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styles.xml" ContentType="application/vnd.openxmlformats-officedocument.spreadsheetml.styles+xml"/>
  <Override PartName="/xl/theme/theme1.xml" ContentType="application/vnd.openxmlformats-officedocument.theme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drawings/drawing1.xml" ContentType="application/vnd.openxmlformats-officedocument.drawing+xml"/>
  <Override PartName="/xl/pivotCache/pivotCacheRecords1.xml" ContentType="application/vnd.openxmlformats-officedocument.spreadsheetml.pivotCacheRecords+xml"/>
  <Override PartName="/xl/pivotCache/pivotCacheDefinition1.xml" ContentType="application/vnd.openxmlformats-officedocument.spreadsheetml.pivotCacheDefinition+xml"/>
  <Override PartName="/xl/pivotTables/pivotTable1.xml" ContentType="application/vnd.openxmlformats-officedocument.spreadsheetml.pivotTable+xml"/>
  <Override PartName="/xl/worksheets/sheet3.xml" ContentType="application/vnd.openxmlformats-officedocument.spreadsheetml.worksheet+xml"/>
  <Override PartName="/xl/drawings/drawing2.xml" ContentType="application/vnd.openxmlformats-officedocument.drawing+xml"/>
  <Override PartName="/xl/pivotTables/pivotTable2.xml" ContentType="application/vnd.openxmlformats-officedocument.spreadsheetml.pivotTable+xml"/>
  <Override PartName="/xl/worksheets/sheet4.xml" ContentType="application/vnd.openxmlformats-officedocument.spreadsheetml.worksheet+xml"/>
  <Override PartName="/xl/drawings/drawing3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workbook.xml" ContentType="application/vnd.openxmlformats-officedocument.spreadsheetml.sheet.main+xml"/>
</Types>
</file>

<file path=_rels/.rels><Relationships xmlns="http://schemas.openxmlformats.org/package/2006/relationships"><Relationship Type="http://schemas.openxmlformats.org/officeDocument/2006/relationships/officeDocument" Target="xl/workbook.xml" Id="rId1" /><Relationship Type="http://schemas.openxmlformats.org/package/2006/relationships/metadata/core-properties" Target="docProps/core.xml" Id="rId2" /><Relationship Type="http://schemas.openxmlformats.org/officeDocument/2006/relationships/extended-properties" Target="docProps/app.xml" Id="rId3" /></Relationships>
</file>

<file path=xl/workbook.xml><?xml version="1.0" encoding="utf-8"?>
<workbook xmlns:r="http://schemas.openxmlformats.org/officeDocument/2006/relationships" xmlns="http://schemas.openxmlformats.org/spreadsheetml/2006/main">
  <workbookPr/>
  <bookViews>
    <workbookView visibility="visible" minimized="0" showHorizontalScroll="1" showVerticalScroll="1" showSheetTabs="1" xWindow="28680" yWindow="-120" windowWidth="29040" windowHeight="15840" tabRatio="600" firstSheet="2" activeTab="0" autoFilterDateGrouping="1"/>
  </bookViews>
  <sheets>
    <sheet name="Datos" sheetId="1" state="visible" r:id="rId1"/>
    <sheet name="resumen_hornos" sheetId="2" state="visible" r:id="rId2"/>
    <sheet name="resumen_huellas" sheetId="3" state="visible" r:id="rId3"/>
    <sheet name="Gráfico_tiros" sheetId="4" state="visible" r:id="rId4"/>
  </sheets>
  <definedNames>
    <definedName name="_xlnm._FilterDatabase" localSheetId="0" hidden="1">'Datos'!$A$1:$W$815</definedName>
  </definedNames>
  <calcPr calcId="191028" fullCalcOnLoad="1"/>
  <pivotCaches>
    <pivotCache cacheId="616" r:id="rId5"/>
  </pivotCaches>
</workbook>
</file>

<file path=xl/styles.xml><?xml version="1.0" encoding="utf-8"?>
<styleSheet xmlns="http://schemas.openxmlformats.org/spreadsheetml/2006/main">
  <numFmts count="1">
    <numFmt numFmtId="164" formatCode="0.0%"/>
  </numFmts>
  <fonts count="5">
    <font>
      <name val="Aptos Narrow"/>
      <charset val="1"/>
      <family val="2"/>
      <color rgb="FF000000"/>
      <sz val="11"/>
    </font>
    <font>
      <name val="Aptos Narrow"/>
      <charset val="1"/>
      <family val="2"/>
      <b val="1"/>
      <color rgb="FF000000"/>
      <sz val="11"/>
    </font>
    <font>
      <name val="Aptos Narrow"/>
      <charset val="1"/>
      <family val="2"/>
      <color rgb="FF000000"/>
      <sz val="11"/>
    </font>
    <font>
      <name val="Aptos Narrow"/>
      <family val="2"/>
      <b val="1"/>
      <color rgb="FF000000"/>
      <sz val="11"/>
    </font>
    <font>
      <name val="Aptos Narrow"/>
      <family val="2"/>
      <color rgb="FF000000"/>
      <sz val="11"/>
    </font>
  </fonts>
  <fills count="9">
    <fill>
      <patternFill/>
    </fill>
    <fill>
      <patternFill patternType="gray125"/>
    </fill>
    <fill>
      <patternFill patternType="solid">
        <fgColor rgb="FFC2F1C8"/>
        <bgColor rgb="FFB4E5A2"/>
      </patternFill>
    </fill>
    <fill>
      <patternFill patternType="solid">
        <fgColor rgb="FFFBE3D6"/>
        <bgColor rgb="FFD9D9D9"/>
      </patternFill>
    </fill>
    <fill>
      <patternFill patternType="solid">
        <fgColor rgb="FFFFFF00"/>
        <bgColor rgb="FFFFFF00"/>
      </patternFill>
    </fill>
    <fill>
      <patternFill patternType="solid">
        <fgColor theme="8" tint="0.7999816888943144"/>
        <bgColor rgb="FFC2F1C8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rgb="FFFFFF00"/>
      </patternFill>
    </fill>
    <fill>
      <patternFill patternType="solid">
        <fgColor theme="0"/>
        <bgColor indexed="64"/>
      </patternFill>
    </fill>
  </fills>
  <borders count="1">
    <border>
      <left/>
      <right/>
      <top/>
      <bottom/>
      <diagonal/>
    </border>
  </borders>
  <cellStyleXfs count="7">
    <xf numFmtId="0" fontId="2" fillId="0" borderId="0"/>
    <xf numFmtId="0" fontId="2" fillId="0" borderId="0"/>
    <xf numFmtId="0" fontId="2" fillId="0" borderId="0" applyAlignment="1">
      <alignment horizontal="left"/>
    </xf>
    <xf numFmtId="0" fontId="2" fillId="0" borderId="0"/>
    <xf numFmtId="0" fontId="1" fillId="0" borderId="0"/>
    <xf numFmtId="0" fontId="1" fillId="0" borderId="0" applyAlignment="1">
      <alignment horizontal="left"/>
    </xf>
    <xf numFmtId="0" fontId="2" fillId="0" borderId="0"/>
  </cellStyleXfs>
  <cellXfs count="28">
    <xf numFmtId="0" fontId="0" fillId="0" borderId="0" pivotButton="0" quotePrefix="0" xfId="0"/>
    <xf numFmtId="0" fontId="0" fillId="2" borderId="0" pivotButton="0" quotePrefix="0" xfId="0"/>
    <xf numFmtId="0" fontId="0" fillId="3" borderId="0" applyAlignment="1" pivotButton="0" quotePrefix="0" xfId="0">
      <alignment horizontal="center"/>
    </xf>
    <xf numFmtId="0" fontId="0" fillId="3" borderId="0" pivotButton="0" quotePrefix="0" xfId="0"/>
    <xf numFmtId="0" fontId="1" fillId="4" borderId="0" pivotButton="0" quotePrefix="0" xfId="0"/>
    <xf numFmtId="0" fontId="1" fillId="2" borderId="0" pivotButton="0" quotePrefix="0" xfId="0"/>
    <xf numFmtId="0" fontId="1" fillId="3" borderId="0" applyAlignment="1" pivotButton="0" quotePrefix="0" xfId="0">
      <alignment horizontal="center"/>
    </xf>
    <xf numFmtId="0" fontId="1" fillId="3" borderId="0" pivotButton="0" quotePrefix="0" xfId="0"/>
    <xf numFmtId="3" fontId="0" fillId="3" borderId="0" pivotButton="0" quotePrefix="0" xfId="0"/>
    <xf numFmtId="164" fontId="0" fillId="2" borderId="0" pivotButton="0" quotePrefix="0" xfId="0"/>
    <xf numFmtId="164" fontId="1" fillId="2" borderId="0" pivotButton="0" quotePrefix="0" xfId="0"/>
    <xf numFmtId="164" fontId="0" fillId="0" borderId="0" pivotButton="0" quotePrefix="0" xfId="0"/>
    <xf numFmtId="0" fontId="1" fillId="5" borderId="0" pivotButton="0" quotePrefix="0" xfId="0"/>
    <xf numFmtId="0" fontId="0" fillId="5" borderId="0" pivotButton="0" quotePrefix="0" xfId="0"/>
    <xf numFmtId="0" fontId="0" fillId="0" borderId="0" pivotButton="1" quotePrefix="0" xfId="0"/>
    <xf numFmtId="0" fontId="0" fillId="0" borderId="0" applyAlignment="1" pivotButton="0" quotePrefix="0" xfId="0">
      <alignment horizontal="left"/>
    </xf>
    <xf numFmtId="0" fontId="0" fillId="0" borderId="0" applyAlignment="1" pivotButton="0" quotePrefix="0" xfId="0">
      <alignment horizontal="left" indent="1"/>
    </xf>
    <xf numFmtId="0" fontId="3" fillId="2" borderId="0" pivotButton="0" quotePrefix="0" xfId="0"/>
    <xf numFmtId="164" fontId="3" fillId="2" borderId="0" pivotButton="0" quotePrefix="0" xfId="0"/>
    <xf numFmtId="0" fontId="0" fillId="6" borderId="0" pivotButton="0" quotePrefix="0" xfId="0"/>
    <xf numFmtId="0" fontId="1" fillId="7" borderId="0" pivotButton="0" quotePrefix="0" xfId="0"/>
    <xf numFmtId="0" fontId="0" fillId="8" borderId="0" pivotButton="0" quotePrefix="0" xfId="0"/>
    <xf numFmtId="0" fontId="0" fillId="7" borderId="0" pivotButton="0" quotePrefix="0" xfId="0"/>
    <xf numFmtId="22" fontId="0" fillId="7" borderId="0" pivotButton="0" quotePrefix="0" xfId="0"/>
    <xf numFmtId="0" fontId="0" fillId="4" borderId="0" pivotButton="0" quotePrefix="0" xfId="0"/>
    <xf numFmtId="3" fontId="0" fillId="4" borderId="0" pivotButton="0" quotePrefix="0" xfId="0"/>
    <xf numFmtId="0" fontId="4" fillId="2" borderId="0" pivotButton="0" quotePrefix="0" xfId="0"/>
    <xf numFmtId="164" fontId="4" fillId="2" borderId="0" pivotButton="0" quotePrefix="0" xfId="0"/>
  </cellXfs>
  <cellStyles count="7">
    <cellStyle name="Normal" xfId="0" builtinId="0"/>
    <cellStyle name="Campo de la tabla dinámica" xfId="1"/>
    <cellStyle name="Categoría de la tabla dinámica" xfId="2"/>
    <cellStyle name="Esquina de la tabla dinámica" xfId="3"/>
    <cellStyle name="Resultado de la tabla dinámica" xfId="4"/>
    <cellStyle name="Título de la tabla dinámica" xfId="5"/>
    <cellStyle name="Valor de la tabla dinámica" xfId="6"/>
  </cellStyles>
  <dxfs count="2">
    <dxf>
      <font>
        <color theme="0"/>
      </font>
      <fill>
        <patternFill>
          <bgColor rgb="FFFF0000"/>
        </patternFill>
      </fill>
    </dxf>
    <dxf>
      <font>
        <color rgb="FF006100"/>
      </font>
      <fill>
        <patternFill>
          <bgColor rgb="FF92D050"/>
        </patternFill>
      </fill>
    </dxf>
  </dxfs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B050"/>
      <rgbColor rgb="FFB4E5A2"/>
      <rgbColor rgb="FF8B8B8B"/>
      <rgbColor rgb="FF9999FF"/>
      <rgbColor rgb="FFA02B93"/>
      <rgbColor rgb="FFFBE3D6"/>
      <rgbColor rgb="FFC1E5F5"/>
      <rgbColor rgb="FF660066"/>
      <rgbColor rgb="FFFF8080"/>
      <rgbColor rgb="FF0066CC"/>
      <rgbColor rgb="FFD9D9D9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2F1C8"/>
      <rgbColor rgb="FFFFFF99"/>
      <rgbColor rgb="FF84E291"/>
      <rgbColor rgb="FFFF99CC"/>
      <rgbColor rgb="FFCC99FF"/>
      <rgbColor rgb="FFFFCC99"/>
      <rgbColor rgb="FF3366FF"/>
      <rgbColor rgb="FF33CCCC"/>
      <rgbColor rgb="FF8ED973"/>
      <rgbColor rgb="FFFFCC00"/>
      <rgbColor rgb="FFFF9900"/>
      <rgbColor rgb="FFFF6600"/>
      <rgbColor rgb="FF595959"/>
      <rgbColor rgb="FF969696"/>
      <rgbColor rgb="FF003366"/>
      <rgbColor rgb="FF4EA72E"/>
      <rgbColor rgb="FF003300"/>
      <rgbColor rgb="FF333300"/>
      <rgbColor rgb="FF993300"/>
      <rgbColor rgb="FF993366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</styleSheet>
</file>

<file path=xl/_rels/workbook.xml.rels><Relationships xmlns="http://schemas.openxmlformats.org/package/2006/relationships"><Relationship Type="http://schemas.openxmlformats.org/officeDocument/2006/relationships/worksheet" Target="/xl/worksheets/sheet1.xml" Id="rId1" /><Relationship Type="http://schemas.openxmlformats.org/officeDocument/2006/relationships/worksheet" Target="/xl/worksheets/sheet2.xml" Id="rId2" /><Relationship Type="http://schemas.openxmlformats.org/officeDocument/2006/relationships/worksheet" Target="/xl/worksheets/sheet3.xml" Id="rId3" /><Relationship Type="http://schemas.openxmlformats.org/officeDocument/2006/relationships/worksheet" Target="/xl/worksheets/sheet4.xml" Id="rId4" /><Relationship Type="http://schemas.openxmlformats.org/officeDocument/2006/relationships/pivotCacheDefinition" Target="/xl/pivotCache/pivotCacheDefinition1.xml" Id="rId5" /><Relationship Type="http://schemas.openxmlformats.org/officeDocument/2006/relationships/styles" Target="styles.xml" Id="rId6" /><Relationship Type="http://schemas.openxmlformats.org/officeDocument/2006/relationships/theme" Target="theme/theme1.xml" Id="rId7" /></Relationships>
</file>

<file path=xl/charts/chart1.xml><?xml version="1.0" encoding="utf-8"?>
<chartSpace xmlns:a="http://schemas.openxmlformats.org/drawingml/2006/main" xmlns="http://schemas.openxmlformats.org/drawingml/2006/chart">
  <chart>
    <title>
      <tx>
        <rich>
          <a:bodyPr rot="0"/>
          <a:lstStyle/>
          <a:p>
            <a:pPr>
              <a:defRPr lang="es-ES" sz="1400" b="0" strike="noStrike" spc="-1">
                <a:solidFill>
                  <a:srgbClr val="595959"/>
                </a:solidFill>
                <a:latin typeface="Aptos Narrow"/>
              </a:defRPr>
            </a:pPr>
            <a:r>
              <a:rPr lang="es-ES" sz="1400" b="0" strike="noStrike" spc="-1">
                <a:solidFill>
                  <a:srgbClr val="595959"/>
                </a:solidFill>
                <a:latin typeface="Aptos Narrow"/>
              </a:rPr>
              <a:t>Scrap por horno</a:t>
            </a:r>
          </a:p>
        </rich>
      </tx>
      <overlay val="0"/>
      <spPr>
        <a:noFill/>
        <a:ln w="0">
          <a:noFill/>
          <a:prstDash val="solid"/>
        </a:ln>
      </spPr>
    </title>
    <plotArea>
      <layout/>
      <barChart>
        <barDir val="col"/>
        <grouping val="clustered"/>
        <varyColors val="0"/>
        <ser>
          <idx val="0"/>
          <order val="0"/>
          <tx>
            <strRef>
              <f>resumen_hornos!$I$4</f>
              <strCache>
                <ptCount val="1"/>
                <pt idx="0">
                  <v>PIEZAS FUNDIDAS</v>
                </pt>
              </strCache>
            </strRef>
          </tx>
          <spPr>
            <a:solidFill>
              <a:srgbClr val="B4E5A2"/>
            </a:solidFill>
            <a:ln w="0">
              <a:noFill/>
              <a:prstDash val="solid"/>
            </a:ln>
          </spPr>
          <invertIfNegative val="0"/>
          <dLbls>
            <spPr>
              <a:noFill/>
              <a:ln>
                <a:noFill/>
                <a:prstDash val="solid"/>
              </a:ln>
            </spPr>
            <txPr>
              <a:bodyPr/>
              <a:lstStyle/>
              <a:p>
                <a:pPr>
                  <a:defRPr sz="1000" b="0" strike="noStrike" spc="-1">
                    <a:solidFill>
                      <a:srgbClr val="000000"/>
                    </a:solidFill>
                    <a:latin typeface="Aptos Narrow"/>
                  </a:defRPr>
                </a:pPr>
                <a:r>
                  <a:t/>
                </a:r>
                <a:endParaRPr lang="es-ES"/>
              </a:p>
            </txPr>
            <dLblPos val="outEnd"/>
            <showLegendKey val="0"/>
            <showVal val="0"/>
            <showCatName val="0"/>
            <showSerName val="0"/>
            <showPercent val="0"/>
            <showBubbleSize val="1"/>
            <showLeaderLines val="0"/>
          </dLbls>
          <cat>
            <strRef>
              <f>resumen_hornos!$H$5:$H$20</f>
              <strCache>
                <ptCount val="16"/>
                <pt idx="0">
                  <v>H06 T00 - CNRL062507141021</v>
                </pt>
                <pt idx="1">
                  <v>H17 T00 - CNRL022507113381</v>
                </pt>
                <pt idx="2">
                  <v>H06 T00 - CNRL022507113305</v>
                </pt>
                <pt idx="3">
                  <v>H17 T00 - CNRL022507112229</v>
                </pt>
                <pt idx="4">
                  <v>H06 T00 - CNRL022507112157</v>
                </pt>
                <pt idx="5">
                  <v>H17 T00 - CNRL022507111081</v>
                </pt>
                <pt idx="6">
                  <v>H06 T00 - CNRL022507111005</v>
                </pt>
                <pt idx="7">
                  <v>H17 T00 - CNRL022507103217</v>
                </pt>
                <pt idx="8">
                  <v>H06 T00 - CNRL022507101143</v>
                </pt>
                <pt idx="9">
                  <v>H17 T00 - CNRL022507101077</v>
                </pt>
                <pt idx="10">
                  <v>H06 T00 - CNRL022507101003</v>
                </pt>
                <pt idx="11">
                  <v>H17 T00 - CNRL022507093365</v>
                </pt>
                <pt idx="12">
                  <v>H06 T00 - CNRL022507093287</v>
                </pt>
                <pt idx="13">
                  <v>H17 T00 - CNRL022507092211</v>
                </pt>
                <pt idx="14">
                  <v>H06 T00 - CNRL022507091135</v>
                </pt>
                <pt idx="15">
                  <v>H17 T00 - CNRL022507091067</v>
                </pt>
              </strCache>
            </strRef>
          </cat>
          <val>
            <numRef>
              <f>resumen_hornos!$I$5:$I$20</f>
              <numCache>
                <formatCode>General</formatCode>
                <ptCount val="16"/>
                <pt idx="0">
                  <v>108</v>
                </pt>
                <pt idx="1">
                  <v>152</v>
                </pt>
                <pt idx="2">
                  <v>152</v>
                </pt>
                <pt idx="3">
                  <v>144</v>
                </pt>
                <pt idx="4">
                  <v>152</v>
                </pt>
                <pt idx="5">
                  <v>152</v>
                </pt>
                <pt idx="6">
                  <v>144</v>
                </pt>
                <pt idx="7">
                  <v>148</v>
                </pt>
                <pt idx="8">
                  <v>132</v>
                </pt>
                <pt idx="9">
                  <v>148</v>
                </pt>
                <pt idx="10">
                  <v>148</v>
                </pt>
                <pt idx="11">
                  <v>156</v>
                </pt>
                <pt idx="12">
                  <v>152</v>
                </pt>
                <pt idx="13">
                  <v>152</v>
                </pt>
                <pt idx="14">
                  <v>136</v>
                </pt>
                <pt idx="15">
                  <v>156</v>
                </pt>
              </numCache>
            </numRef>
          </val>
        </ser>
        <ser>
          <idx val="1"/>
          <order val="1"/>
          <tx>
            <strRef>
              <f>resumen_hornos!$J$4</f>
              <strCache>
                <ptCount val="1"/>
                <pt idx="0">
                  <v>PIEZAS RX</v>
                </pt>
              </strCache>
            </strRef>
          </tx>
          <spPr>
            <a:solidFill>
              <a:srgbClr val="8ED973"/>
            </a:solidFill>
            <a:ln w="0">
              <a:noFill/>
              <a:prstDash val="solid"/>
            </a:ln>
          </spPr>
          <invertIfNegative val="0"/>
          <dLbls>
            <spPr>
              <a:noFill/>
              <a:ln>
                <a:noFill/>
                <a:prstDash val="solid"/>
              </a:ln>
            </spPr>
            <txPr>
              <a:bodyPr/>
              <a:lstStyle/>
              <a:p>
                <a:pPr>
                  <a:defRPr sz="1000" b="0" strike="noStrike" spc="-1">
                    <a:solidFill>
                      <a:srgbClr val="000000"/>
                    </a:solidFill>
                    <a:latin typeface="Aptos Narrow"/>
                  </a:defRPr>
                </a:pPr>
                <a:r>
                  <a:t/>
                </a:r>
                <a:endParaRPr lang="es-ES"/>
              </a:p>
            </txPr>
            <dLblPos val="outEnd"/>
            <showLegendKey val="0"/>
            <showVal val="0"/>
            <showCatName val="0"/>
            <showSerName val="0"/>
            <showPercent val="0"/>
            <showBubbleSize val="1"/>
            <showLeaderLines val="0"/>
          </dLbls>
          <cat>
            <strRef>
              <f>resumen_hornos!$H$5:$H$20</f>
              <strCache>
                <ptCount val="16"/>
                <pt idx="0">
                  <v>H06 T00 - CNRL062507141021</v>
                </pt>
                <pt idx="1">
                  <v>H17 T00 - CNRL022507113381</v>
                </pt>
                <pt idx="2">
                  <v>H06 T00 - CNRL022507113305</v>
                </pt>
                <pt idx="3">
                  <v>H17 T00 - CNRL022507112229</v>
                </pt>
                <pt idx="4">
                  <v>H06 T00 - CNRL022507112157</v>
                </pt>
                <pt idx="5">
                  <v>H17 T00 - CNRL022507111081</v>
                </pt>
                <pt idx="6">
                  <v>H06 T00 - CNRL022507111005</v>
                </pt>
                <pt idx="7">
                  <v>H17 T00 - CNRL022507103217</v>
                </pt>
                <pt idx="8">
                  <v>H06 T00 - CNRL022507101143</v>
                </pt>
                <pt idx="9">
                  <v>H17 T00 - CNRL022507101077</v>
                </pt>
                <pt idx="10">
                  <v>H06 T00 - CNRL022507101003</v>
                </pt>
                <pt idx="11">
                  <v>H17 T00 - CNRL022507093365</v>
                </pt>
                <pt idx="12">
                  <v>H06 T00 - CNRL022507093287</v>
                </pt>
                <pt idx="13">
                  <v>H17 T00 - CNRL022507092211</v>
                </pt>
                <pt idx="14">
                  <v>H06 T00 - CNRL022507091135</v>
                </pt>
                <pt idx="15">
                  <v>H17 T00 - CNRL022507091067</v>
                </pt>
              </strCache>
            </strRef>
          </cat>
          <val>
            <numRef>
              <f>resumen_hornos!$J$5:$J$20</f>
              <numCache>
                <formatCode>General</formatCode>
                <ptCount val="16"/>
                <pt idx="0">
                  <v>29</v>
                </pt>
                <pt idx="1">
                  <v>15</v>
                </pt>
                <pt idx="2">
                  <v>1</v>
                </pt>
                <pt idx="3">
                  <v>10</v>
                </pt>
                <pt idx="4">
                  <v>8</v>
                </pt>
                <pt idx="5">
                  <v>12</v>
                </pt>
                <pt idx="6">
                  <v>36</v>
                </pt>
                <pt idx="7">
                  <v>92</v>
                </pt>
                <pt idx="8">
                  <v>131</v>
                </pt>
                <pt idx="9">
                  <v>141</v>
                </pt>
                <pt idx="10">
                  <v>145</v>
                </pt>
                <pt idx="11">
                  <v>155</v>
                </pt>
                <pt idx="12">
                  <v>152</v>
                </pt>
                <pt idx="13">
                  <v>145</v>
                </pt>
                <pt idx="14">
                  <v>110</v>
                </pt>
                <pt idx="15">
                  <v>155</v>
                </pt>
              </numCache>
            </numRef>
          </val>
        </ser>
        <dLbls>
          <showLegendKey val="0"/>
          <showVal val="0"/>
          <showCatName val="0"/>
          <showSerName val="0"/>
          <showPercent val="0"/>
          <showBubbleSize val="0"/>
        </dLbls>
        <gapWidth val="219"/>
        <overlap val="-27"/>
        <axId val="1119241248"/>
        <axId val="1119240768"/>
      </barChart>
      <lineChart>
        <grouping val="standard"/>
        <varyColors val="0"/>
        <ser>
          <idx val="2"/>
          <order val="2"/>
          <tx>
            <strRef>
              <f>resumen_hornos!$K$4</f>
              <strCache>
                <ptCount val="1"/>
                <pt idx="0">
                  <v>SCRAP TOTAL</v>
                </pt>
              </strCache>
            </strRef>
          </tx>
          <spPr>
            <a:ln w="28440">
              <a:noFill/>
              <a:prstDash val="solid"/>
            </a:ln>
          </spPr>
          <marker>
            <symbol val="circle"/>
            <size val="5"/>
            <spPr>
              <a:solidFill>
                <a:srgbClr val="FF0000"/>
              </a:solidFill>
              <a:ln>
                <a:noFill/>
                <a:prstDash val="solid"/>
              </a:ln>
            </spPr>
          </marker>
          <dLbls>
            <spPr>
              <a:noFill/>
              <a:ln>
                <a:noFill/>
                <a:prstDash val="solid"/>
              </a:ln>
            </spPr>
            <txPr>
              <a:bodyPr/>
              <a:lstStyle/>
              <a:p>
                <a:pPr>
                  <a:defRPr sz="1000" b="0" strike="noStrike" spc="-1">
                    <a:solidFill>
                      <a:srgbClr val="000000"/>
                    </a:solidFill>
                    <a:latin typeface="Aptos Narrow"/>
                  </a:defRPr>
                </a:pPr>
                <a:r>
                  <a:t/>
                </a:r>
                <a:endParaRPr lang="es-ES"/>
              </a:p>
            </txPr>
            <dLblPos val="r"/>
            <showLegendKey val="0"/>
            <showVal val="0"/>
            <showCatName val="0"/>
            <showSerName val="0"/>
            <showPercent val="0"/>
            <showBubbleSize val="1"/>
            <showLeaderLines val="0"/>
          </dLbls>
          <cat>
            <strRef>
              <f>resumen_hornos!$H$5:$H$20</f>
              <strCache>
                <ptCount val="16"/>
                <pt idx="0">
                  <v>H06 T00 - CNRL062507141021</v>
                </pt>
                <pt idx="1">
                  <v>H17 T00 - CNRL022507113381</v>
                </pt>
                <pt idx="2">
                  <v>H06 T00 - CNRL022507113305</v>
                </pt>
                <pt idx="3">
                  <v>H17 T00 - CNRL022507112229</v>
                </pt>
                <pt idx="4">
                  <v>H06 T00 - CNRL022507112157</v>
                </pt>
                <pt idx="5">
                  <v>H17 T00 - CNRL022507111081</v>
                </pt>
                <pt idx="6">
                  <v>H06 T00 - CNRL022507111005</v>
                </pt>
                <pt idx="7">
                  <v>H17 T00 - CNRL022507103217</v>
                </pt>
                <pt idx="8">
                  <v>H06 T00 - CNRL022507101143</v>
                </pt>
                <pt idx="9">
                  <v>H17 T00 - CNRL022507101077</v>
                </pt>
                <pt idx="10">
                  <v>H06 T00 - CNRL022507101003</v>
                </pt>
                <pt idx="11">
                  <v>H17 T00 - CNRL022507093365</v>
                </pt>
                <pt idx="12">
                  <v>H06 T00 - CNRL022507093287</v>
                </pt>
                <pt idx="13">
                  <v>H17 T00 - CNRL022507092211</v>
                </pt>
                <pt idx="14">
                  <v>H06 T00 - CNRL022507091135</v>
                </pt>
                <pt idx="15">
                  <v>H17 T00 - CNRL022507091067</v>
                </pt>
              </strCache>
            </strRef>
          </cat>
          <val>
            <numRef>
              <f>resumen_hornos!$K$5:$K$20</f>
              <numCache>
                <formatCode>0.0%</formatCode>
                <ptCount val="16"/>
                <pt idx="0">
                  <v>0.009259259259259259</v>
                </pt>
                <pt idx="1">
                  <v>0.0131578947368421</v>
                </pt>
                <pt idx="2">
                  <v>0.006578947368421052</v>
                </pt>
                <pt idx="3">
                  <v>0.02083333333333333</v>
                </pt>
                <pt idx="4">
                  <v>0.0131578947368421</v>
                </pt>
                <pt idx="5">
                  <v>0.006578947368421052</v>
                </pt>
                <pt idx="6">
                  <v>0.02777777777777778</v>
                </pt>
                <pt idx="7">
                  <v>0.1418918918918919</v>
                </pt>
                <pt idx="8">
                  <v>0.03787878787878788</v>
                </pt>
                <pt idx="9">
                  <v>0.1148648648648649</v>
                </pt>
                <pt idx="10">
                  <v>0.02027027027027027</v>
                </pt>
                <pt idx="11">
                  <v>0.02564102564102564</v>
                </pt>
                <pt idx="12">
                  <v>0.0131578947368421</v>
                </pt>
                <pt idx="13">
                  <v>0.04605263157894737</v>
                </pt>
                <pt idx="14">
                  <v>0.02205882352941177</v>
                </pt>
                <pt idx="15">
                  <v>0.02564102564102564</v>
                </pt>
              </numCache>
            </numRef>
          </val>
          <smooth val="0"/>
        </ser>
        <ser>
          <idx val="3"/>
          <order val="3"/>
          <tx>
            <strRef>
              <f>resumen_hornos!$L$4</f>
              <strCache>
                <ptCount val="1"/>
                <pt idx="0">
                  <v>POROS ENTRADA</v>
                </pt>
              </strCache>
            </strRef>
          </tx>
          <spPr>
            <a:ln w="28440">
              <a:noFill/>
              <a:prstDash val="solid"/>
            </a:ln>
          </spPr>
          <marker>
            <symbol val="circle"/>
            <size val="5"/>
            <spPr>
              <a:solidFill>
                <a:srgbClr val="000000"/>
              </a:solidFill>
              <a:ln>
                <a:noFill/>
                <a:prstDash val="solid"/>
              </a:ln>
            </spPr>
          </marker>
          <dLbls>
            <spPr>
              <a:noFill/>
              <a:ln>
                <a:noFill/>
                <a:prstDash val="solid"/>
              </a:ln>
            </spPr>
            <txPr>
              <a:bodyPr/>
              <a:lstStyle/>
              <a:p>
                <a:pPr>
                  <a:defRPr sz="1000" b="0" strike="noStrike" spc="-1">
                    <a:solidFill>
                      <a:srgbClr val="000000"/>
                    </a:solidFill>
                    <a:latin typeface="Aptos Narrow"/>
                  </a:defRPr>
                </a:pPr>
                <a:r>
                  <a:t/>
                </a:r>
                <a:endParaRPr lang="es-ES"/>
              </a:p>
            </txPr>
            <dLblPos val="r"/>
            <showLegendKey val="0"/>
            <showVal val="0"/>
            <showCatName val="0"/>
            <showSerName val="0"/>
            <showPercent val="0"/>
            <showBubbleSize val="1"/>
            <showLeaderLines val="0"/>
          </dLbls>
          <cat>
            <strRef>
              <f>resumen_hornos!$H$5:$H$20</f>
              <strCache>
                <ptCount val="16"/>
                <pt idx="0">
                  <v>H06 T00 - CNRL062507141021</v>
                </pt>
                <pt idx="1">
                  <v>H17 T00 - CNRL022507113381</v>
                </pt>
                <pt idx="2">
                  <v>H06 T00 - CNRL022507113305</v>
                </pt>
                <pt idx="3">
                  <v>H17 T00 - CNRL022507112229</v>
                </pt>
                <pt idx="4">
                  <v>H06 T00 - CNRL022507112157</v>
                </pt>
                <pt idx="5">
                  <v>H17 T00 - CNRL022507111081</v>
                </pt>
                <pt idx="6">
                  <v>H06 T00 - CNRL022507111005</v>
                </pt>
                <pt idx="7">
                  <v>H17 T00 - CNRL022507103217</v>
                </pt>
                <pt idx="8">
                  <v>H06 T00 - CNRL022507101143</v>
                </pt>
                <pt idx="9">
                  <v>H17 T00 - CNRL022507101077</v>
                </pt>
                <pt idx="10">
                  <v>H06 T00 - CNRL022507101003</v>
                </pt>
                <pt idx="11">
                  <v>H17 T00 - CNRL022507093365</v>
                </pt>
                <pt idx="12">
                  <v>H06 T00 - CNRL022507093287</v>
                </pt>
                <pt idx="13">
                  <v>H17 T00 - CNRL022507092211</v>
                </pt>
                <pt idx="14">
                  <v>H06 T00 - CNRL022507091135</v>
                </pt>
                <pt idx="15">
                  <v>H17 T00 - CNRL022507091067</v>
                </pt>
              </strCache>
            </strRef>
          </cat>
          <val>
            <numRef>
              <f>resumen_hornos!$L$5:$L$20</f>
              <numCache>
                <formatCode>0.0%</formatCode>
                <ptCount val="16"/>
                <pt idx="0">
                  <v>0</v>
                </pt>
                <pt idx="1">
                  <v>0</v>
                </pt>
                <pt idx="2">
                  <v>0</v>
                </pt>
                <pt idx="3">
                  <v>0</v>
                </pt>
                <pt idx="4">
                  <v>0</v>
                </pt>
                <pt idx="5">
                  <v>0</v>
                </pt>
                <pt idx="6">
                  <v>0</v>
                </pt>
                <pt idx="7">
                  <v>0.006756756756756757</v>
                </pt>
                <pt idx="8">
                  <v>0</v>
                </pt>
                <pt idx="9">
                  <v>0.04054054054054054</v>
                </pt>
                <pt idx="10">
                  <v>0.006756756756756757</v>
                </pt>
                <pt idx="11">
                  <v>0</v>
                </pt>
                <pt idx="12">
                  <v>0</v>
                </pt>
                <pt idx="13">
                  <v>0.006578947368421052</v>
                </pt>
                <pt idx="14">
                  <v>0</v>
                </pt>
                <pt idx="15">
                  <v>0</v>
                </pt>
              </numCache>
            </numRef>
          </val>
          <smooth val="0"/>
        </ser>
        <dLbls>
          <showLegendKey val="0"/>
          <showVal val="0"/>
          <showCatName val="0"/>
          <showSerName val="0"/>
          <showPercent val="0"/>
          <showBubbleSize val="0"/>
        </dLbls>
        <hiLowLines>
          <spPr>
            <a:ln w="0">
              <a:noFill/>
              <a:prstDash val="solid"/>
            </a:ln>
          </spPr>
        </hiLowLines>
        <marker val="1"/>
        <smooth val="0"/>
        <axId val="92989402"/>
        <axId val="39640654"/>
      </lineChart>
      <catAx>
        <axId val="1119241248"/>
        <scaling>
          <orientation val="minMax"/>
        </scaling>
        <delete val="1"/>
        <axPos val="b"/>
        <numFmt formatCode="General" sourceLinked="1"/>
        <majorTickMark val="out"/>
        <minorTickMark val="none"/>
        <tickLblPos val="nextTo"/>
        <crossAx val="1119240768"/>
        <crosses val="autoZero"/>
        <auto val="1"/>
        <lblAlgn val="ctr"/>
        <lblOffset val="100"/>
        <noMultiLvlLbl val="0"/>
      </catAx>
      <valAx>
        <axId val="1119240768"/>
        <scaling>
          <orientation val="minMax"/>
        </scaling>
        <delete val="0"/>
        <axPos val="r"/>
        <title>
          <tx>
            <rich>
              <a:bodyPr/>
              <a:lstStyle/>
              <a:p>
                <a:pPr algn="ctr" rtl="0">
                  <a:defRPr lang="es-ES" sz="1000" b="0" i="0" strike="noStrike" kern="1200" spc="-1" baseline="0">
                    <a:solidFill>
                      <a:srgbClr val="595959"/>
                    </a:solidFill>
                    <a:latin typeface="Aptos Narrow"/>
                    <a:ea typeface="+mn-ea"/>
                    <a:cs typeface="+mn-cs"/>
                  </a:defRPr>
                </a:pPr>
                <a:r>
                  <a:rPr lang="es-ES" sz="1000" b="0" i="0" strike="noStrike" kern="1200" spc="-1" baseline="0">
                    <a:solidFill>
                      <a:srgbClr val="595959"/>
                    </a:solidFill>
                    <a:latin typeface="Aptos Narrow"/>
                    <a:ea typeface="+mn-ea"/>
                    <a:cs typeface="+mn-cs"/>
                  </a:rPr>
                  <a:t>Cantidad de piezas</a:t>
                </a:r>
              </a:p>
            </rich>
          </tx>
          <overlay val="0"/>
        </title>
        <numFmt formatCode="General" sourceLinked="1"/>
        <majorTickMark val="cross"/>
        <minorTickMark val="none"/>
        <tickLblPos val="nextTo"/>
        <spPr>
          <a:ln>
            <a:prstDash val="solid"/>
          </a:ln>
        </spPr>
        <txPr>
          <a:bodyPr/>
          <a:lstStyle/>
          <a:p>
            <a:pPr algn="ctr">
              <a:defRPr lang="en-US" sz="900" b="0" i="0" strike="noStrike" kern="1200" spc="-1" baseline="0">
                <a:solidFill>
                  <a:srgbClr val="595959"/>
                </a:solidFill>
                <a:latin typeface="Aptos Narrow"/>
                <a:ea typeface="+mn-ea"/>
                <a:cs typeface="+mn-cs"/>
              </a:defRPr>
            </a:pPr>
            <a:r>
              <a:t/>
            </a:r>
            <a:endParaRPr lang="es-ES"/>
          </a:p>
        </txPr>
        <crossAx val="1119241248"/>
        <crosses val="max"/>
        <crossBetween val="between"/>
      </valAx>
      <catAx>
        <axId val="92989402"/>
        <scaling>
          <orientation val="minMax"/>
        </scaling>
        <delete val="0"/>
        <axPos val="b"/>
        <numFmt formatCode="General" sourceLinked="0"/>
        <majorTickMark val="none"/>
        <minorTickMark val="none"/>
        <tickLblPos val="nextTo"/>
        <spPr>
          <a:ln w="9360">
            <a:solidFill>
              <a:srgbClr val="D9D9D9"/>
            </a:solidFill>
            <a:prstDash val="solid"/>
            <a:round/>
          </a:ln>
        </spPr>
        <txPr>
          <a:bodyPr rot="-5400000"/>
          <a:lstStyle/>
          <a:p>
            <a:pPr>
              <a:defRPr sz="900" b="0" strike="noStrike" spc="-1">
                <a:solidFill>
                  <a:srgbClr val="595959"/>
                </a:solidFill>
                <a:latin typeface="Aptos Narrow"/>
              </a:defRPr>
            </a:pPr>
            <a:r>
              <a:t/>
            </a:r>
            <a:endParaRPr lang="es-ES"/>
          </a:p>
        </txPr>
        <crossAx val="39640654"/>
        <crossesAt val="0"/>
        <auto val="1"/>
        <lblAlgn val="ctr"/>
        <lblOffset val="100"/>
        <noMultiLvlLbl val="0"/>
      </catAx>
      <valAx>
        <axId val="39640654"/>
        <scaling>
          <orientation val="minMax"/>
        </scaling>
        <delete val="0"/>
        <axPos val="l"/>
        <majorGridlines>
          <spPr>
            <a:ln w="9360">
              <a:solidFill>
                <a:srgbClr val="D9D9D9"/>
              </a:solidFill>
              <a:prstDash val="solid"/>
              <a:round/>
            </a:ln>
          </spPr>
        </majorGridlines>
        <title>
          <tx>
            <rich>
              <a:bodyPr rot="-5400000"/>
              <a:lstStyle/>
              <a:p>
                <a:pPr>
                  <a:defRPr lang="es-ES" sz="1000" b="0" strike="noStrike" spc="-1">
                    <a:solidFill>
                      <a:srgbClr val="595959"/>
                    </a:solidFill>
                    <a:latin typeface="Aptos Narrow"/>
                  </a:defRPr>
                </a:pPr>
                <a:r>
                  <a:rPr lang="es-ES" sz="1000" b="0" strike="noStrike" spc="-1">
                    <a:solidFill>
                      <a:srgbClr val="595959"/>
                    </a:solidFill>
                    <a:latin typeface="Aptos Narrow"/>
                  </a:rPr>
                  <a:t>Num. piezas</a:t>
                </a:r>
              </a:p>
            </rich>
          </tx>
          <overlay val="0"/>
          <spPr>
            <a:noFill/>
            <a:ln w="0">
              <a:noFill/>
              <a:prstDash val="solid"/>
            </a:ln>
          </spPr>
        </title>
        <numFmt formatCode="0%" sourceLinked="0"/>
        <majorTickMark val="cross"/>
        <minorTickMark val="none"/>
        <tickLblPos val="nextTo"/>
        <spPr>
          <a:ln w="12600">
            <a:solidFill>
              <a:schemeClr val="tx1">
                <a:shade val="95000"/>
                <a:satMod val="105000"/>
              </a:schemeClr>
            </a:solidFill>
            <a:prstDash val="solid"/>
          </a:ln>
        </spPr>
        <txPr>
          <a:bodyPr/>
          <a:lstStyle/>
          <a:p>
            <a:pPr>
              <a:defRPr sz="900" b="0" strike="noStrike" spc="-1">
                <a:solidFill>
                  <a:srgbClr val="595959"/>
                </a:solidFill>
                <a:latin typeface="Aptos Narrow"/>
              </a:defRPr>
            </a:pPr>
            <a:r>
              <a:t/>
            </a:r>
            <a:endParaRPr lang="es-ES"/>
          </a:p>
        </txPr>
        <crossAx val="92989402"/>
        <crosses val="autoZero"/>
        <crossBetween val="between"/>
      </valAx>
    </plotArea>
    <legend>
      <legendPos val="b"/>
      <overlay val="0"/>
      <spPr>
        <a:noFill/>
        <a:ln w="0">
          <a:noFill/>
          <a:prstDash val="solid"/>
        </a:ln>
      </spPr>
      <txPr>
        <a:bodyPr/>
        <a:lstStyle/>
        <a:p>
          <a:pPr>
            <a:defRPr sz="900" b="0" strike="noStrike" spc="-1">
              <a:solidFill>
                <a:srgbClr val="595959"/>
              </a:solidFill>
              <a:latin typeface="Aptos Narrow"/>
            </a:defRPr>
          </a:pPr>
          <a:r>
            <a:t/>
          </a:r>
          <a:endParaRPr lang="es-ES"/>
        </a:p>
      </txPr>
    </legend>
    <plotVisOnly val="1"/>
    <dispBlanksAs val="gap"/>
  </chart>
  <spPr>
    <a:solidFill>
      <a:srgbClr val="FFFFFF"/>
    </a:solidFill>
    <a:ln w="9360">
      <a:solidFill>
        <a:srgbClr val="D9D9D9"/>
      </a:solidFill>
      <a:prstDash val="solid"/>
      <a:round/>
    </a:ln>
  </spPr>
</chartSpace>
</file>

<file path=xl/charts/chart2.xml><?xml version="1.0" encoding="utf-8"?>
<chartSpace xmlns:a="http://schemas.openxmlformats.org/drawingml/2006/main" xmlns="http://schemas.openxmlformats.org/drawingml/2006/chart">
  <chart>
    <title>
      <tx>
        <rich>
          <a:bodyPr rot="0"/>
          <a:lstStyle/>
          <a:p>
            <a:pPr>
              <a:defRPr lang="es-ES" sz="1400" b="0" strike="noStrike" spc="-1">
                <a:solidFill>
                  <a:srgbClr val="595959"/>
                </a:solidFill>
                <a:latin typeface="Aptos Narrow"/>
              </a:defRPr>
            </a:pPr>
            <a:r>
              <a:rPr lang="es-ES" sz="1400" b="0" strike="noStrike" spc="-1">
                <a:solidFill>
                  <a:srgbClr val="595959"/>
                </a:solidFill>
                <a:latin typeface="Aptos Narrow"/>
              </a:rPr>
              <a:t>Scrap por horno</a:t>
            </a:r>
            <a:r>
              <a:rPr lang="es-ES" sz="1400" b="0" strike="noStrike" spc="-1" baseline="0">
                <a:solidFill>
                  <a:srgbClr val="595959"/>
                </a:solidFill>
                <a:latin typeface="Aptos Narrow"/>
              </a:rPr>
              <a:t xml:space="preserve"> y </a:t>
            </a:r>
            <a:r>
              <a:rPr lang="es-ES" sz="1400" b="0" strike="noStrike" spc="-1">
                <a:solidFill>
                  <a:srgbClr val="595959"/>
                </a:solidFill>
                <a:latin typeface="Aptos Narrow"/>
              </a:rPr>
              <a:t>huella</a:t>
            </a:r>
          </a:p>
        </rich>
      </tx>
      <overlay val="0"/>
      <spPr>
        <a:noFill/>
        <a:ln w="0">
          <a:noFill/>
          <a:prstDash val="solid"/>
        </a:ln>
      </spPr>
    </title>
    <plotArea>
      <layout/>
      <barChart>
        <barDir val="col"/>
        <grouping val="clustered"/>
        <varyColors val="0"/>
        <ser>
          <idx val="0"/>
          <order val="0"/>
          <tx>
            <strRef>
              <f>resumen_huellas!$I$4</f>
              <strCache>
                <ptCount val="1"/>
                <pt idx="0">
                  <v>PIEZAS FUNDIDAS</v>
                </pt>
              </strCache>
            </strRef>
          </tx>
          <spPr>
            <a:solidFill>
              <a:srgbClr val="B4E5A2"/>
            </a:solidFill>
            <a:ln w="0">
              <a:noFill/>
              <a:prstDash val="solid"/>
            </a:ln>
          </spPr>
          <invertIfNegative val="0"/>
          <dLbls>
            <spPr>
              <a:noFill/>
              <a:ln>
                <a:noFill/>
                <a:prstDash val="solid"/>
              </a:ln>
            </spPr>
            <txPr>
              <a:bodyPr/>
              <a:lstStyle/>
              <a:p>
                <a:pPr>
                  <a:defRPr sz="1000" b="0" strike="noStrike" spc="-1">
                    <a:solidFill>
                      <a:srgbClr val="000000"/>
                    </a:solidFill>
                    <a:latin typeface="Aptos Narrow"/>
                  </a:defRPr>
                </a:pPr>
                <a:r>
                  <a:t/>
                </a:r>
                <a:endParaRPr lang="es-ES"/>
              </a:p>
            </txPr>
            <dLblPos val="outEnd"/>
            <showLegendKey val="0"/>
            <showVal val="0"/>
            <showCatName val="0"/>
            <showSerName val="0"/>
            <showPercent val="0"/>
            <showBubbleSize val="1"/>
            <showLeaderLines val="0"/>
          </dLbls>
          <cat>
            <strRef>
              <f>resumen_huellas!$H$5:$H$44</f>
              <strCache>
                <ptCount val="40"/>
                <pt idx="0">
                  <v>H06 T00 - CNRL062507141021</v>
                </pt>
                <pt idx="1">
                  <v>LH1</v>
                </pt>
                <pt idx="2">
                  <v>LH3</v>
                </pt>
                <pt idx="3">
                  <v>RH2</v>
                </pt>
                <pt idx="4">
                  <v>RH4</v>
                </pt>
                <pt idx="5">
                  <v>H17 T00 - CNRL022507113381</v>
                </pt>
                <pt idx="6">
                  <v>LH1</v>
                </pt>
                <pt idx="7">
                  <v>LH3</v>
                </pt>
                <pt idx="8">
                  <v>RH2</v>
                </pt>
                <pt idx="9">
                  <v>RH4</v>
                </pt>
                <pt idx="10">
                  <v>H06 T00 - CNRL022507113305</v>
                </pt>
                <pt idx="11">
                  <v>LH1</v>
                </pt>
                <pt idx="12">
                  <v>LH3</v>
                </pt>
                <pt idx="13">
                  <v>RH2</v>
                </pt>
                <pt idx="14">
                  <v>RH4</v>
                </pt>
                <pt idx="15">
                  <v>H17 T00 - CNRL022507112229</v>
                </pt>
                <pt idx="16">
                  <v>LH1</v>
                </pt>
                <pt idx="17">
                  <v>LH3</v>
                </pt>
                <pt idx="18">
                  <v>RH2</v>
                </pt>
                <pt idx="19">
                  <v>RH4</v>
                </pt>
                <pt idx="20">
                  <v>H06 T00 - CNRL022507112157</v>
                </pt>
                <pt idx="21">
                  <v>LH1</v>
                </pt>
                <pt idx="22">
                  <v>LH3</v>
                </pt>
                <pt idx="23">
                  <v>RH2</v>
                </pt>
                <pt idx="24">
                  <v>RH4</v>
                </pt>
                <pt idx="25">
                  <v>H17 T00 - CNRL022507111081</v>
                </pt>
                <pt idx="26">
                  <v>LH1</v>
                </pt>
                <pt idx="27">
                  <v>LH3</v>
                </pt>
                <pt idx="28">
                  <v>RH2</v>
                </pt>
                <pt idx="29">
                  <v>RH4</v>
                </pt>
                <pt idx="30">
                  <v>H06 T00 - CNRL022507111005</v>
                </pt>
                <pt idx="31">
                  <v>LH1</v>
                </pt>
                <pt idx="32">
                  <v>LH3</v>
                </pt>
                <pt idx="33">
                  <v>RH2</v>
                </pt>
                <pt idx="34">
                  <v>RH4</v>
                </pt>
                <pt idx="35">
                  <v>H17 T00 - CNRL022507103217</v>
                </pt>
                <pt idx="36">
                  <v>LH1</v>
                </pt>
                <pt idx="37">
                  <v>LH3</v>
                </pt>
                <pt idx="38">
                  <v>RH2</v>
                </pt>
                <pt idx="39">
                  <v>RH4</v>
                </pt>
              </strCache>
            </strRef>
          </cat>
          <val>
            <numRef>
              <f>resumen_huellas!$I$5:$I$44</f>
              <numCache>
                <formatCode>General</formatCode>
                <ptCount val="40"/>
                <pt idx="0">
                  <v>108</v>
                </pt>
                <pt idx="1">
                  <v>27</v>
                </pt>
                <pt idx="2">
                  <v>27</v>
                </pt>
                <pt idx="3">
                  <v>27</v>
                </pt>
                <pt idx="4">
                  <v>27</v>
                </pt>
                <pt idx="5">
                  <v>152</v>
                </pt>
                <pt idx="6">
                  <v>38</v>
                </pt>
                <pt idx="7">
                  <v>38</v>
                </pt>
                <pt idx="8">
                  <v>38</v>
                </pt>
                <pt idx="9">
                  <v>38</v>
                </pt>
                <pt idx="10">
                  <v>152</v>
                </pt>
                <pt idx="11">
                  <v>38</v>
                </pt>
                <pt idx="12">
                  <v>38</v>
                </pt>
                <pt idx="13">
                  <v>38</v>
                </pt>
                <pt idx="14">
                  <v>38</v>
                </pt>
                <pt idx="15">
                  <v>144</v>
                </pt>
                <pt idx="16">
                  <v>36</v>
                </pt>
                <pt idx="17">
                  <v>36</v>
                </pt>
                <pt idx="18">
                  <v>36</v>
                </pt>
                <pt idx="19">
                  <v>36</v>
                </pt>
                <pt idx="20">
                  <v>152</v>
                </pt>
                <pt idx="21">
                  <v>38</v>
                </pt>
                <pt idx="22">
                  <v>38</v>
                </pt>
                <pt idx="23">
                  <v>38</v>
                </pt>
                <pt idx="24">
                  <v>38</v>
                </pt>
                <pt idx="25">
                  <v>152</v>
                </pt>
                <pt idx="26">
                  <v>38</v>
                </pt>
                <pt idx="27">
                  <v>38</v>
                </pt>
                <pt idx="28">
                  <v>38</v>
                </pt>
                <pt idx="29">
                  <v>38</v>
                </pt>
                <pt idx="30">
                  <v>144</v>
                </pt>
                <pt idx="31">
                  <v>36</v>
                </pt>
                <pt idx="32">
                  <v>36</v>
                </pt>
                <pt idx="33">
                  <v>36</v>
                </pt>
                <pt idx="34">
                  <v>36</v>
                </pt>
                <pt idx="35">
                  <v>148</v>
                </pt>
                <pt idx="36">
                  <v>37</v>
                </pt>
                <pt idx="37">
                  <v>37</v>
                </pt>
                <pt idx="38">
                  <v>37</v>
                </pt>
                <pt idx="39">
                  <v>37</v>
                </pt>
              </numCache>
            </numRef>
          </val>
        </ser>
        <ser>
          <idx val="1"/>
          <order val="1"/>
          <tx>
            <strRef>
              <f>resumen_huellas!$J$4</f>
              <strCache>
                <ptCount val="1"/>
                <pt idx="0">
                  <v>PIEZAS RX</v>
                </pt>
              </strCache>
            </strRef>
          </tx>
          <spPr>
            <a:solidFill>
              <a:srgbClr val="8ED973"/>
            </a:solidFill>
            <a:ln w="0">
              <a:noFill/>
              <a:prstDash val="solid"/>
            </a:ln>
          </spPr>
          <invertIfNegative val="0"/>
          <dLbls>
            <spPr>
              <a:noFill/>
              <a:ln>
                <a:noFill/>
                <a:prstDash val="solid"/>
              </a:ln>
            </spPr>
            <txPr>
              <a:bodyPr/>
              <a:lstStyle/>
              <a:p>
                <a:pPr>
                  <a:defRPr sz="1000" b="0" strike="noStrike" spc="-1">
                    <a:solidFill>
                      <a:srgbClr val="000000"/>
                    </a:solidFill>
                    <a:latin typeface="Aptos Narrow"/>
                  </a:defRPr>
                </a:pPr>
                <a:r>
                  <a:t/>
                </a:r>
                <a:endParaRPr lang="es-ES"/>
              </a:p>
            </txPr>
            <dLblPos val="outEnd"/>
            <showLegendKey val="0"/>
            <showVal val="0"/>
            <showCatName val="0"/>
            <showSerName val="0"/>
            <showPercent val="0"/>
            <showBubbleSize val="1"/>
            <showLeaderLines val="0"/>
          </dLbls>
          <cat>
            <strRef>
              <f>resumen_huellas!$H$5:$H$44</f>
              <strCache>
                <ptCount val="40"/>
                <pt idx="0">
                  <v>H06 T00 - CNRL062507141021</v>
                </pt>
                <pt idx="1">
                  <v>LH1</v>
                </pt>
                <pt idx="2">
                  <v>LH3</v>
                </pt>
                <pt idx="3">
                  <v>RH2</v>
                </pt>
                <pt idx="4">
                  <v>RH4</v>
                </pt>
                <pt idx="5">
                  <v>H17 T00 - CNRL022507113381</v>
                </pt>
                <pt idx="6">
                  <v>LH1</v>
                </pt>
                <pt idx="7">
                  <v>LH3</v>
                </pt>
                <pt idx="8">
                  <v>RH2</v>
                </pt>
                <pt idx="9">
                  <v>RH4</v>
                </pt>
                <pt idx="10">
                  <v>H06 T00 - CNRL022507113305</v>
                </pt>
                <pt idx="11">
                  <v>LH1</v>
                </pt>
                <pt idx="12">
                  <v>LH3</v>
                </pt>
                <pt idx="13">
                  <v>RH2</v>
                </pt>
                <pt idx="14">
                  <v>RH4</v>
                </pt>
                <pt idx="15">
                  <v>H17 T00 - CNRL022507112229</v>
                </pt>
                <pt idx="16">
                  <v>LH1</v>
                </pt>
                <pt idx="17">
                  <v>LH3</v>
                </pt>
                <pt idx="18">
                  <v>RH2</v>
                </pt>
                <pt idx="19">
                  <v>RH4</v>
                </pt>
                <pt idx="20">
                  <v>H06 T00 - CNRL022507112157</v>
                </pt>
                <pt idx="21">
                  <v>LH1</v>
                </pt>
                <pt idx="22">
                  <v>LH3</v>
                </pt>
                <pt idx="23">
                  <v>RH2</v>
                </pt>
                <pt idx="24">
                  <v>RH4</v>
                </pt>
                <pt idx="25">
                  <v>H17 T00 - CNRL022507111081</v>
                </pt>
                <pt idx="26">
                  <v>LH1</v>
                </pt>
                <pt idx="27">
                  <v>LH3</v>
                </pt>
                <pt idx="28">
                  <v>RH2</v>
                </pt>
                <pt idx="29">
                  <v>RH4</v>
                </pt>
                <pt idx="30">
                  <v>H06 T00 - CNRL022507111005</v>
                </pt>
                <pt idx="31">
                  <v>LH1</v>
                </pt>
                <pt idx="32">
                  <v>LH3</v>
                </pt>
                <pt idx="33">
                  <v>RH2</v>
                </pt>
                <pt idx="34">
                  <v>RH4</v>
                </pt>
                <pt idx="35">
                  <v>H17 T00 - CNRL022507103217</v>
                </pt>
                <pt idx="36">
                  <v>LH1</v>
                </pt>
                <pt idx="37">
                  <v>LH3</v>
                </pt>
                <pt idx="38">
                  <v>RH2</v>
                </pt>
                <pt idx="39">
                  <v>RH4</v>
                </pt>
              </strCache>
            </strRef>
          </cat>
          <val>
            <numRef>
              <f>resumen_huellas!$J$5:$J$44</f>
              <numCache>
                <formatCode>General</formatCode>
                <ptCount val="40"/>
                <pt idx="0">
                  <v>29</v>
                </pt>
                <pt idx="1">
                  <v>7</v>
                </pt>
                <pt idx="2">
                  <v>7</v>
                </pt>
                <pt idx="3">
                  <v>7</v>
                </pt>
                <pt idx="4">
                  <v>8</v>
                </pt>
                <pt idx="5">
                  <v>15</v>
                </pt>
                <pt idx="6">
                  <v>4</v>
                </pt>
                <pt idx="7">
                  <v>3</v>
                </pt>
                <pt idx="8">
                  <v>4</v>
                </pt>
                <pt idx="9">
                  <v>4</v>
                </pt>
                <pt idx="10">
                  <v>1</v>
                </pt>
                <pt idx="11">
                  <v>0</v>
                </pt>
                <pt idx="12">
                  <v>1</v>
                </pt>
                <pt idx="13">
                  <v>0</v>
                </pt>
                <pt idx="14">
                  <v>0</v>
                </pt>
                <pt idx="15">
                  <v>10</v>
                </pt>
                <pt idx="16">
                  <v>2</v>
                </pt>
                <pt idx="17">
                  <v>4</v>
                </pt>
                <pt idx="18">
                  <v>2</v>
                </pt>
                <pt idx="19">
                  <v>2</v>
                </pt>
                <pt idx="20">
                  <v>8</v>
                </pt>
                <pt idx="21">
                  <v>2</v>
                </pt>
                <pt idx="22">
                  <v>2</v>
                </pt>
                <pt idx="23">
                  <v>2</v>
                </pt>
                <pt idx="24">
                  <v>2</v>
                </pt>
                <pt idx="25">
                  <v>12</v>
                </pt>
                <pt idx="26">
                  <v>3</v>
                </pt>
                <pt idx="27">
                  <v>3</v>
                </pt>
                <pt idx="28">
                  <v>3</v>
                </pt>
                <pt idx="29">
                  <v>3</v>
                </pt>
                <pt idx="30">
                  <v>36</v>
                </pt>
                <pt idx="31">
                  <v>9</v>
                </pt>
                <pt idx="32">
                  <v>9</v>
                </pt>
                <pt idx="33">
                  <v>9</v>
                </pt>
                <pt idx="34">
                  <v>9</v>
                </pt>
                <pt idx="35">
                  <v>92</v>
                </pt>
                <pt idx="36">
                  <v>23</v>
                </pt>
                <pt idx="37">
                  <v>23</v>
                </pt>
                <pt idx="38">
                  <v>23</v>
                </pt>
                <pt idx="39">
                  <v>23</v>
                </pt>
              </numCache>
            </numRef>
          </val>
        </ser>
        <dLbls>
          <showLegendKey val="0"/>
          <showVal val="0"/>
          <showCatName val="0"/>
          <showSerName val="0"/>
          <showPercent val="0"/>
          <showBubbleSize val="0"/>
        </dLbls>
        <gapWidth val="219"/>
        <overlap val="-27"/>
        <axId val="1119241248"/>
        <axId val="1119240768"/>
      </barChart>
      <lineChart>
        <grouping val="standard"/>
        <varyColors val="0"/>
        <ser>
          <idx val="2"/>
          <order val="2"/>
          <tx>
            <strRef>
              <f>resumen_huellas!$K$4</f>
              <strCache>
                <ptCount val="1"/>
                <pt idx="0">
                  <v>SCRAP TOTAL</v>
                </pt>
              </strCache>
            </strRef>
          </tx>
          <spPr>
            <a:ln w="28440">
              <a:noFill/>
              <a:prstDash val="solid"/>
            </a:ln>
          </spPr>
          <marker>
            <symbol val="circle"/>
            <size val="5"/>
            <spPr>
              <a:solidFill>
                <a:srgbClr val="FF0000"/>
              </a:solidFill>
              <a:ln>
                <a:noFill/>
                <a:prstDash val="solid"/>
              </a:ln>
            </spPr>
          </marker>
          <dLbls>
            <spPr>
              <a:noFill/>
              <a:ln>
                <a:noFill/>
                <a:prstDash val="solid"/>
              </a:ln>
            </spPr>
            <txPr>
              <a:bodyPr/>
              <a:lstStyle/>
              <a:p>
                <a:pPr>
                  <a:defRPr sz="1000" b="0" strike="noStrike" spc="-1">
                    <a:solidFill>
                      <a:srgbClr val="000000"/>
                    </a:solidFill>
                    <a:latin typeface="Aptos Narrow"/>
                  </a:defRPr>
                </a:pPr>
                <a:r>
                  <a:t/>
                </a:r>
                <a:endParaRPr lang="es-ES"/>
              </a:p>
            </txPr>
            <dLblPos val="r"/>
            <showLegendKey val="0"/>
            <showVal val="0"/>
            <showCatName val="0"/>
            <showSerName val="0"/>
            <showPercent val="0"/>
            <showBubbleSize val="1"/>
            <showLeaderLines val="0"/>
          </dLbls>
          <cat>
            <strRef>
              <f>resumen_huellas!$H$5:$H$44</f>
              <strCache>
                <ptCount val="40"/>
                <pt idx="0">
                  <v>H06 T00 - CNRL062507141021</v>
                </pt>
                <pt idx="1">
                  <v>LH1</v>
                </pt>
                <pt idx="2">
                  <v>LH3</v>
                </pt>
                <pt idx="3">
                  <v>RH2</v>
                </pt>
                <pt idx="4">
                  <v>RH4</v>
                </pt>
                <pt idx="5">
                  <v>H17 T00 - CNRL022507113381</v>
                </pt>
                <pt idx="6">
                  <v>LH1</v>
                </pt>
                <pt idx="7">
                  <v>LH3</v>
                </pt>
                <pt idx="8">
                  <v>RH2</v>
                </pt>
                <pt idx="9">
                  <v>RH4</v>
                </pt>
                <pt idx="10">
                  <v>H06 T00 - CNRL022507113305</v>
                </pt>
                <pt idx="11">
                  <v>LH1</v>
                </pt>
                <pt idx="12">
                  <v>LH3</v>
                </pt>
                <pt idx="13">
                  <v>RH2</v>
                </pt>
                <pt idx="14">
                  <v>RH4</v>
                </pt>
                <pt idx="15">
                  <v>H17 T00 - CNRL022507112229</v>
                </pt>
                <pt idx="16">
                  <v>LH1</v>
                </pt>
                <pt idx="17">
                  <v>LH3</v>
                </pt>
                <pt idx="18">
                  <v>RH2</v>
                </pt>
                <pt idx="19">
                  <v>RH4</v>
                </pt>
                <pt idx="20">
                  <v>H06 T00 - CNRL022507112157</v>
                </pt>
                <pt idx="21">
                  <v>LH1</v>
                </pt>
                <pt idx="22">
                  <v>LH3</v>
                </pt>
                <pt idx="23">
                  <v>RH2</v>
                </pt>
                <pt idx="24">
                  <v>RH4</v>
                </pt>
                <pt idx="25">
                  <v>H17 T00 - CNRL022507111081</v>
                </pt>
                <pt idx="26">
                  <v>LH1</v>
                </pt>
                <pt idx="27">
                  <v>LH3</v>
                </pt>
                <pt idx="28">
                  <v>RH2</v>
                </pt>
                <pt idx="29">
                  <v>RH4</v>
                </pt>
                <pt idx="30">
                  <v>H06 T00 - CNRL022507111005</v>
                </pt>
                <pt idx="31">
                  <v>LH1</v>
                </pt>
                <pt idx="32">
                  <v>LH3</v>
                </pt>
                <pt idx="33">
                  <v>RH2</v>
                </pt>
                <pt idx="34">
                  <v>RH4</v>
                </pt>
                <pt idx="35">
                  <v>H17 T00 - CNRL022507103217</v>
                </pt>
                <pt idx="36">
                  <v>LH1</v>
                </pt>
                <pt idx="37">
                  <v>LH3</v>
                </pt>
                <pt idx="38">
                  <v>RH2</v>
                </pt>
                <pt idx="39">
                  <v>RH4</v>
                </pt>
              </strCache>
            </strRef>
          </cat>
          <val>
            <numRef>
              <f>resumen_huellas!$K$5:$K$44</f>
              <numCache>
                <formatCode>0.0%</formatCode>
                <ptCount val="40"/>
                <pt idx="0">
                  <v>0.009259259259259259</v>
                </pt>
                <pt idx="1">
                  <v>0</v>
                </pt>
                <pt idx="2">
                  <v>0</v>
                </pt>
                <pt idx="3">
                  <v>0.03703703703703703</v>
                </pt>
                <pt idx="4">
                  <v>0</v>
                </pt>
                <pt idx="5">
                  <v>0.0131578947368421</v>
                </pt>
                <pt idx="6">
                  <v>0</v>
                </pt>
                <pt idx="7">
                  <v>0.02631578947368421</v>
                </pt>
                <pt idx="8">
                  <v>0.02631578947368421</v>
                </pt>
                <pt idx="9">
                  <v>0</v>
                </pt>
                <pt idx="10">
                  <v>0.006578947368421052</v>
                </pt>
                <pt idx="11">
                  <v>0</v>
                </pt>
                <pt idx="12">
                  <v>0</v>
                </pt>
                <pt idx="13">
                  <v>0.02631578947368421</v>
                </pt>
                <pt idx="14">
                  <v>0</v>
                </pt>
                <pt idx="15">
                  <v>0.02083333333333333</v>
                </pt>
                <pt idx="16">
                  <v>0</v>
                </pt>
                <pt idx="17">
                  <v>0.02777777777777778</v>
                </pt>
                <pt idx="18">
                  <v>0.02777777777777778</v>
                </pt>
                <pt idx="19">
                  <v>0.02777777777777778</v>
                </pt>
                <pt idx="20">
                  <v>0.0131578947368421</v>
                </pt>
                <pt idx="21">
                  <v>0</v>
                </pt>
                <pt idx="22">
                  <v>0</v>
                </pt>
                <pt idx="23">
                  <v>0.02631578947368421</v>
                </pt>
                <pt idx="24">
                  <v>0.02631578947368421</v>
                </pt>
                <pt idx="25">
                  <v>0.006578947368421052</v>
                </pt>
                <pt idx="26">
                  <v>0</v>
                </pt>
                <pt idx="27">
                  <v>0.02631578947368421</v>
                </pt>
                <pt idx="28">
                  <v>0</v>
                </pt>
                <pt idx="29">
                  <v>0</v>
                </pt>
                <pt idx="30">
                  <v>0.02777777777777778</v>
                </pt>
                <pt idx="31">
                  <v>0.02777777777777778</v>
                </pt>
                <pt idx="32">
                  <v>0.02777777777777778</v>
                </pt>
                <pt idx="33">
                  <v>0.02777777777777778</v>
                </pt>
                <pt idx="34">
                  <v>0.02777777777777778</v>
                </pt>
                <pt idx="35">
                  <v>0.1418918918918919</v>
                </pt>
                <pt idx="36">
                  <v>0.2702702702702703</v>
                </pt>
                <pt idx="37">
                  <v>0.02702702702702703</v>
                </pt>
                <pt idx="38">
                  <v>0.05405405405405406</v>
                </pt>
                <pt idx="39">
                  <v>0.2162162162162162</v>
                </pt>
              </numCache>
            </numRef>
          </val>
          <smooth val="0"/>
        </ser>
        <ser>
          <idx val="3"/>
          <order val="3"/>
          <tx>
            <strRef>
              <f>resumen_huellas!$L$4</f>
              <strCache>
                <ptCount val="1"/>
                <pt idx="0">
                  <v>POROS ENTRADA</v>
                </pt>
              </strCache>
            </strRef>
          </tx>
          <spPr>
            <a:ln w="28440">
              <a:noFill/>
              <a:prstDash val="solid"/>
            </a:ln>
          </spPr>
          <marker>
            <symbol val="circle"/>
            <size val="5"/>
            <spPr>
              <a:solidFill>
                <a:srgbClr val="000000"/>
              </a:solidFill>
              <a:ln>
                <a:noFill/>
                <a:prstDash val="solid"/>
              </a:ln>
            </spPr>
          </marker>
          <dLbls>
            <spPr>
              <a:noFill/>
              <a:ln>
                <a:noFill/>
                <a:prstDash val="solid"/>
              </a:ln>
            </spPr>
            <txPr>
              <a:bodyPr/>
              <a:lstStyle/>
              <a:p>
                <a:pPr>
                  <a:defRPr sz="1000" b="0" strike="noStrike" spc="-1">
                    <a:solidFill>
                      <a:srgbClr val="000000"/>
                    </a:solidFill>
                    <a:latin typeface="Aptos Narrow"/>
                  </a:defRPr>
                </a:pPr>
                <a:r>
                  <a:t/>
                </a:r>
                <a:endParaRPr lang="es-ES"/>
              </a:p>
            </txPr>
            <dLblPos val="r"/>
            <showLegendKey val="0"/>
            <showVal val="0"/>
            <showCatName val="0"/>
            <showSerName val="0"/>
            <showPercent val="0"/>
            <showBubbleSize val="1"/>
            <showLeaderLines val="0"/>
          </dLbls>
          <cat>
            <strRef>
              <f>resumen_huellas!$H$5:$H$44</f>
              <strCache>
                <ptCount val="40"/>
                <pt idx="0">
                  <v>H06 T00 - CNRL062507141021</v>
                </pt>
                <pt idx="1">
                  <v>LH1</v>
                </pt>
                <pt idx="2">
                  <v>LH3</v>
                </pt>
                <pt idx="3">
                  <v>RH2</v>
                </pt>
                <pt idx="4">
                  <v>RH4</v>
                </pt>
                <pt idx="5">
                  <v>H17 T00 - CNRL022507113381</v>
                </pt>
                <pt idx="6">
                  <v>LH1</v>
                </pt>
                <pt idx="7">
                  <v>LH3</v>
                </pt>
                <pt idx="8">
                  <v>RH2</v>
                </pt>
                <pt idx="9">
                  <v>RH4</v>
                </pt>
                <pt idx="10">
                  <v>H06 T00 - CNRL022507113305</v>
                </pt>
                <pt idx="11">
                  <v>LH1</v>
                </pt>
                <pt idx="12">
                  <v>LH3</v>
                </pt>
                <pt idx="13">
                  <v>RH2</v>
                </pt>
                <pt idx="14">
                  <v>RH4</v>
                </pt>
                <pt idx="15">
                  <v>H17 T00 - CNRL022507112229</v>
                </pt>
                <pt idx="16">
                  <v>LH1</v>
                </pt>
                <pt idx="17">
                  <v>LH3</v>
                </pt>
                <pt idx="18">
                  <v>RH2</v>
                </pt>
                <pt idx="19">
                  <v>RH4</v>
                </pt>
                <pt idx="20">
                  <v>H06 T00 - CNRL022507112157</v>
                </pt>
                <pt idx="21">
                  <v>LH1</v>
                </pt>
                <pt idx="22">
                  <v>LH3</v>
                </pt>
                <pt idx="23">
                  <v>RH2</v>
                </pt>
                <pt idx="24">
                  <v>RH4</v>
                </pt>
                <pt idx="25">
                  <v>H17 T00 - CNRL022507111081</v>
                </pt>
                <pt idx="26">
                  <v>LH1</v>
                </pt>
                <pt idx="27">
                  <v>LH3</v>
                </pt>
                <pt idx="28">
                  <v>RH2</v>
                </pt>
                <pt idx="29">
                  <v>RH4</v>
                </pt>
                <pt idx="30">
                  <v>H06 T00 - CNRL022507111005</v>
                </pt>
                <pt idx="31">
                  <v>LH1</v>
                </pt>
                <pt idx="32">
                  <v>LH3</v>
                </pt>
                <pt idx="33">
                  <v>RH2</v>
                </pt>
                <pt idx="34">
                  <v>RH4</v>
                </pt>
                <pt idx="35">
                  <v>H17 T00 - CNRL022507103217</v>
                </pt>
                <pt idx="36">
                  <v>LH1</v>
                </pt>
                <pt idx="37">
                  <v>LH3</v>
                </pt>
                <pt idx="38">
                  <v>RH2</v>
                </pt>
                <pt idx="39">
                  <v>RH4</v>
                </pt>
              </strCache>
            </strRef>
          </cat>
          <val>
            <numRef>
              <f>resumen_huellas!$L$5:$L$44</f>
              <numCache>
                <formatCode>0.0%</formatCode>
                <ptCount val="40"/>
                <pt idx="0">
                  <v>0</v>
                </pt>
                <pt idx="1">
                  <v>0</v>
                </pt>
                <pt idx="2">
                  <v>0</v>
                </pt>
                <pt idx="3">
                  <v>0</v>
                </pt>
                <pt idx="4">
                  <v>0</v>
                </pt>
                <pt idx="5">
                  <v>0</v>
                </pt>
                <pt idx="6">
                  <v>0</v>
                </pt>
                <pt idx="7">
                  <v>0</v>
                </pt>
                <pt idx="8">
                  <v>0</v>
                </pt>
                <pt idx="9">
                  <v>0</v>
                </pt>
                <pt idx="10">
                  <v>0</v>
                </pt>
                <pt idx="11">
                  <v>0</v>
                </pt>
                <pt idx="12">
                  <v>0</v>
                </pt>
                <pt idx="13">
                  <v>0</v>
                </pt>
                <pt idx="14">
                  <v>0</v>
                </pt>
                <pt idx="15">
                  <v>0</v>
                </pt>
                <pt idx="16">
                  <v>0</v>
                </pt>
                <pt idx="17">
                  <v>0</v>
                </pt>
                <pt idx="18">
                  <v>0</v>
                </pt>
                <pt idx="19">
                  <v>0</v>
                </pt>
                <pt idx="20">
                  <v>0</v>
                </pt>
                <pt idx="21">
                  <v>0</v>
                </pt>
                <pt idx="22">
                  <v>0</v>
                </pt>
                <pt idx="23">
                  <v>0</v>
                </pt>
                <pt idx="24">
                  <v>0</v>
                </pt>
                <pt idx="25">
                  <v>0</v>
                </pt>
                <pt idx="26">
                  <v>0</v>
                </pt>
                <pt idx="27">
                  <v>0</v>
                </pt>
                <pt idx="28">
                  <v>0</v>
                </pt>
                <pt idx="29">
                  <v>0</v>
                </pt>
                <pt idx="30">
                  <v>0</v>
                </pt>
                <pt idx="31">
                  <v>0</v>
                </pt>
                <pt idx="32">
                  <v>0</v>
                </pt>
                <pt idx="33">
                  <v>0</v>
                </pt>
                <pt idx="34">
                  <v>0</v>
                </pt>
                <pt idx="35">
                  <v>0.006756756756756757</v>
                </pt>
                <pt idx="36">
                  <v>0.02702702702702703</v>
                </pt>
                <pt idx="37">
                  <v>0</v>
                </pt>
                <pt idx="38">
                  <v>0</v>
                </pt>
                <pt idx="39">
                  <v>0</v>
                </pt>
              </numCache>
            </numRef>
          </val>
          <smooth val="0"/>
        </ser>
        <dLbls>
          <showLegendKey val="0"/>
          <showVal val="0"/>
          <showCatName val="0"/>
          <showSerName val="0"/>
          <showPercent val="0"/>
          <showBubbleSize val="0"/>
        </dLbls>
        <hiLowLines>
          <spPr>
            <a:ln w="0">
              <a:noFill/>
              <a:prstDash val="solid"/>
            </a:ln>
          </spPr>
        </hiLowLines>
        <marker val="1"/>
        <smooth val="0"/>
        <axId val="92989402"/>
        <axId val="39640654"/>
      </lineChart>
      <catAx>
        <axId val="1119241248"/>
        <scaling>
          <orientation val="minMax"/>
        </scaling>
        <delete val="1"/>
        <axPos val="b"/>
        <numFmt formatCode="General" sourceLinked="1"/>
        <majorTickMark val="out"/>
        <minorTickMark val="none"/>
        <tickLblPos val="nextTo"/>
        <crossAx val="1119240768"/>
        <crosses val="autoZero"/>
        <auto val="1"/>
        <lblAlgn val="ctr"/>
        <lblOffset val="100"/>
        <noMultiLvlLbl val="0"/>
      </catAx>
      <valAx>
        <axId val="1119240768"/>
        <scaling>
          <orientation val="minMax"/>
        </scaling>
        <delete val="0"/>
        <axPos val="r"/>
        <title>
          <tx>
            <rich>
              <a:bodyPr/>
              <a:lstStyle/>
              <a:p>
                <a:pPr algn="ctr" rtl="0">
                  <a:defRPr lang="es-ES" sz="1000" b="0" i="0" strike="noStrike" kern="1200" spc="-1" baseline="0">
                    <a:solidFill>
                      <a:srgbClr val="595959"/>
                    </a:solidFill>
                    <a:latin typeface="Aptos Narrow"/>
                    <a:ea typeface="+mn-ea"/>
                    <a:cs typeface="+mn-cs"/>
                  </a:defRPr>
                </a:pPr>
                <a:r>
                  <a:rPr lang="es-ES" sz="1000" b="0" i="0" strike="noStrike" kern="1200" spc="-1" baseline="0">
                    <a:solidFill>
                      <a:srgbClr val="595959"/>
                    </a:solidFill>
                    <a:latin typeface="Aptos Narrow"/>
                    <a:ea typeface="+mn-ea"/>
                    <a:cs typeface="+mn-cs"/>
                  </a:rPr>
                  <a:t>Cantidad de piezas</a:t>
                </a:r>
              </a:p>
            </rich>
          </tx>
          <overlay val="0"/>
        </title>
        <numFmt formatCode="General" sourceLinked="1"/>
        <majorTickMark val="cross"/>
        <minorTickMark val="none"/>
        <tickLblPos val="nextTo"/>
        <spPr>
          <a:ln>
            <a:prstDash val="solid"/>
          </a:ln>
        </spPr>
        <txPr>
          <a:bodyPr/>
          <a:lstStyle/>
          <a:p>
            <a:pPr algn="ctr">
              <a:defRPr lang="en-US" sz="900" b="0" i="0" strike="noStrike" kern="1200" spc="-1" baseline="0">
                <a:solidFill>
                  <a:srgbClr val="595959"/>
                </a:solidFill>
                <a:latin typeface="Aptos Narrow"/>
                <a:ea typeface="+mn-ea"/>
                <a:cs typeface="+mn-cs"/>
              </a:defRPr>
            </a:pPr>
            <a:r>
              <a:t/>
            </a:r>
            <a:endParaRPr lang="es-ES"/>
          </a:p>
        </txPr>
        <crossAx val="1119241248"/>
        <crosses val="max"/>
        <crossBetween val="between"/>
      </valAx>
      <catAx>
        <axId val="92989402"/>
        <scaling>
          <orientation val="minMax"/>
        </scaling>
        <delete val="0"/>
        <axPos val="b"/>
        <numFmt formatCode="General" sourceLinked="0"/>
        <majorTickMark val="none"/>
        <minorTickMark val="none"/>
        <tickLblPos val="nextTo"/>
        <spPr>
          <a:ln w="9360">
            <a:solidFill>
              <a:srgbClr val="D9D9D9"/>
            </a:solidFill>
            <a:prstDash val="solid"/>
            <a:round/>
          </a:ln>
        </spPr>
        <txPr>
          <a:bodyPr rot="-5400000"/>
          <a:lstStyle/>
          <a:p>
            <a:pPr>
              <a:defRPr sz="900" b="0" strike="noStrike" spc="-1">
                <a:solidFill>
                  <a:srgbClr val="595959"/>
                </a:solidFill>
                <a:latin typeface="Aptos Narrow"/>
              </a:defRPr>
            </a:pPr>
            <a:r>
              <a:t/>
            </a:r>
            <a:endParaRPr lang="es-ES"/>
          </a:p>
        </txPr>
        <crossAx val="39640654"/>
        <crossesAt val="0"/>
        <auto val="1"/>
        <lblAlgn val="ctr"/>
        <lblOffset val="100"/>
        <noMultiLvlLbl val="0"/>
      </catAx>
      <valAx>
        <axId val="39640654"/>
        <scaling>
          <orientation val="minMax"/>
        </scaling>
        <delete val="0"/>
        <axPos val="l"/>
        <majorGridlines>
          <spPr>
            <a:ln w="9360">
              <a:solidFill>
                <a:srgbClr val="D9D9D9"/>
              </a:solidFill>
              <a:prstDash val="solid"/>
              <a:round/>
            </a:ln>
          </spPr>
        </majorGridlines>
        <title>
          <tx>
            <rich>
              <a:bodyPr rot="-5400000"/>
              <a:lstStyle/>
              <a:p>
                <a:pPr>
                  <a:defRPr lang="es-ES" sz="1000" b="0" strike="noStrike" spc="-1">
                    <a:solidFill>
                      <a:srgbClr val="595959"/>
                    </a:solidFill>
                    <a:latin typeface="Aptos Narrow"/>
                  </a:defRPr>
                </a:pPr>
                <a:r>
                  <a:rPr lang="es-ES" sz="1000" b="0" strike="noStrike" spc="-1">
                    <a:solidFill>
                      <a:srgbClr val="595959"/>
                    </a:solidFill>
                    <a:latin typeface="Aptos Narrow"/>
                  </a:rPr>
                  <a:t>Num. piezas</a:t>
                </a:r>
              </a:p>
            </rich>
          </tx>
          <overlay val="0"/>
          <spPr>
            <a:noFill/>
            <a:ln w="0">
              <a:noFill/>
              <a:prstDash val="solid"/>
            </a:ln>
          </spPr>
        </title>
        <numFmt formatCode="0%" sourceLinked="0"/>
        <majorTickMark val="cross"/>
        <minorTickMark val="none"/>
        <tickLblPos val="nextTo"/>
        <spPr>
          <a:ln w="12600">
            <a:solidFill>
              <a:schemeClr val="tx1">
                <a:shade val="95000"/>
                <a:satMod val="105000"/>
              </a:schemeClr>
            </a:solidFill>
            <a:prstDash val="solid"/>
          </a:ln>
        </spPr>
        <txPr>
          <a:bodyPr/>
          <a:lstStyle/>
          <a:p>
            <a:pPr>
              <a:defRPr sz="900" b="0" strike="noStrike" spc="-1">
                <a:solidFill>
                  <a:srgbClr val="595959"/>
                </a:solidFill>
                <a:latin typeface="Aptos Narrow"/>
              </a:defRPr>
            </a:pPr>
            <a:r>
              <a:t/>
            </a:r>
            <a:endParaRPr lang="es-ES"/>
          </a:p>
        </txPr>
        <crossAx val="92989402"/>
        <crosses val="autoZero"/>
        <crossBetween val="between"/>
      </valAx>
    </plotArea>
    <legend>
      <legendPos val="b"/>
      <overlay val="0"/>
      <spPr>
        <a:noFill/>
        <a:ln w="0">
          <a:noFill/>
          <a:prstDash val="solid"/>
        </a:ln>
      </spPr>
      <txPr>
        <a:bodyPr/>
        <a:lstStyle/>
        <a:p>
          <a:pPr>
            <a:defRPr sz="900" b="0" strike="noStrike" spc="-1">
              <a:solidFill>
                <a:srgbClr val="595959"/>
              </a:solidFill>
              <a:latin typeface="Aptos Narrow"/>
            </a:defRPr>
          </a:pPr>
          <a:r>
            <a:t/>
          </a:r>
          <a:endParaRPr lang="es-ES"/>
        </a:p>
      </txPr>
    </legend>
    <plotVisOnly val="1"/>
    <dispBlanksAs val="gap"/>
  </chart>
  <spPr>
    <a:solidFill>
      <a:srgbClr val="FFFFFF"/>
    </a:solidFill>
    <a:ln w="9360">
      <a:solidFill>
        <a:srgbClr val="D9D9D9"/>
      </a:solidFill>
      <a:prstDash val="solid"/>
      <a:round/>
    </a:ln>
  </spPr>
</chartSpace>
</file>

<file path=xl/charts/chart3.xml><?xml version="1.0" encoding="utf-8"?>
<chartSpace xmlns:a="http://schemas.openxmlformats.org/drawingml/2006/main" xmlns="http://schemas.openxmlformats.org/drawingml/2006/chart">
  <chart>
    <plotArea>
      <layout/>
      <barChart>
        <barDir val="col"/>
        <grouping val="stacked"/>
        <varyColors val="0"/>
        <ser>
          <idx val="0"/>
          <order val="0"/>
          <tx>
            <strRef>
              <f>Datos!$Y$1</f>
              <strCache>
                <ptCount val="1"/>
                <pt idx="0">
                  <v>PORO ENTRADA</v>
                </pt>
              </strCache>
            </strRef>
          </tx>
          <spPr>
            <a:solidFill>
              <a:srgbClr val="000000"/>
            </a:solidFill>
            <a:ln w="0">
              <a:noFill/>
              <a:prstDash val="solid"/>
            </a:ln>
          </spPr>
          <invertIfNegative val="0"/>
          <dLbls>
            <spPr>
              <a:noFill/>
              <a:ln>
                <a:noFill/>
                <a:prstDash val="solid"/>
              </a:ln>
            </spPr>
            <txPr>
              <a:bodyPr/>
              <a:lstStyle/>
              <a:p>
                <a:pPr>
                  <a:defRPr sz="1000" b="0" strike="noStrike" spc="-1">
                    <a:solidFill>
                      <a:srgbClr val="000000"/>
                    </a:solidFill>
                    <a:latin typeface="Aptos Narrow"/>
                  </a:defRPr>
                </a:pPr>
                <a:r>
                  <a:t/>
                </a:r>
                <a:endParaRPr lang="es-ES"/>
              </a:p>
            </txPr>
            <dLblPos val="ctr"/>
            <showLegendKey val="0"/>
            <showVal val="0"/>
            <showCatName val="0"/>
            <showSerName val="0"/>
            <showPercent val="0"/>
            <showBubbleSize val="1"/>
            <showLeaderLines val="0"/>
          </dLbls>
          <cat>
            <strRef>
              <f>Datos!$X$2:$X$1801</f>
              <strCache>
                <ptCount val="1800"/>
              </strCache>
            </strRef>
          </cat>
          <val>
            <numRef>
              <f>Datos!$Y$2:$Y$1801</f>
              <numCache>
                <formatCode>General</formatCode>
                <ptCount val="1800"/>
                <pt idx="0">
                  <v>0</v>
                </pt>
              </numCache>
            </numRef>
          </val>
        </ser>
        <ser>
          <idx val="1"/>
          <order val="1"/>
          <tx>
            <strRef>
              <f>Datos!$Z$1</f>
              <strCache>
                <ptCount val="1"/>
                <pt idx="0">
                  <v>OTRO DEFECTO</v>
                </pt>
              </strCache>
            </strRef>
          </tx>
          <spPr>
            <a:solidFill>
              <a:srgbClr val="FF0000"/>
            </a:solidFill>
            <a:ln w="0">
              <a:noFill/>
              <a:prstDash val="solid"/>
            </a:ln>
          </spPr>
          <invertIfNegative val="0"/>
          <dLbls>
            <spPr>
              <a:noFill/>
              <a:ln>
                <a:noFill/>
                <a:prstDash val="solid"/>
              </a:ln>
            </spPr>
            <txPr>
              <a:bodyPr/>
              <a:lstStyle/>
              <a:p>
                <a:pPr>
                  <a:defRPr sz="1000" b="0" strike="noStrike" spc="-1">
                    <a:solidFill>
                      <a:srgbClr val="000000"/>
                    </a:solidFill>
                    <a:latin typeface="Aptos Narrow"/>
                  </a:defRPr>
                </a:pPr>
                <a:r>
                  <a:t/>
                </a:r>
                <a:endParaRPr lang="es-ES"/>
              </a:p>
            </txPr>
            <dLblPos val="ctr"/>
            <showLegendKey val="0"/>
            <showVal val="0"/>
            <showCatName val="0"/>
            <showSerName val="0"/>
            <showPercent val="0"/>
            <showBubbleSize val="1"/>
            <showLeaderLines val="0"/>
          </dLbls>
          <cat>
            <strRef>
              <f>Datos!$X$2:$X$1801</f>
              <strCache>
                <ptCount val="1800"/>
              </strCache>
            </strRef>
          </cat>
          <val>
            <numRef>
              <f>Datos!$Z$2:$Z$1801</f>
              <numCache>
                <formatCode>General</formatCode>
                <ptCount val="1800"/>
                <pt idx="0">
                  <v>0</v>
                </pt>
              </numCache>
            </numRef>
          </val>
        </ser>
        <ser>
          <idx val="2"/>
          <order val="2"/>
          <tx>
            <strRef>
              <f>Datos!$AA$1</f>
              <strCache>
                <ptCount val="1"/>
                <pt idx="0">
                  <v>RX OK</v>
                </pt>
              </strCache>
            </strRef>
          </tx>
          <spPr>
            <a:solidFill>
              <a:srgbClr val="84E291"/>
            </a:solidFill>
            <a:ln w="0">
              <a:noFill/>
              <a:prstDash val="solid"/>
            </a:ln>
          </spPr>
          <invertIfNegative val="0"/>
          <dLbls>
            <spPr>
              <a:noFill/>
              <a:ln>
                <a:noFill/>
                <a:prstDash val="solid"/>
              </a:ln>
            </spPr>
            <txPr>
              <a:bodyPr/>
              <a:lstStyle/>
              <a:p>
                <a:pPr>
                  <a:defRPr sz="1000" b="0" strike="noStrike" spc="-1">
                    <a:solidFill>
                      <a:srgbClr val="000000"/>
                    </a:solidFill>
                    <a:latin typeface="Aptos Narrow"/>
                  </a:defRPr>
                </a:pPr>
                <a:r>
                  <a:t/>
                </a:r>
                <a:endParaRPr lang="es-ES"/>
              </a:p>
            </txPr>
            <dLblPos val="ctr"/>
            <showLegendKey val="0"/>
            <showVal val="0"/>
            <showCatName val="0"/>
            <showSerName val="0"/>
            <showPercent val="0"/>
            <showBubbleSize val="1"/>
            <showLeaderLines val="0"/>
          </dLbls>
          <cat>
            <strRef>
              <f>Datos!$X$2:$X$1801</f>
              <strCache>
                <ptCount val="1800"/>
              </strCache>
            </strRef>
          </cat>
          <val>
            <numRef>
              <f>Datos!$AA$2:$AA$1801</f>
              <numCache>
                <formatCode>General</formatCode>
                <ptCount val="1800"/>
                <pt idx="0">
                  <v>0</v>
                </pt>
              </numCache>
            </numRef>
          </val>
        </ser>
        <ser>
          <idx val="3"/>
          <order val="3"/>
          <tx>
            <strRef>
              <f>Datos!$AB$1</f>
              <strCache>
                <ptCount val="1"/>
                <pt idx="0">
                  <v>PTE RX</v>
                </pt>
              </strCache>
            </strRef>
          </tx>
          <spPr>
            <a:solidFill>
              <a:srgbClr val="FFFF00"/>
            </a:solidFill>
            <a:ln w="0">
              <a:noFill/>
              <a:prstDash val="solid"/>
            </a:ln>
          </spPr>
          <invertIfNegative val="0"/>
          <dLbls>
            <spPr>
              <a:noFill/>
              <a:ln>
                <a:noFill/>
                <a:prstDash val="solid"/>
              </a:ln>
            </spPr>
            <txPr>
              <a:bodyPr/>
              <a:lstStyle/>
              <a:p>
                <a:pPr>
                  <a:defRPr sz="1000" b="0" strike="noStrike" spc="-1">
                    <a:solidFill>
                      <a:srgbClr val="000000"/>
                    </a:solidFill>
                    <a:latin typeface="Aptos Narrow"/>
                  </a:defRPr>
                </a:pPr>
                <a:r>
                  <a:t/>
                </a:r>
                <a:endParaRPr lang="es-ES"/>
              </a:p>
            </txPr>
            <dLblPos val="ctr"/>
            <showLegendKey val="0"/>
            <showVal val="0"/>
            <showCatName val="0"/>
            <showSerName val="0"/>
            <showPercent val="0"/>
            <showBubbleSize val="1"/>
            <showLeaderLines val="0"/>
          </dLbls>
          <cat>
            <strRef>
              <f>Datos!$X$2:$X$1801</f>
              <strCache>
                <ptCount val="1800"/>
              </strCache>
            </strRef>
          </cat>
          <val>
            <numRef>
              <f>Datos!$AB$2:$AB$1801</f>
              <numCache>
                <formatCode>#,##0</formatCode>
                <ptCount val="1800"/>
                <pt idx="0">
                  <v>0</v>
                </pt>
              </numCache>
            </numRef>
          </val>
        </ser>
        <dLbls>
          <showLegendKey val="0"/>
          <showVal val="0"/>
          <showCatName val="0"/>
          <showSerName val="0"/>
          <showPercent val="0"/>
          <showBubbleSize val="0"/>
        </dLbls>
        <gapWidth val="150"/>
        <overlap val="100"/>
        <axId val="51562749"/>
        <axId val="66089961"/>
      </barChart>
      <lineChart>
        <grouping val="standard"/>
        <varyColors val="0"/>
        <ser>
          <idx val="4"/>
          <order val="4"/>
          <tx>
            <strRef>
              <f>Datos!$AC$1</f>
              <strCache>
                <ptCount val="1"/>
                <pt idx="0">
                  <v>Numero Horno</v>
                </pt>
              </strCache>
            </strRef>
          </tx>
          <spPr>
            <a:ln w="28440" cap="rnd">
              <a:solidFill>
                <a:srgbClr val="A02B93"/>
              </a:solidFill>
              <a:prstDash val="solid"/>
              <a:round/>
            </a:ln>
          </spPr>
          <marker>
            <symbol val="none"/>
            <spPr>
              <a:ln>
                <a:prstDash val="solid"/>
              </a:ln>
            </spPr>
          </marker>
          <cat>
            <strRef>
              <f>Datos!$X$2:$X$1801</f>
              <strCache>
                <ptCount val="1800"/>
              </strCache>
            </strRef>
          </cat>
          <val>
            <numRef>
              <f>Datos!$AC$2:$AC$1801</f>
              <numCache>
                <formatCode>General</formatCode>
                <ptCount val="1800"/>
                <pt idx="0">
                  <v>0</v>
                </pt>
              </numCache>
            </numRef>
          </val>
          <smooth val="0"/>
        </ser>
        <ser>
          <idx val="5"/>
          <order val="5"/>
          <tx>
            <strRef>
              <f>Datos!$AD$1</f>
              <strCache>
                <ptCount val="1"/>
                <pt idx="0">
                  <v>Tiros Horno</v>
                </pt>
              </strCache>
            </strRef>
          </tx>
          <spPr>
            <a:ln w="28440" cap="rnd">
              <a:solidFill>
                <a:srgbClr val="4EA72E"/>
              </a:solidFill>
              <a:prstDash val="solid"/>
              <a:round/>
            </a:ln>
          </spPr>
          <marker>
            <symbol val="none"/>
            <spPr>
              <a:ln>
                <a:prstDash val="solid"/>
              </a:ln>
            </spPr>
          </marker>
          <dLbls>
            <spPr>
              <a:noFill/>
              <a:ln>
                <a:noFill/>
                <a:prstDash val="solid"/>
              </a:ln>
            </spPr>
            <txPr>
              <a:bodyPr/>
              <a:lstStyle/>
              <a:p>
                <a:pPr>
                  <a:defRPr sz="1000" b="0" strike="noStrike" spc="-1">
                    <a:solidFill>
                      <a:srgbClr val="000000"/>
                    </a:solidFill>
                    <a:latin typeface="Aptos Narrow"/>
                  </a:defRPr>
                </a:pPr>
                <a:r>
                  <a:t/>
                </a:r>
                <a:endParaRPr lang="es-ES"/>
              </a:p>
            </txPr>
            <dLblPos val="r"/>
            <showLegendKey val="0"/>
            <showVal val="0"/>
            <showCatName val="0"/>
            <showSerName val="0"/>
            <showPercent val="0"/>
            <showBubbleSize val="1"/>
            <showLeaderLines val="0"/>
          </dLbls>
          <cat>
            <strRef>
              <f>Datos!$X$2:$X$1801</f>
              <strCache>
                <ptCount val="1800"/>
              </strCache>
            </strRef>
          </cat>
          <val>
            <numRef>
              <f>Datos!$AD$2:$AD$1801</f>
              <numCache>
                <formatCode>General</formatCode>
                <ptCount val="1800"/>
                <pt idx="0">
                  <v>0</v>
                </pt>
              </numCache>
            </numRef>
          </val>
          <smooth val="0"/>
        </ser>
        <dLbls>
          <showLegendKey val="0"/>
          <showVal val="0"/>
          <showCatName val="0"/>
          <showSerName val="0"/>
          <showPercent val="0"/>
          <showBubbleSize val="0"/>
        </dLbls>
        <marker val="1"/>
        <smooth val="0"/>
        <axId val="16960563"/>
        <axId val="50915161"/>
      </lineChart>
      <catAx>
        <axId val="51562749"/>
        <scaling>
          <orientation val="minMax"/>
        </scaling>
        <delete val="0"/>
        <axPos val="b"/>
        <title>
          <tx>
            <rich>
              <a:bodyPr rot="0"/>
              <a:lstStyle/>
              <a:p>
                <a:pPr>
                  <a:defRPr lang="es-ES" sz="1000" b="0" strike="noStrike" spc="-1">
                    <a:solidFill>
                      <a:srgbClr val="595959"/>
                    </a:solidFill>
                    <a:latin typeface="Aptos Narrow"/>
                  </a:defRPr>
                </a:pPr>
                <a:r>
                  <a:rPr lang="es-ES" sz="1000" b="0" strike="noStrike" spc="-1">
                    <a:solidFill>
                      <a:srgbClr val="595959"/>
                    </a:solidFill>
                    <a:latin typeface="Aptos Narrow"/>
                  </a:rPr>
                  <a:t>DM</a:t>
                </a:r>
              </a:p>
            </rich>
          </tx>
          <overlay val="0"/>
          <spPr>
            <a:noFill/>
            <a:ln w="0">
              <a:noFill/>
              <a:prstDash val="solid"/>
            </a:ln>
          </spPr>
        </title>
        <numFmt formatCode="General" sourceLinked="0"/>
        <majorTickMark val="none"/>
        <minorTickMark val="none"/>
        <tickLblPos val="nextTo"/>
        <spPr>
          <a:ln w="9360">
            <a:solidFill>
              <a:srgbClr val="D9D9D9"/>
            </a:solidFill>
            <a:prstDash val="solid"/>
            <a:round/>
          </a:ln>
        </spPr>
        <txPr>
          <a:bodyPr rot="-5400000"/>
          <a:lstStyle/>
          <a:p>
            <a:pPr>
              <a:defRPr sz="900" b="0" strike="noStrike" spc="-1">
                <a:solidFill>
                  <a:srgbClr val="595959"/>
                </a:solidFill>
                <a:latin typeface="Aptos Narrow"/>
              </a:defRPr>
            </a:pPr>
            <a:r>
              <a:t/>
            </a:r>
            <a:endParaRPr lang="es-ES"/>
          </a:p>
        </txPr>
        <crossAx val="66089961"/>
        <crosses val="autoZero"/>
        <auto val="1"/>
        <lblAlgn val="ctr"/>
        <lblOffset val="100"/>
        <noMultiLvlLbl val="0"/>
      </catAx>
      <valAx>
        <axId val="66089961"/>
        <scaling>
          <orientation val="minMax"/>
          <max val="800"/>
        </scaling>
        <delete val="0"/>
        <axPos val="l"/>
        <majorGridlines>
          <spPr>
            <a:ln w="9360">
              <a:solidFill>
                <a:srgbClr val="D9D9D9"/>
              </a:solidFill>
              <a:prstDash val="solid"/>
              <a:round/>
            </a:ln>
          </spPr>
        </majorGridlines>
        <title>
          <tx>
            <rich>
              <a:bodyPr rot="-5400000"/>
              <a:lstStyle/>
              <a:p>
                <a:pPr>
                  <a:defRPr lang="es-ES" sz="1000" b="0" strike="noStrike" spc="-1">
                    <a:solidFill>
                      <a:srgbClr val="595959"/>
                    </a:solidFill>
                    <a:latin typeface="Aptos Narrow"/>
                  </a:defRPr>
                </a:pPr>
                <a:r>
                  <a:rPr lang="es-ES" sz="1000" b="0" strike="noStrike" spc="-1">
                    <a:solidFill>
                      <a:srgbClr val="595959"/>
                    </a:solidFill>
                    <a:latin typeface="Aptos Narrow"/>
                  </a:rPr>
                  <a:t>Tiempo ciclo [s]</a:t>
                </a:r>
              </a:p>
            </rich>
          </tx>
          <overlay val="0"/>
          <spPr>
            <a:noFill/>
            <a:ln w="0">
              <a:noFill/>
              <a:prstDash val="solid"/>
            </a:ln>
          </spPr>
        </title>
        <numFmt formatCode="General" sourceLinked="0"/>
        <majorTickMark val="none"/>
        <minorTickMark val="none"/>
        <tickLblPos val="nextTo"/>
        <spPr>
          <a:ln w="12600">
            <a:noFill/>
            <a:prstDash val="solid"/>
          </a:ln>
        </spPr>
        <txPr>
          <a:bodyPr/>
          <a:lstStyle/>
          <a:p>
            <a:pPr>
              <a:defRPr sz="900" b="0" strike="noStrike" spc="-1">
                <a:solidFill>
                  <a:srgbClr val="595959"/>
                </a:solidFill>
                <a:latin typeface="Aptos Narrow"/>
              </a:defRPr>
            </a:pPr>
            <a:r>
              <a:t/>
            </a:r>
            <a:endParaRPr lang="es-ES"/>
          </a:p>
        </txPr>
        <crossAx val="51562749"/>
        <crosses val="autoZero"/>
        <crossBetween val="between"/>
        <majorUnit val="100"/>
      </valAx>
      <catAx>
        <axId val="16960563"/>
        <scaling>
          <orientation val="minMax"/>
        </scaling>
        <delete val="1"/>
        <axPos val="b"/>
        <numFmt formatCode="General" sourceLinked="1"/>
        <majorTickMark val="out"/>
        <minorTickMark val="none"/>
        <tickLblPos val="nextTo"/>
        <crossAx val="50915161"/>
        <crosses val="autoZero"/>
        <auto val="1"/>
        <lblAlgn val="ctr"/>
        <lblOffset val="100"/>
        <noMultiLvlLbl val="0"/>
      </catAx>
      <valAx>
        <axId val="50915161"/>
        <scaling>
          <orientation val="minMax"/>
          <max val="40"/>
        </scaling>
        <delete val="0"/>
        <axPos val="r"/>
        <title>
          <tx>
            <rich>
              <a:bodyPr rot="-5400000"/>
              <a:lstStyle/>
              <a:p>
                <a:pPr>
                  <a:defRPr lang="es-ES" sz="1000" b="0" strike="noStrike" spc="-1">
                    <a:solidFill>
                      <a:srgbClr val="595959"/>
                    </a:solidFill>
                    <a:latin typeface="Aptos Narrow"/>
                  </a:defRPr>
                </a:pPr>
                <a:r>
                  <a:rPr lang="es-ES" sz="1000" b="0" strike="noStrike" spc="-1">
                    <a:solidFill>
                      <a:srgbClr val="595959"/>
                    </a:solidFill>
                    <a:latin typeface="Aptos Narrow"/>
                  </a:rPr>
                  <a:t>Num. horno - Tiro</a:t>
                </a:r>
              </a:p>
            </rich>
          </tx>
          <overlay val="0"/>
          <spPr>
            <a:noFill/>
            <a:ln w="0">
              <a:noFill/>
              <a:prstDash val="solid"/>
            </a:ln>
          </spPr>
        </title>
        <numFmt formatCode="General" sourceLinked="0"/>
        <majorTickMark val="out"/>
        <minorTickMark val="none"/>
        <tickLblPos val="nextTo"/>
        <spPr>
          <a:ln w="12600">
            <a:noFill/>
            <a:prstDash val="solid"/>
          </a:ln>
        </spPr>
        <txPr>
          <a:bodyPr/>
          <a:lstStyle/>
          <a:p>
            <a:pPr>
              <a:defRPr sz="900" b="0" strike="noStrike" spc="-1">
                <a:solidFill>
                  <a:srgbClr val="595959"/>
                </a:solidFill>
                <a:latin typeface="Aptos Narrow"/>
              </a:defRPr>
            </a:pPr>
            <a:r>
              <a:t/>
            </a:r>
            <a:endParaRPr lang="es-ES"/>
          </a:p>
        </txPr>
        <crossAx val="16960563"/>
        <crosses val="max"/>
        <crossBetween val="between"/>
        <majorUnit val="5"/>
      </valAx>
    </plotArea>
    <legend>
      <legendPos val="b"/>
      <overlay val="0"/>
      <spPr>
        <a:noFill/>
        <a:ln w="0">
          <a:noFill/>
          <a:prstDash val="solid"/>
        </a:ln>
      </spPr>
      <txPr>
        <a:bodyPr/>
        <a:lstStyle/>
        <a:p>
          <a:pPr>
            <a:defRPr sz="900" b="0" strike="noStrike" spc="-1">
              <a:solidFill>
                <a:srgbClr val="595959"/>
              </a:solidFill>
              <a:latin typeface="Aptos Narrow"/>
            </a:defRPr>
          </a:pPr>
          <a:r>
            <a:t/>
          </a:r>
          <a:endParaRPr lang="es-ES"/>
        </a:p>
      </txPr>
    </legend>
    <plotVisOnly val="1"/>
    <dispBlanksAs val="gap"/>
  </chart>
  <spPr>
    <a:solidFill>
      <a:srgbClr val="FFFFFF"/>
    </a:solidFill>
    <a:ln w="9360">
      <a:solidFill>
        <a:srgbClr val="D9D9D9"/>
      </a:solidFill>
      <a:prstDash val="solid"/>
      <a:round/>
    </a:ln>
  </spPr>
</chartSpace>
</file>

<file path=xl/drawings/_rels/drawing1.xml.rels><Relationships xmlns="http://schemas.openxmlformats.org/package/2006/relationships"><Relationship Type="http://schemas.openxmlformats.org/officeDocument/2006/relationships/chart" Target="/xl/charts/chart1.xml" Id="rId1" /></Relationships>
</file>

<file path=xl/drawings/_rels/drawing2.xml.rels><Relationships xmlns="http://schemas.openxmlformats.org/package/2006/relationships"><Relationship Type="http://schemas.openxmlformats.org/officeDocument/2006/relationships/chart" Target="/xl/charts/chart2.xml" Id="rId1" /></Relationships>
</file>

<file path=xl/drawings/_rels/drawing3.xml.rels><Relationships xmlns="http://schemas.openxmlformats.org/package/2006/relationships"><Relationship Type="http://schemas.openxmlformats.org/officeDocument/2006/relationships/chart" Target="/xl/charts/chart3.xml" Id="rId1" /></Relationships>
</file>

<file path=xl/drawings/drawing1.xml><?xml version="1.0" encoding="utf-8"?>
<wsDr xmlns:a="http://schemas.openxmlformats.org/drawingml/2006/main" xmlns:c="http://schemas.openxmlformats.org/drawingml/2006/chart" xmlns:r="http://schemas.openxmlformats.org/officeDocument/2006/relationships" xmlns="http://schemas.openxmlformats.org/drawingml/2006/spreadsheetDrawing">
  <twoCellAnchor editAs="oneCell">
    <from>
      <col>12</col>
      <colOff>57240</colOff>
      <row>5</row>
      <rowOff>33480</rowOff>
    </from>
    <to>
      <col>23</col>
      <colOff>85725</colOff>
      <row>27</row>
      <rowOff>76200</rowOff>
    </to>
    <graphicFrame>
      <nvGraphicFramePr>
        <cNvPr id="1" name="Chart 1"/>
        <cNvGraphicFramePr/>
      </nvGraphicFramePr>
      <xfrm/>
      <a:graphic>
        <a:graphicData uri="http://schemas.openxmlformats.org/drawingml/2006/chart">
          <c:chart r:id="rId1"/>
        </a:graphicData>
      </a:graphic>
    </graphicFrame>
    <clientData/>
  </twoCellAnchor>
</wsDr>
</file>

<file path=xl/drawings/drawing2.xml><?xml version="1.0" encoding="utf-8"?>
<wsDr xmlns:a="http://schemas.openxmlformats.org/drawingml/2006/main" xmlns:c="http://schemas.openxmlformats.org/drawingml/2006/chart" xmlns:r="http://schemas.openxmlformats.org/officeDocument/2006/relationships" xmlns="http://schemas.openxmlformats.org/drawingml/2006/spreadsheetDrawing">
  <twoCellAnchor editAs="oneCell">
    <from>
      <col>12</col>
      <colOff>57240</colOff>
      <row>5</row>
      <rowOff>33480</rowOff>
    </from>
    <to>
      <col>25</col>
      <colOff>485775</colOff>
      <row>26</row>
      <rowOff>180975</rowOff>
    </to>
    <graphicFrame>
      <nvGraphicFramePr>
        <cNvPr id="1" name="Chart 1"/>
        <cNvGraphicFramePr/>
      </nvGraphicFramePr>
      <xfrm/>
      <a:graphic>
        <a:graphicData uri="http://schemas.openxmlformats.org/drawingml/2006/chart">
          <c:chart r:id="rId1"/>
        </a:graphicData>
      </a:graphic>
    </graphicFrame>
    <clientData/>
  </twoCellAnchor>
</wsDr>
</file>

<file path=xl/drawings/drawing3.xml><?xml version="1.0" encoding="utf-8"?>
<wsDr xmlns:a="http://schemas.openxmlformats.org/drawingml/2006/main" xmlns:c="http://schemas.openxmlformats.org/drawingml/2006/chart" xmlns:r="http://schemas.openxmlformats.org/officeDocument/2006/relationships" xmlns="http://schemas.openxmlformats.org/drawingml/2006/spreadsheetDrawing">
  <twoCellAnchor editAs="oneCell">
    <from>
      <col>0</col>
      <colOff>311880</colOff>
      <row>2</row>
      <rowOff>160156</rowOff>
    </from>
    <to>
      <col>24</col>
      <colOff>354025</colOff>
      <row>30</row>
      <rowOff>84293</rowOff>
    </to>
    <graphicFrame>
      <nvGraphicFramePr>
        <cNvPr id="1" name="Chart 1"/>
        <cNvGraphicFramePr/>
      </nvGraphicFramePr>
      <xfrm/>
      <a:graphic>
        <a:graphicData uri="http://schemas.openxmlformats.org/drawingml/2006/chart">
          <c:chart r:id="rId1"/>
        </a:graphicData>
      </a:graphic>
    </graphicFrame>
    <clientData/>
  </twoCellAnchor>
</wsDr>
</file>

<file path=xl/pivotCache/_rels/pivotCacheDefinition1.xml.rels><Relationships xmlns="http://schemas.openxmlformats.org/package/2006/relationships"><Relationship Type="http://schemas.openxmlformats.org/officeDocument/2006/relationships/pivotCacheRecords" Target="/xl/pivotCache/pivotCacheRecords1.xml" Id="rId1" /></Relationships>
</file>

<file path=xl/pivotCache/pivotCacheDefinition1.xml><?xml version="1.0" encoding="utf-8"?>
<pivotCacheDefinition xmlns:r="http://schemas.openxmlformats.org/officeDocument/2006/relationships" xmlns="http://schemas.openxmlformats.org/spreadsheetml/2006/main" refreshedBy="Ignacio Rodriguez Balbuena" refreshedDate="45852.43082719907" createdVersion="8" refreshedVersion="8" minRefreshableVersion="3" recordCount="3945" r:id="rId1">
  <cacheSource type="worksheet">
    <worksheetSource ref="M1:W1048576" sheet="Datos"/>
  </cacheSource>
  <cacheFields count="11">
    <cacheField name="PREFIJO" uniqueList="1" numFmtId="0" sqlType="0" hierarchy="0" level="0" databaseField="1">
      <sharedItems count="0" containsBlank="1"/>
    </cacheField>
    <cacheField name="FECHA DM" uniqueList="1" numFmtId="0" sqlType="0" hierarchy="0" level="0" databaseField="1">
      <sharedItems count="0" containsBlank="1"/>
    </cacheField>
    <cacheField name="TURNO DM" uniqueList="1" numFmtId="0" sqlType="0" hierarchy="0" level="0" databaseField="1">
      <sharedItems count="0" containsBlank="1"/>
    </cacheField>
    <cacheField name="MOLDE" uniqueList="1" numFmtId="0" sqlType="0" hierarchy="0" level="0" databaseField="1">
      <sharedItems count="0" containsBlank="1"/>
    </cacheField>
    <cacheField name="HUELLA" uniqueList="1" numFmtId="0" sqlType="0" hierarchy="0" level="0" databaseField="1">
      <sharedItems count="6" containsBlank="1">
        <s v="LH1"/>
        <s v="LH3"/>
        <s v="RH2"/>
        <s v="RH4"/>
        <m/>
        <s v="ERROR" u="1"/>
      </sharedItems>
    </cacheField>
    <cacheField name="MOLDE-HUELLA" uniqueList="1" numFmtId="0" sqlType="0" hierarchy="0" level="0" databaseField="1">
      <sharedItems count="0" containsBlank="1"/>
    </cacheField>
    <cacheField name="ID HORNO" uniqueList="1" numFmtId="0" sqlType="0" hierarchy="0" level="0" databaseField="1">
      <sharedItems count="35" containsBlank="1">
        <s v="H06 T00 - CNRL062507141021"/>
        <s v="H17 T00 - CNRL022507113381"/>
        <s v="H06 T00 - CNRL022507113305"/>
        <s v="H17 T00 - CNRL022507112229"/>
        <s v="H06 T00 - CNRL022507112157"/>
        <s v="H17 T00 - CNRL022507111081"/>
        <s v="H06 T00 - CNRL022507111005"/>
        <s v="H17 T00 - CNRL022507103217"/>
        <s v="H06 T00 - CNRL022507101143"/>
        <s v="H17 T00 - CNRL022507101077"/>
        <s v="H06 T00 - CNRL022507101003"/>
        <s v="H17 T00 - CNRL022507093365"/>
        <s v="H06 T00 - CNRL022507093287"/>
        <s v="H17 T00 - CNRL022507092211"/>
        <s v="H06 T00 - CNRL022507091135"/>
        <s v="H17 T00 - CNRL022507091067"/>
        <s v="H06 T00 - CNRL022507083405"/>
        <s v="H17 T00 - CNRL022507083329"/>
        <s v="H06 T00 - CNRL022507082253"/>
        <s v="H17 T00 - CNRL022507082179"/>
        <s v="H06 T00 - CNRL022507081103"/>
        <s v="H17 T00 - CNRL022507081027"/>
        <s v="H06 T00 - CNRL022507073379"/>
        <s v="H17 T00 - CNRL022507073303"/>
        <s v="H06 T00 - CNRL022507072227"/>
        <s v="H17 T00 - CNRL022507072151"/>
        <s v="H06 T00 - CNRL022507071075"/>
        <m/>
        <s v="H18 T20 - BNRR052503182060" u="1"/>
        <s v="H12 T21 - BNRR052503131136" u="1"/>
        <s v="H19 T12 - BNRR052503131078" u="1"/>
        <s v="H15 T17 - BNRR052503131002" u="1"/>
        <s v="H20 T13 - BNRR052503123136" u="1"/>
        <s v="H12 T14 - BNRR052503123076" u="1"/>
        <s v="HXX" u="1"/>
      </sharedItems>
    </cacheField>
    <cacheField name="FILTRO" uniqueList="1" numFmtId="0" sqlType="0" hierarchy="0" level="0" databaseField="1">
      <sharedItems count="3" containsBlank="1" containsInteger="1" containsNumber="1" containsString="0" minValue="0" maxValue="1">
        <n v="1"/>
        <m/>
        <n v="0" u="1"/>
      </sharedItems>
    </cacheField>
    <cacheField name="REVISADA RX" uniqueList="1" numFmtId="0" sqlType="0" hierarchy="0" level="0" databaseField="1">
      <sharedItems count="0" containsBlank="1" containsInteger="1" containsNumber="1" containsString="0" minValue="0" maxValue="1"/>
    </cacheField>
    <cacheField name="DEFECTO (TODOS)" uniqueList="1" numFmtId="0" sqlType="0" hierarchy="0" level="0" databaseField="1">
      <sharedItems count="0" containsBlank="1" containsInteger="1" containsNumber="1" containsString="0" minValue="0" maxValue="1"/>
    </cacheField>
    <cacheField name="PORO ENTRADA" uniqueList="1" numFmtId="0" sqlType="0" hierarchy="0" level="0" databaseField="1">
      <sharedItems count="0" containsBlank="1" containsInteger="1" containsNumber="1" containsString="0" minValue="0" maxValue="1"/>
    </cacheField>
  </cacheFields>
</pivotCacheDefinition>
</file>

<file path=xl/pivotCache/pivotCacheRecords1.xml><?xml version="1.0" encoding="utf-8"?>
<pivotCacheRecords xmlns="http://schemas.openxmlformats.org/spreadsheetml/2006/main" count="3945">
  <r>
    <s v="CNRL06"/>
    <s v="250714"/>
    <s v="250714-1"/>
    <s v="M06"/>
    <x v="0"/>
    <s v="M06-LH1"/>
    <x v="0"/>
    <x v="0"/>
    <n v="0"/>
    <n v="0"/>
    <n v="0"/>
  </r>
  <r>
    <s v="CNRL06"/>
    <s v="250714"/>
    <s v="250714-1"/>
    <s v="M06"/>
    <x v="1"/>
    <s v="M06-LH3"/>
    <x v="0"/>
    <x v="0"/>
    <n v="0"/>
    <n v="0"/>
    <n v="0"/>
  </r>
  <r>
    <s v="CNRR06"/>
    <s v="250714"/>
    <s v="250714-1"/>
    <s v="M06"/>
    <x v="2"/>
    <s v="M06-RH2"/>
    <x v="0"/>
    <x v="0"/>
    <n v="0"/>
    <n v="0"/>
    <n v="0"/>
  </r>
  <r>
    <s v="CNRR06"/>
    <s v="250714"/>
    <s v="250714-1"/>
    <s v="M06"/>
    <x v="3"/>
    <s v="M06-RH4"/>
    <x v="0"/>
    <x v="0"/>
    <n v="0"/>
    <n v="0"/>
    <n v="0"/>
  </r>
  <r>
    <s v="CNRL06"/>
    <s v="250714"/>
    <s v="250714-1"/>
    <s v="M06"/>
    <x v="0"/>
    <s v="M06-LH1"/>
    <x v="0"/>
    <x v="0"/>
    <n v="0"/>
    <n v="0"/>
    <n v="0"/>
  </r>
  <r>
    <s v="CNRL06"/>
    <s v="250714"/>
    <s v="250714-1"/>
    <s v="M06"/>
    <x v="1"/>
    <s v="M06-LH3"/>
    <x v="0"/>
    <x v="0"/>
    <n v="0"/>
    <n v="0"/>
    <n v="0"/>
  </r>
  <r>
    <s v="CNRR06"/>
    <s v="250714"/>
    <s v="250714-1"/>
    <s v="M06"/>
    <x v="2"/>
    <s v="M06-RH2"/>
    <x v="0"/>
    <x v="0"/>
    <n v="0"/>
    <n v="0"/>
    <n v="0"/>
  </r>
  <r>
    <s v="CNRR06"/>
    <s v="250714"/>
    <s v="250714-1"/>
    <s v="M06"/>
    <x v="3"/>
    <s v="M06-RH4"/>
    <x v="0"/>
    <x v="0"/>
    <n v="0"/>
    <n v="0"/>
    <n v="0"/>
  </r>
  <r>
    <s v="CNRL06"/>
    <s v="250714"/>
    <s v="250714-1"/>
    <s v="M06"/>
    <x v="0"/>
    <s v="M06-LH1"/>
    <x v="0"/>
    <x v="0"/>
    <n v="0"/>
    <n v="0"/>
    <n v="0"/>
  </r>
  <r>
    <s v="CNRL06"/>
    <s v="250714"/>
    <s v="250714-1"/>
    <s v="M06"/>
    <x v="1"/>
    <s v="M06-LH3"/>
    <x v="0"/>
    <x v="0"/>
    <n v="0"/>
    <n v="0"/>
    <n v="0"/>
  </r>
  <r>
    <s v="CNRR06"/>
    <s v="250714"/>
    <s v="250714-1"/>
    <s v="M06"/>
    <x v="2"/>
    <s v="M06-RH2"/>
    <x v="0"/>
    <x v="0"/>
    <n v="0"/>
    <n v="0"/>
    <n v="0"/>
  </r>
  <r>
    <s v="CNRR06"/>
    <s v="250714"/>
    <s v="250714-1"/>
    <s v="M06"/>
    <x v="3"/>
    <s v="M06-RH4"/>
    <x v="0"/>
    <x v="0"/>
    <n v="0"/>
    <n v="0"/>
    <n v="0"/>
  </r>
  <r>
    <s v="CNRL06"/>
    <s v="250714"/>
    <s v="250714-1"/>
    <s v="M06"/>
    <x v="0"/>
    <s v="M06-LH1"/>
    <x v="0"/>
    <x v="0"/>
    <n v="0"/>
    <n v="0"/>
    <n v="0"/>
  </r>
  <r>
    <s v="CNRL06"/>
    <s v="250714"/>
    <s v="250714-1"/>
    <s v="M06"/>
    <x v="1"/>
    <s v="M06-LH3"/>
    <x v="0"/>
    <x v="0"/>
    <n v="0"/>
    <n v="0"/>
    <n v="0"/>
  </r>
  <r>
    <s v="CNRR06"/>
    <s v="250714"/>
    <s v="250714-1"/>
    <s v="M06"/>
    <x v="2"/>
    <s v="M06-RH2"/>
    <x v="0"/>
    <x v="0"/>
    <n v="0"/>
    <n v="0"/>
    <n v="0"/>
  </r>
  <r>
    <s v="CNRR06"/>
    <s v="250714"/>
    <s v="250714-1"/>
    <s v="M06"/>
    <x v="3"/>
    <s v="M06-RH4"/>
    <x v="0"/>
    <x v="0"/>
    <n v="0"/>
    <n v="0"/>
    <n v="0"/>
  </r>
  <r>
    <s v="CNRL06"/>
    <s v="250714"/>
    <s v="250714-1"/>
    <s v="M06"/>
    <x v="0"/>
    <s v="M06-LH1"/>
    <x v="0"/>
    <x v="0"/>
    <n v="0"/>
    <n v="0"/>
    <n v="0"/>
  </r>
  <r>
    <s v="CNRL06"/>
    <s v="250714"/>
    <s v="250714-1"/>
    <s v="M06"/>
    <x v="1"/>
    <s v="M06-LH3"/>
    <x v="0"/>
    <x v="0"/>
    <n v="0"/>
    <n v="0"/>
    <n v="0"/>
  </r>
  <r>
    <s v="CNRR06"/>
    <s v="250714"/>
    <s v="250714-1"/>
    <s v="M06"/>
    <x v="2"/>
    <s v="M06-RH2"/>
    <x v="0"/>
    <x v="0"/>
    <n v="0"/>
    <n v="0"/>
    <n v="0"/>
  </r>
  <r>
    <s v="CNRR06"/>
    <s v="250714"/>
    <s v="250714-1"/>
    <s v="M06"/>
    <x v="3"/>
    <s v="M06-RH4"/>
    <x v="0"/>
    <x v="0"/>
    <n v="0"/>
    <n v="0"/>
    <n v="0"/>
  </r>
  <r>
    <s v="CNRL06"/>
    <s v="250714"/>
    <s v="250714-1"/>
    <s v="M06"/>
    <x v="0"/>
    <s v="M06-LH1"/>
    <x v="0"/>
    <x v="0"/>
    <n v="0"/>
    <n v="0"/>
    <n v="0"/>
  </r>
  <r>
    <s v="CNRL06"/>
    <s v="250714"/>
    <s v="250714-1"/>
    <s v="M06"/>
    <x v="1"/>
    <s v="M06-LH3"/>
    <x v="0"/>
    <x v="0"/>
    <n v="0"/>
    <n v="0"/>
    <n v="0"/>
  </r>
  <r>
    <s v="CNRR06"/>
    <s v="250714"/>
    <s v="250714-1"/>
    <s v="M06"/>
    <x v="2"/>
    <s v="M06-RH2"/>
    <x v="0"/>
    <x v="0"/>
    <n v="0"/>
    <n v="0"/>
    <n v="0"/>
  </r>
  <r>
    <s v="CNRR06"/>
    <s v="250714"/>
    <s v="250714-1"/>
    <s v="M06"/>
    <x v="3"/>
    <s v="M06-RH4"/>
    <x v="0"/>
    <x v="0"/>
    <n v="0"/>
    <n v="0"/>
    <n v="0"/>
  </r>
  <r>
    <s v="CNRL06"/>
    <s v="250714"/>
    <s v="250714-1"/>
    <s v="M06"/>
    <x v="0"/>
    <s v="M06-LH1"/>
    <x v="0"/>
    <x v="0"/>
    <n v="0"/>
    <n v="0"/>
    <n v="0"/>
  </r>
  <r>
    <s v="CNRL06"/>
    <s v="250714"/>
    <s v="250714-1"/>
    <s v="M06"/>
    <x v="1"/>
    <s v="M06-LH3"/>
    <x v="0"/>
    <x v="0"/>
    <n v="0"/>
    <n v="0"/>
    <n v="0"/>
  </r>
  <r>
    <s v="CNRR06"/>
    <s v="250714"/>
    <s v="250714-1"/>
    <s v="M06"/>
    <x v="2"/>
    <s v="M06-RH2"/>
    <x v="0"/>
    <x v="0"/>
    <n v="0"/>
    <n v="0"/>
    <n v="0"/>
  </r>
  <r>
    <s v="CNRR06"/>
    <s v="250714"/>
    <s v="250714-1"/>
    <s v="M06"/>
    <x v="3"/>
    <s v="M06-RH4"/>
    <x v="0"/>
    <x v="0"/>
    <n v="0"/>
    <n v="0"/>
    <n v="0"/>
  </r>
  <r>
    <s v="CNRL06"/>
    <s v="250714"/>
    <s v="250714-1"/>
    <s v="M06"/>
    <x v="0"/>
    <s v="M06-LH1"/>
    <x v="0"/>
    <x v="0"/>
    <n v="0"/>
    <n v="0"/>
    <n v="0"/>
  </r>
  <r>
    <s v="CNRL06"/>
    <s v="250714"/>
    <s v="250714-1"/>
    <s v="M06"/>
    <x v="1"/>
    <s v="M06-LH3"/>
    <x v="0"/>
    <x v="0"/>
    <n v="0"/>
    <n v="0"/>
    <n v="0"/>
  </r>
  <r>
    <s v="CNRR06"/>
    <s v="250714"/>
    <s v="250714-1"/>
    <s v="M06"/>
    <x v="2"/>
    <s v="M06-RH2"/>
    <x v="0"/>
    <x v="0"/>
    <n v="0"/>
    <n v="0"/>
    <n v="0"/>
  </r>
  <r>
    <s v="CNRR06"/>
    <s v="250714"/>
    <s v="250714-1"/>
    <s v="M06"/>
    <x v="3"/>
    <s v="M06-RH4"/>
    <x v="0"/>
    <x v="0"/>
    <n v="0"/>
    <n v="0"/>
    <n v="0"/>
  </r>
  <r>
    <s v="CNRL06"/>
    <s v="250714"/>
    <s v="250714-1"/>
    <s v="M06"/>
    <x v="0"/>
    <s v="M06-LH1"/>
    <x v="0"/>
    <x v="0"/>
    <n v="0"/>
    <n v="0"/>
    <n v="0"/>
  </r>
  <r>
    <s v="CNRL06"/>
    <s v="250714"/>
    <s v="250714-1"/>
    <s v="M06"/>
    <x v="1"/>
    <s v="M06-LH3"/>
    <x v="0"/>
    <x v="0"/>
    <n v="0"/>
    <n v="0"/>
    <n v="0"/>
  </r>
  <r>
    <s v="CNRR06"/>
    <s v="250714"/>
    <s v="250714-1"/>
    <s v="M06"/>
    <x v="2"/>
    <s v="M06-RH2"/>
    <x v="0"/>
    <x v="0"/>
    <n v="0"/>
    <n v="0"/>
    <n v="0"/>
  </r>
  <r>
    <s v="CNRR06"/>
    <s v="250714"/>
    <s v="250714-1"/>
    <s v="M06"/>
    <x v="3"/>
    <s v="M06-RH4"/>
    <x v="0"/>
    <x v="0"/>
    <n v="0"/>
    <n v="0"/>
    <n v="0"/>
  </r>
  <r>
    <s v="CNRL06"/>
    <s v="250714"/>
    <s v="250714-1"/>
    <s v="M06"/>
    <x v="0"/>
    <s v="M06-LH1"/>
    <x v="0"/>
    <x v="0"/>
    <n v="0"/>
    <n v="0"/>
    <n v="0"/>
  </r>
  <r>
    <s v="CNRL06"/>
    <s v="250714"/>
    <s v="250714-1"/>
    <s v="M06"/>
    <x v="1"/>
    <s v="M06-LH3"/>
    <x v="0"/>
    <x v="0"/>
    <n v="0"/>
    <n v="0"/>
    <n v="0"/>
  </r>
  <r>
    <s v="CNRR06"/>
    <s v="250714"/>
    <s v="250714-1"/>
    <s v="M06"/>
    <x v="2"/>
    <s v="M06-RH2"/>
    <x v="0"/>
    <x v="0"/>
    <n v="0"/>
    <n v="0"/>
    <n v="0"/>
  </r>
  <r>
    <s v="CNRR06"/>
    <s v="250714"/>
    <s v="250714-1"/>
    <s v="M06"/>
    <x v="3"/>
    <s v="M06-RH4"/>
    <x v="0"/>
    <x v="0"/>
    <n v="0"/>
    <n v="0"/>
    <n v="0"/>
  </r>
  <r>
    <s v="CNRL02"/>
    <s v="250711"/>
    <s v="250711-3"/>
    <s v="M02"/>
    <x v="0"/>
    <s v="M02-LH1"/>
    <x v="0"/>
    <x v="0"/>
    <n v="1"/>
    <n v="0"/>
    <n v="0"/>
  </r>
  <r>
    <s v="CNRL02"/>
    <s v="250711"/>
    <s v="250711-3"/>
    <s v="M02"/>
    <x v="1"/>
    <s v="M02-LH3"/>
    <x v="0"/>
    <x v="0"/>
    <n v="1"/>
    <n v="0"/>
    <n v="0"/>
  </r>
  <r>
    <s v="CNRR02"/>
    <s v="250711"/>
    <s v="250711-3"/>
    <s v="M02"/>
    <x v="2"/>
    <s v="M02-RH2"/>
    <x v="0"/>
    <x v="0"/>
    <n v="1"/>
    <n v="0"/>
    <n v="0"/>
  </r>
  <r>
    <s v="CNRR02"/>
    <s v="250711"/>
    <s v="250711-3"/>
    <s v="M02"/>
    <x v="3"/>
    <s v="M02-RH4"/>
    <x v="0"/>
    <x v="0"/>
    <n v="1"/>
    <n v="0"/>
    <n v="0"/>
  </r>
  <r>
    <s v="CNRL02"/>
    <s v="250711"/>
    <s v="250711-3"/>
    <s v="M02"/>
    <x v="0"/>
    <s v="M02-LH1"/>
    <x v="0"/>
    <x v="0"/>
    <n v="1"/>
    <n v="0"/>
    <n v="0"/>
  </r>
  <r>
    <s v="CNRL02"/>
    <s v="250711"/>
    <s v="250711-3"/>
    <s v="M02"/>
    <x v="1"/>
    <s v="M02-LH3"/>
    <x v="0"/>
    <x v="0"/>
    <n v="1"/>
    <n v="0"/>
    <n v="0"/>
  </r>
  <r>
    <s v="CNRR02"/>
    <s v="250711"/>
    <s v="250711-3"/>
    <s v="M02"/>
    <x v="2"/>
    <s v="M02-RH2"/>
    <x v="0"/>
    <x v="0"/>
    <n v="1"/>
    <n v="0"/>
    <n v="0"/>
  </r>
  <r>
    <s v="CNRR02"/>
    <s v="250711"/>
    <s v="250711-3"/>
    <s v="M02"/>
    <x v="3"/>
    <s v="M02-RH4"/>
    <x v="0"/>
    <x v="0"/>
    <n v="1"/>
    <n v="0"/>
    <n v="0"/>
  </r>
  <r>
    <s v="CNRL02"/>
    <s v="250711"/>
    <s v="250711-3"/>
    <s v="M02"/>
    <x v="0"/>
    <s v="M02-LH1"/>
    <x v="0"/>
    <x v="0"/>
    <n v="1"/>
    <n v="0"/>
    <n v="0"/>
  </r>
  <r>
    <s v="CNRL02"/>
    <s v="250711"/>
    <s v="250711-3"/>
    <s v="M02"/>
    <x v="1"/>
    <s v="M02-LH3"/>
    <x v="0"/>
    <x v="0"/>
    <n v="1"/>
    <n v="0"/>
    <n v="0"/>
  </r>
  <r>
    <s v="CNRR02"/>
    <s v="250711"/>
    <s v="250711-3"/>
    <s v="M02"/>
    <x v="2"/>
    <s v="M02-RH2"/>
    <x v="0"/>
    <x v="0"/>
    <n v="1"/>
    <n v="0"/>
    <n v="0"/>
  </r>
  <r>
    <s v="CNRR02"/>
    <s v="250711"/>
    <s v="250711-3"/>
    <s v="M02"/>
    <x v="3"/>
    <s v="M02-RH4"/>
    <x v="0"/>
    <x v="0"/>
    <n v="1"/>
    <n v="0"/>
    <n v="0"/>
  </r>
  <r>
    <s v="CNRL02"/>
    <s v="250711"/>
    <s v="250711-3"/>
    <s v="M02"/>
    <x v="0"/>
    <s v="M02-LH1"/>
    <x v="0"/>
    <x v="0"/>
    <n v="1"/>
    <n v="0"/>
    <n v="0"/>
  </r>
  <r>
    <s v="CNRL02"/>
    <s v="250711"/>
    <s v="250711-3"/>
    <s v="M02"/>
    <x v="1"/>
    <s v="M02-LH3"/>
    <x v="0"/>
    <x v="0"/>
    <n v="1"/>
    <n v="0"/>
    <n v="0"/>
  </r>
  <r>
    <s v="CNRR02"/>
    <s v="250711"/>
    <s v="250711-3"/>
    <s v="M02"/>
    <x v="2"/>
    <s v="M02-RH2"/>
    <x v="0"/>
    <x v="0"/>
    <n v="1"/>
    <n v="0"/>
    <n v="0"/>
  </r>
  <r>
    <s v="CNRR02"/>
    <s v="250711"/>
    <s v="250711-3"/>
    <s v="M02"/>
    <x v="3"/>
    <s v="M02-RH4"/>
    <x v="0"/>
    <x v="0"/>
    <n v="1"/>
    <n v="0"/>
    <n v="0"/>
  </r>
  <r>
    <s v="CNRL02"/>
    <s v="250711"/>
    <s v="250711-3"/>
    <s v="M02"/>
    <x v="0"/>
    <s v="M02-LH1"/>
    <x v="0"/>
    <x v="0"/>
    <n v="0"/>
    <n v="0"/>
    <n v="0"/>
  </r>
  <r>
    <s v="CNRL02"/>
    <s v="250711"/>
    <s v="250711-3"/>
    <s v="M02"/>
    <x v="1"/>
    <s v="M02-LH3"/>
    <x v="0"/>
    <x v="0"/>
    <n v="1"/>
    <n v="0"/>
    <n v="0"/>
  </r>
  <r>
    <s v="CNRR02"/>
    <s v="250711"/>
    <s v="250711-3"/>
    <s v="M02"/>
    <x v="2"/>
    <s v="M02-RH2"/>
    <x v="0"/>
    <x v="0"/>
    <n v="1"/>
    <n v="0"/>
    <n v="0"/>
  </r>
  <r>
    <s v="CNRR02"/>
    <s v="250711"/>
    <s v="250711-3"/>
    <s v="M02"/>
    <x v="3"/>
    <s v="M02-RH4"/>
    <x v="0"/>
    <x v="0"/>
    <n v="1"/>
    <n v="0"/>
    <n v="0"/>
  </r>
  <r>
    <s v="CNRL02"/>
    <s v="250711"/>
    <s v="250711-3"/>
    <s v="M02"/>
    <x v="0"/>
    <s v="M02-LH1"/>
    <x v="0"/>
    <x v="0"/>
    <n v="1"/>
    <n v="0"/>
    <n v="0"/>
  </r>
  <r>
    <s v="CNRL02"/>
    <s v="250711"/>
    <s v="250711-3"/>
    <s v="M02"/>
    <x v="1"/>
    <s v="M02-LH3"/>
    <x v="0"/>
    <x v="0"/>
    <n v="1"/>
    <n v="0"/>
    <n v="0"/>
  </r>
  <r>
    <s v="CNRR02"/>
    <s v="250711"/>
    <s v="250711-3"/>
    <s v="M02"/>
    <x v="2"/>
    <s v="M02-RH2"/>
    <x v="0"/>
    <x v="0"/>
    <n v="1"/>
    <n v="0"/>
    <n v="0"/>
  </r>
  <r>
    <s v="CNRR02"/>
    <s v="250711"/>
    <s v="250711-3"/>
    <s v="M02"/>
    <x v="3"/>
    <s v="M02-RH4"/>
    <x v="0"/>
    <x v="0"/>
    <n v="1"/>
    <n v="0"/>
    <n v="0"/>
  </r>
  <r>
    <s v="CNRL02"/>
    <s v="250711"/>
    <s v="250711-3"/>
    <s v="M02"/>
    <x v="0"/>
    <s v="M02-LH1"/>
    <x v="0"/>
    <x v="0"/>
    <n v="1"/>
    <n v="0"/>
    <n v="0"/>
  </r>
  <r>
    <s v="CNRL02"/>
    <s v="250711"/>
    <s v="250711-3"/>
    <s v="M02"/>
    <x v="1"/>
    <s v="M02-LH3"/>
    <x v="0"/>
    <x v="0"/>
    <n v="1"/>
    <n v="0"/>
    <n v="0"/>
  </r>
  <r>
    <s v="CNRR02"/>
    <s v="250711"/>
    <s v="250711-3"/>
    <s v="M02"/>
    <x v="2"/>
    <s v="M02-RH2"/>
    <x v="0"/>
    <x v="0"/>
    <n v="0"/>
    <n v="0"/>
    <n v="0"/>
  </r>
  <r>
    <s v="CNRR02"/>
    <s v="250711"/>
    <s v="250711-3"/>
    <s v="M02"/>
    <x v="3"/>
    <s v="M02-RH4"/>
    <x v="0"/>
    <x v="0"/>
    <n v="1"/>
    <n v="0"/>
    <n v="0"/>
  </r>
  <r>
    <s v="CNRL02"/>
    <s v="250711"/>
    <s v="250711-3"/>
    <s v="M02"/>
    <x v="0"/>
    <s v="M02-LH1"/>
    <x v="0"/>
    <x v="0"/>
    <n v="1"/>
    <n v="0"/>
    <n v="0"/>
  </r>
  <r>
    <s v="CNRL02"/>
    <s v="250711"/>
    <s v="250711-3"/>
    <s v="M02"/>
    <x v="1"/>
    <s v="M02-LH3"/>
    <x v="0"/>
    <x v="0"/>
    <n v="0"/>
    <n v="0"/>
    <n v="0"/>
  </r>
  <r>
    <s v="CNRR02"/>
    <s v="250711"/>
    <s v="250711-3"/>
    <s v="M02"/>
    <x v="2"/>
    <s v="M02-RH2"/>
    <x v="0"/>
    <x v="0"/>
    <n v="1"/>
    <n v="0"/>
    <n v="0"/>
  </r>
  <r>
    <s v="CNRR02"/>
    <s v="250711"/>
    <s v="250711-3"/>
    <s v="M02"/>
    <x v="3"/>
    <s v="M02-RH4"/>
    <x v="0"/>
    <x v="0"/>
    <n v="1"/>
    <n v="0"/>
    <n v="0"/>
  </r>
  <r>
    <s v="CNRL02"/>
    <s v="250711"/>
    <s v="250711-3"/>
    <s v="M02"/>
    <x v="0"/>
    <s v="M02-LH1"/>
    <x v="0"/>
    <x v="0"/>
    <n v="0"/>
    <n v="0"/>
    <n v="0"/>
  </r>
  <r>
    <s v="CNRL02"/>
    <s v="250711"/>
    <s v="250711-3"/>
    <s v="M02"/>
    <x v="1"/>
    <s v="M02-LH3"/>
    <x v="0"/>
    <x v="0"/>
    <n v="0"/>
    <n v="0"/>
    <n v="0"/>
  </r>
  <r>
    <s v="CNRR02"/>
    <s v="250711"/>
    <s v="250711-3"/>
    <s v="M02"/>
    <x v="2"/>
    <s v="M02-RH2"/>
    <x v="0"/>
    <x v="0"/>
    <n v="0"/>
    <n v="0"/>
    <n v="0"/>
  </r>
  <r>
    <s v="CNRR02"/>
    <s v="250711"/>
    <s v="250711-3"/>
    <s v="M02"/>
    <x v="3"/>
    <s v="M02-RH4"/>
    <x v="0"/>
    <x v="0"/>
    <n v="0"/>
    <n v="0"/>
    <n v="0"/>
  </r>
  <r>
    <s v="CNRL02"/>
    <s v="250711"/>
    <s v="250711-3"/>
    <s v="M02"/>
    <x v="0"/>
    <s v="M02-LH1"/>
    <x v="0"/>
    <x v="0"/>
    <n v="0"/>
    <n v="0"/>
    <n v="0"/>
  </r>
  <r>
    <s v="CNRL02"/>
    <s v="250711"/>
    <s v="250711-3"/>
    <s v="M02"/>
    <x v="1"/>
    <s v="M02-LH3"/>
    <x v="0"/>
    <x v="0"/>
    <n v="0"/>
    <n v="0"/>
    <n v="0"/>
  </r>
  <r>
    <s v="CNRR02"/>
    <s v="250711"/>
    <s v="250711-3"/>
    <s v="M02"/>
    <x v="2"/>
    <s v="M02-RH2"/>
    <x v="0"/>
    <x v="0"/>
    <n v="0"/>
    <n v="0"/>
    <n v="0"/>
  </r>
  <r>
    <s v="CNRR02"/>
    <s v="250711"/>
    <s v="250711-3"/>
    <s v="M02"/>
    <x v="3"/>
    <s v="M02-RH4"/>
    <x v="0"/>
    <x v="0"/>
    <n v="0"/>
    <n v="0"/>
    <n v="0"/>
  </r>
  <r>
    <s v="CNRL02"/>
    <s v="250711"/>
    <s v="250711-3"/>
    <s v="M02"/>
    <x v="0"/>
    <s v="M02-LH1"/>
    <x v="0"/>
    <x v="0"/>
    <n v="0"/>
    <n v="0"/>
    <n v="0"/>
  </r>
  <r>
    <s v="CNRL02"/>
    <s v="250711"/>
    <s v="250711-3"/>
    <s v="M02"/>
    <x v="1"/>
    <s v="M02-LH3"/>
    <x v="0"/>
    <x v="0"/>
    <n v="0"/>
    <n v="0"/>
    <n v="0"/>
  </r>
  <r>
    <s v="CNRR02"/>
    <s v="250711"/>
    <s v="250711-3"/>
    <s v="M02"/>
    <x v="2"/>
    <s v="M02-RH2"/>
    <x v="0"/>
    <x v="0"/>
    <n v="0"/>
    <n v="0"/>
    <n v="0"/>
  </r>
  <r>
    <s v="CNRR02"/>
    <s v="250711"/>
    <s v="250711-3"/>
    <s v="M02"/>
    <x v="3"/>
    <s v="M02-RH4"/>
    <x v="0"/>
    <x v="0"/>
    <n v="0"/>
    <n v="0"/>
    <n v="0"/>
  </r>
  <r>
    <s v="CNRL02"/>
    <s v="250711"/>
    <s v="250711-3"/>
    <s v="M02"/>
    <x v="0"/>
    <s v="M02-LH1"/>
    <x v="0"/>
    <x v="0"/>
    <n v="0"/>
    <n v="0"/>
    <n v="0"/>
  </r>
  <r>
    <s v="CNRL02"/>
    <s v="250711"/>
    <s v="250711-3"/>
    <s v="M02"/>
    <x v="1"/>
    <s v="M02-LH3"/>
    <x v="0"/>
    <x v="0"/>
    <n v="0"/>
    <n v="0"/>
    <n v="0"/>
  </r>
  <r>
    <s v="CNRR02"/>
    <s v="250711"/>
    <s v="250711-3"/>
    <s v="M02"/>
    <x v="2"/>
    <s v="M02-RH2"/>
    <x v="0"/>
    <x v="0"/>
    <n v="0"/>
    <n v="0"/>
    <n v="0"/>
  </r>
  <r>
    <s v="CNRR02"/>
    <s v="250711"/>
    <s v="250711-3"/>
    <s v="M02"/>
    <x v="3"/>
    <s v="M02-RH4"/>
    <x v="0"/>
    <x v="0"/>
    <n v="0"/>
    <n v="0"/>
    <n v="0"/>
  </r>
  <r>
    <s v="CNRL02"/>
    <s v="250711"/>
    <s v="250711-3"/>
    <s v="M02"/>
    <x v="0"/>
    <s v="M02-LH1"/>
    <x v="0"/>
    <x v="0"/>
    <n v="0"/>
    <n v="0"/>
    <n v="0"/>
  </r>
  <r>
    <s v="CNRL02"/>
    <s v="250711"/>
    <s v="250711-3"/>
    <s v="M02"/>
    <x v="1"/>
    <s v="M02-LH3"/>
    <x v="0"/>
    <x v="0"/>
    <n v="0"/>
    <n v="0"/>
    <n v="0"/>
  </r>
  <r>
    <s v="CNRR02"/>
    <s v="250711"/>
    <s v="250711-3"/>
    <s v="M02"/>
    <x v="2"/>
    <s v="M02-RH2"/>
    <x v="0"/>
    <x v="0"/>
    <n v="0"/>
    <n v="0"/>
    <n v="0"/>
  </r>
  <r>
    <s v="CNRR02"/>
    <s v="250711"/>
    <s v="250711-3"/>
    <s v="M02"/>
    <x v="3"/>
    <s v="M02-RH4"/>
    <x v="0"/>
    <x v="0"/>
    <n v="0"/>
    <n v="0"/>
    <n v="0"/>
  </r>
  <r>
    <s v="CNRL02"/>
    <s v="250711"/>
    <s v="250711-3"/>
    <s v="M02"/>
    <x v="0"/>
    <s v="M02-LH1"/>
    <x v="0"/>
    <x v="0"/>
    <n v="0"/>
    <n v="0"/>
    <n v="0"/>
  </r>
  <r>
    <s v="CNRL02"/>
    <s v="250711"/>
    <s v="250711-3"/>
    <s v="M02"/>
    <x v="1"/>
    <s v="M02-LH3"/>
    <x v="0"/>
    <x v="0"/>
    <n v="0"/>
    <n v="0"/>
    <n v="0"/>
  </r>
  <r>
    <s v="CNRR02"/>
    <s v="250711"/>
    <s v="250711-3"/>
    <s v="M02"/>
    <x v="2"/>
    <s v="M02-RH2"/>
    <x v="0"/>
    <x v="0"/>
    <n v="0"/>
    <n v="0"/>
    <n v="0"/>
  </r>
  <r>
    <s v="CNRR02"/>
    <s v="250711"/>
    <s v="250711-3"/>
    <s v="M02"/>
    <x v="3"/>
    <s v="M02-RH4"/>
    <x v="0"/>
    <x v="0"/>
    <n v="0"/>
    <n v="0"/>
    <n v="0"/>
  </r>
  <r>
    <s v="CNRL02"/>
    <s v="250711"/>
    <s v="250711-3"/>
    <s v="M02"/>
    <x v="0"/>
    <s v="M02-LH1"/>
    <x v="0"/>
    <x v="0"/>
    <n v="0"/>
    <n v="0"/>
    <n v="0"/>
  </r>
  <r>
    <s v="CNRL02"/>
    <s v="250711"/>
    <s v="250711-3"/>
    <s v="M02"/>
    <x v="1"/>
    <s v="M02-LH3"/>
    <x v="0"/>
    <x v="0"/>
    <n v="0"/>
    <n v="0"/>
    <n v="0"/>
  </r>
  <r>
    <s v="CNRR02"/>
    <s v="250711"/>
    <s v="250711-3"/>
    <s v="M02"/>
    <x v="2"/>
    <s v="M02-RH2"/>
    <x v="0"/>
    <x v="0"/>
    <n v="0"/>
    <n v="0"/>
    <n v="0"/>
  </r>
  <r>
    <s v="CNRR02"/>
    <s v="250711"/>
    <s v="250711-3"/>
    <s v="M02"/>
    <x v="3"/>
    <s v="M02-RH4"/>
    <x v="0"/>
    <x v="0"/>
    <n v="0"/>
    <n v="0"/>
    <n v="0"/>
  </r>
  <r>
    <s v="CNRL02"/>
    <s v="250711"/>
    <s v="250711-3"/>
    <s v="M02"/>
    <x v="0"/>
    <s v="M02-LH1"/>
    <x v="0"/>
    <x v="0"/>
    <n v="0"/>
    <n v="0"/>
    <n v="0"/>
  </r>
  <r>
    <s v="CNRL02"/>
    <s v="250711"/>
    <s v="250711-3"/>
    <s v="M02"/>
    <x v="1"/>
    <s v="M02-LH3"/>
    <x v="0"/>
    <x v="0"/>
    <n v="0"/>
    <n v="0"/>
    <n v="0"/>
  </r>
  <r>
    <s v="CNRR02"/>
    <s v="250711"/>
    <s v="250711-3"/>
    <s v="M02"/>
    <x v="2"/>
    <s v="M02-RH2"/>
    <x v="0"/>
    <x v="0"/>
    <n v="0"/>
    <n v="1"/>
    <n v="0"/>
  </r>
  <r>
    <s v="CNRR02"/>
    <s v="250711"/>
    <s v="250711-3"/>
    <s v="M02"/>
    <x v="3"/>
    <s v="M02-RH4"/>
    <x v="0"/>
    <x v="0"/>
    <n v="0"/>
    <n v="0"/>
    <n v="0"/>
  </r>
  <r>
    <s v="CNRL02"/>
    <s v="250711"/>
    <s v="250711-3"/>
    <s v="M02"/>
    <x v="0"/>
    <s v="M02-LH1"/>
    <x v="0"/>
    <x v="0"/>
    <n v="0"/>
    <n v="0"/>
    <n v="0"/>
  </r>
  <r>
    <s v="CNRL02"/>
    <s v="250711"/>
    <s v="250711-3"/>
    <s v="M02"/>
    <x v="1"/>
    <s v="M02-LH3"/>
    <x v="0"/>
    <x v="0"/>
    <n v="0"/>
    <n v="0"/>
    <n v="0"/>
  </r>
  <r>
    <s v="CNRR02"/>
    <s v="250711"/>
    <s v="250711-3"/>
    <s v="M02"/>
    <x v="2"/>
    <s v="M02-RH2"/>
    <x v="0"/>
    <x v="0"/>
    <n v="0"/>
    <n v="0"/>
    <n v="0"/>
  </r>
  <r>
    <s v="CNRR02"/>
    <s v="250711"/>
    <s v="250711-3"/>
    <s v="M02"/>
    <x v="3"/>
    <s v="M02-RH4"/>
    <x v="0"/>
    <x v="0"/>
    <n v="0"/>
    <n v="0"/>
    <n v="0"/>
  </r>
  <r>
    <s v="CNRL02"/>
    <s v="250711"/>
    <s v="250711-3"/>
    <s v="M02"/>
    <x v="0"/>
    <s v="M02-LH1"/>
    <x v="1"/>
    <x v="0"/>
    <n v="0"/>
    <n v="0"/>
    <n v="0"/>
  </r>
  <r>
    <s v="CNRL02"/>
    <s v="250711"/>
    <s v="250711-3"/>
    <s v="M02"/>
    <x v="1"/>
    <s v="M02-LH3"/>
    <x v="1"/>
    <x v="0"/>
    <n v="0"/>
    <n v="0"/>
    <n v="0"/>
  </r>
  <r>
    <s v="CNRR02"/>
    <s v="250711"/>
    <s v="250711-3"/>
    <s v="M02"/>
    <x v="2"/>
    <s v="M02-RH2"/>
    <x v="1"/>
    <x v="0"/>
    <n v="0"/>
    <n v="0"/>
    <n v="0"/>
  </r>
  <r>
    <s v="CNRR02"/>
    <s v="250711"/>
    <s v="250711-3"/>
    <s v="M02"/>
    <x v="3"/>
    <s v="M02-RH4"/>
    <x v="1"/>
    <x v="0"/>
    <n v="0"/>
    <n v="0"/>
    <n v="0"/>
  </r>
  <r>
    <s v="CNRL02"/>
    <s v="250711"/>
    <s v="250711-3"/>
    <s v="M02"/>
    <x v="0"/>
    <s v="M02-LH1"/>
    <x v="1"/>
    <x v="0"/>
    <n v="0"/>
    <n v="0"/>
    <n v="0"/>
  </r>
  <r>
    <s v="CNRL02"/>
    <s v="250711"/>
    <s v="250711-3"/>
    <s v="M02"/>
    <x v="1"/>
    <s v="M02-LH3"/>
    <x v="1"/>
    <x v="0"/>
    <n v="0"/>
    <n v="0"/>
    <n v="0"/>
  </r>
  <r>
    <s v="CNRR02"/>
    <s v="250711"/>
    <s v="250711-3"/>
    <s v="M02"/>
    <x v="2"/>
    <s v="M02-RH2"/>
    <x v="1"/>
    <x v="0"/>
    <n v="0"/>
    <n v="0"/>
    <n v="0"/>
  </r>
  <r>
    <s v="CNRR02"/>
    <s v="250711"/>
    <s v="250711-3"/>
    <s v="M02"/>
    <x v="3"/>
    <s v="M02-RH4"/>
    <x v="1"/>
    <x v="0"/>
    <n v="0"/>
    <n v="0"/>
    <n v="0"/>
  </r>
  <r>
    <s v="CNRL02"/>
    <s v="250711"/>
    <s v="250711-3"/>
    <s v="M02"/>
    <x v="0"/>
    <s v="M02-LH1"/>
    <x v="1"/>
    <x v="0"/>
    <n v="0"/>
    <n v="0"/>
    <n v="0"/>
  </r>
  <r>
    <s v="CNRL02"/>
    <s v="250711"/>
    <s v="250711-3"/>
    <s v="M02"/>
    <x v="1"/>
    <s v="M02-LH3"/>
    <x v="1"/>
    <x v="0"/>
    <n v="0"/>
    <n v="0"/>
    <n v="0"/>
  </r>
  <r>
    <s v="CNRR02"/>
    <s v="250711"/>
    <s v="250711-3"/>
    <s v="M02"/>
    <x v="2"/>
    <s v="M02-RH2"/>
    <x v="1"/>
    <x v="0"/>
    <n v="0"/>
    <n v="0"/>
    <n v="0"/>
  </r>
  <r>
    <s v="CNRR02"/>
    <s v="250711"/>
    <s v="250711-3"/>
    <s v="M02"/>
    <x v="3"/>
    <s v="M02-RH4"/>
    <x v="1"/>
    <x v="0"/>
    <n v="0"/>
    <n v="0"/>
    <n v="0"/>
  </r>
  <r>
    <s v="CNRL02"/>
    <s v="250711"/>
    <s v="250711-3"/>
    <s v="M02"/>
    <x v="0"/>
    <s v="M02-LH1"/>
    <x v="1"/>
    <x v="0"/>
    <n v="0"/>
    <n v="0"/>
    <n v="0"/>
  </r>
  <r>
    <s v="CNRL02"/>
    <s v="250711"/>
    <s v="250711-3"/>
    <s v="M02"/>
    <x v="1"/>
    <s v="M02-LH3"/>
    <x v="1"/>
    <x v="0"/>
    <n v="0"/>
    <n v="0"/>
    <n v="0"/>
  </r>
  <r>
    <s v="CNRR02"/>
    <s v="250711"/>
    <s v="250711-3"/>
    <s v="M02"/>
    <x v="2"/>
    <s v="M02-RH2"/>
    <x v="1"/>
    <x v="0"/>
    <n v="0"/>
    <n v="0"/>
    <n v="0"/>
  </r>
  <r>
    <s v="CNRR02"/>
    <s v="250711"/>
    <s v="250711-3"/>
    <s v="M02"/>
    <x v="3"/>
    <s v="M02-RH4"/>
    <x v="1"/>
    <x v="0"/>
    <n v="0"/>
    <n v="0"/>
    <n v="0"/>
  </r>
  <r>
    <s v="CNRL02"/>
    <s v="250711"/>
    <s v="250711-3"/>
    <s v="M02"/>
    <x v="0"/>
    <s v="M02-LH1"/>
    <x v="1"/>
    <x v="0"/>
    <n v="0"/>
    <n v="0"/>
    <n v="0"/>
  </r>
  <r>
    <s v="CNRL02"/>
    <s v="250711"/>
    <s v="250711-3"/>
    <s v="M02"/>
    <x v="1"/>
    <s v="M02-LH3"/>
    <x v="1"/>
    <x v="0"/>
    <n v="0"/>
    <n v="0"/>
    <n v="0"/>
  </r>
  <r>
    <s v="CNRR02"/>
    <s v="250711"/>
    <s v="250711-3"/>
    <s v="M02"/>
    <x v="2"/>
    <s v="M02-RH2"/>
    <x v="1"/>
    <x v="0"/>
    <n v="0"/>
    <n v="0"/>
    <n v="0"/>
  </r>
  <r>
    <s v="CNRR02"/>
    <s v="250711"/>
    <s v="250711-3"/>
    <s v="M02"/>
    <x v="3"/>
    <s v="M02-RH4"/>
    <x v="1"/>
    <x v="0"/>
    <n v="0"/>
    <n v="0"/>
    <n v="0"/>
  </r>
  <r>
    <s v="CNRL02"/>
    <s v="250711"/>
    <s v="250711-3"/>
    <s v="M02"/>
    <x v="0"/>
    <s v="M02-LH1"/>
    <x v="1"/>
    <x v="0"/>
    <n v="0"/>
    <n v="0"/>
    <n v="0"/>
  </r>
  <r>
    <s v="CNRL02"/>
    <s v="250711"/>
    <s v="250711-3"/>
    <s v="M02"/>
    <x v="1"/>
    <s v="M02-LH3"/>
    <x v="1"/>
    <x v="0"/>
    <n v="0"/>
    <n v="0"/>
    <n v="0"/>
  </r>
  <r>
    <s v="CNRR02"/>
    <s v="250711"/>
    <s v="250711-3"/>
    <s v="M02"/>
    <x v="2"/>
    <s v="M02-RH2"/>
    <x v="1"/>
    <x v="0"/>
    <n v="0"/>
    <n v="0"/>
    <n v="0"/>
  </r>
  <r>
    <s v="CNRR02"/>
    <s v="250711"/>
    <s v="250711-3"/>
    <s v="M02"/>
    <x v="3"/>
    <s v="M02-RH4"/>
    <x v="1"/>
    <x v="0"/>
    <n v="0"/>
    <n v="0"/>
    <n v="0"/>
  </r>
  <r>
    <s v="CNRL02"/>
    <s v="250711"/>
    <s v="250711-3"/>
    <s v="M02"/>
    <x v="0"/>
    <s v="M02-LH1"/>
    <x v="1"/>
    <x v="0"/>
    <n v="0"/>
    <n v="0"/>
    <n v="0"/>
  </r>
  <r>
    <s v="CNRL02"/>
    <s v="250711"/>
    <s v="250711-3"/>
    <s v="M02"/>
    <x v="1"/>
    <s v="M02-LH3"/>
    <x v="1"/>
    <x v="0"/>
    <n v="0"/>
    <n v="0"/>
    <n v="0"/>
  </r>
  <r>
    <s v="CNRR02"/>
    <s v="250711"/>
    <s v="250711-3"/>
    <s v="M02"/>
    <x v="2"/>
    <s v="M02-RH2"/>
    <x v="1"/>
    <x v="0"/>
    <n v="0"/>
    <n v="0"/>
    <n v="0"/>
  </r>
  <r>
    <s v="CNRR02"/>
    <s v="250711"/>
    <s v="250711-3"/>
    <s v="M02"/>
    <x v="3"/>
    <s v="M02-RH4"/>
    <x v="1"/>
    <x v="0"/>
    <n v="0"/>
    <n v="0"/>
    <n v="0"/>
  </r>
  <r>
    <s v="CNRL02"/>
    <s v="250711"/>
    <s v="250711-3"/>
    <s v="M02"/>
    <x v="0"/>
    <s v="M02-LH1"/>
    <x v="1"/>
    <x v="0"/>
    <n v="0"/>
    <n v="0"/>
    <n v="0"/>
  </r>
  <r>
    <s v="CNRL02"/>
    <s v="250711"/>
    <s v="250711-3"/>
    <s v="M02"/>
    <x v="1"/>
    <s v="M02-LH3"/>
    <x v="1"/>
    <x v="0"/>
    <n v="0"/>
    <n v="0"/>
    <n v="0"/>
  </r>
  <r>
    <s v="CNRR02"/>
    <s v="250711"/>
    <s v="250711-3"/>
    <s v="M02"/>
    <x v="2"/>
    <s v="M02-RH2"/>
    <x v="1"/>
    <x v="0"/>
    <n v="0"/>
    <n v="0"/>
    <n v="0"/>
  </r>
  <r>
    <s v="CNRR02"/>
    <s v="250711"/>
    <s v="250711-3"/>
    <s v="M02"/>
    <x v="3"/>
    <s v="M02-RH4"/>
    <x v="1"/>
    <x v="0"/>
    <n v="0"/>
    <n v="0"/>
    <n v="0"/>
  </r>
  <r>
    <s v="CNRL02"/>
    <s v="250711"/>
    <s v="250711-3"/>
    <s v="M02"/>
    <x v="0"/>
    <s v="M02-LH1"/>
    <x v="1"/>
    <x v="0"/>
    <n v="0"/>
    <n v="0"/>
    <n v="0"/>
  </r>
  <r>
    <s v="CNRL02"/>
    <s v="250711"/>
    <s v="250711-3"/>
    <s v="M02"/>
    <x v="1"/>
    <s v="M02-LH3"/>
    <x v="1"/>
    <x v="0"/>
    <n v="0"/>
    <n v="0"/>
    <n v="0"/>
  </r>
  <r>
    <s v="CNRR02"/>
    <s v="250711"/>
    <s v="250711-3"/>
    <s v="M02"/>
    <x v="2"/>
    <s v="M02-RH2"/>
    <x v="1"/>
    <x v="0"/>
    <n v="0"/>
    <n v="0"/>
    <n v="0"/>
  </r>
  <r>
    <s v="CNRR02"/>
    <s v="250711"/>
    <s v="250711-3"/>
    <s v="M02"/>
    <x v="3"/>
    <s v="M02-RH4"/>
    <x v="1"/>
    <x v="0"/>
    <n v="0"/>
    <n v="0"/>
    <n v="0"/>
  </r>
  <r>
    <s v="CNRL02"/>
    <s v="250711"/>
    <s v="250711-3"/>
    <s v="M02"/>
    <x v="0"/>
    <s v="M02-LH1"/>
    <x v="1"/>
    <x v="0"/>
    <n v="0"/>
    <n v="0"/>
    <n v="0"/>
  </r>
  <r>
    <s v="CNRL02"/>
    <s v="250711"/>
    <s v="250711-3"/>
    <s v="M02"/>
    <x v="1"/>
    <s v="M02-LH3"/>
    <x v="1"/>
    <x v="0"/>
    <n v="0"/>
    <n v="0"/>
    <n v="0"/>
  </r>
  <r>
    <s v="CNRR02"/>
    <s v="250711"/>
    <s v="250711-3"/>
    <s v="M02"/>
    <x v="2"/>
    <s v="M02-RH2"/>
    <x v="1"/>
    <x v="0"/>
    <n v="0"/>
    <n v="0"/>
    <n v="0"/>
  </r>
  <r>
    <s v="CNRR02"/>
    <s v="250711"/>
    <s v="250711-3"/>
    <s v="M02"/>
    <x v="3"/>
    <s v="M02-RH4"/>
    <x v="1"/>
    <x v="0"/>
    <n v="0"/>
    <n v="0"/>
    <n v="0"/>
  </r>
  <r>
    <s v="CNRL02"/>
    <s v="250711"/>
    <s v="250711-3"/>
    <s v="M02"/>
    <x v="0"/>
    <s v="M02-LH1"/>
    <x v="1"/>
    <x v="0"/>
    <n v="0"/>
    <n v="0"/>
    <n v="0"/>
  </r>
  <r>
    <s v="CNRL02"/>
    <s v="250711"/>
    <s v="250711-3"/>
    <s v="M02"/>
    <x v="1"/>
    <s v="M02-LH3"/>
    <x v="1"/>
    <x v="0"/>
    <n v="0"/>
    <n v="0"/>
    <n v="0"/>
  </r>
  <r>
    <s v="CNRR02"/>
    <s v="250711"/>
    <s v="250711-3"/>
    <s v="M02"/>
    <x v="2"/>
    <s v="M02-RH2"/>
    <x v="1"/>
    <x v="0"/>
    <n v="0"/>
    <n v="0"/>
    <n v="0"/>
  </r>
  <r>
    <s v="CNRR02"/>
    <s v="250711"/>
    <s v="250711-3"/>
    <s v="M02"/>
    <x v="3"/>
    <s v="M02-RH4"/>
    <x v="1"/>
    <x v="0"/>
    <n v="0"/>
    <n v="0"/>
    <n v="0"/>
  </r>
  <r>
    <s v="CNRL02"/>
    <s v="250711"/>
    <s v="250711-3"/>
    <s v="M02"/>
    <x v="0"/>
    <s v="M02-LH1"/>
    <x v="1"/>
    <x v="0"/>
    <n v="0"/>
    <n v="0"/>
    <n v="0"/>
  </r>
  <r>
    <s v="CNRL02"/>
    <s v="250711"/>
    <s v="250711-3"/>
    <s v="M02"/>
    <x v="1"/>
    <s v="M02-LH3"/>
    <x v="1"/>
    <x v="0"/>
    <n v="0"/>
    <n v="0"/>
    <n v="0"/>
  </r>
  <r>
    <s v="CNRR02"/>
    <s v="250711"/>
    <s v="250711-3"/>
    <s v="M02"/>
    <x v="2"/>
    <s v="M02-RH2"/>
    <x v="1"/>
    <x v="0"/>
    <n v="0"/>
    <n v="0"/>
    <n v="0"/>
  </r>
  <r>
    <s v="CNRR02"/>
    <s v="250711"/>
    <s v="250711-3"/>
    <s v="M02"/>
    <x v="3"/>
    <s v="M02-RH4"/>
    <x v="1"/>
    <x v="0"/>
    <n v="0"/>
    <n v="0"/>
    <n v="0"/>
  </r>
  <r>
    <s v="CNRL02"/>
    <s v="250711"/>
    <s v="250711-3"/>
    <s v="M02"/>
    <x v="0"/>
    <s v="M02-LH1"/>
    <x v="1"/>
    <x v="0"/>
    <n v="0"/>
    <n v="0"/>
    <n v="0"/>
  </r>
  <r>
    <s v="CNRL02"/>
    <s v="250711"/>
    <s v="250711-3"/>
    <s v="M02"/>
    <x v="1"/>
    <s v="M02-LH3"/>
    <x v="1"/>
    <x v="0"/>
    <n v="0"/>
    <n v="0"/>
    <n v="0"/>
  </r>
  <r>
    <s v="CNRR02"/>
    <s v="250711"/>
    <s v="250711-3"/>
    <s v="M02"/>
    <x v="2"/>
    <s v="M02-RH2"/>
    <x v="1"/>
    <x v="0"/>
    <n v="0"/>
    <n v="0"/>
    <n v="0"/>
  </r>
  <r>
    <s v="CNRR02"/>
    <s v="250711"/>
    <s v="250711-3"/>
    <s v="M02"/>
    <x v="3"/>
    <s v="M02-RH4"/>
    <x v="1"/>
    <x v="0"/>
    <n v="0"/>
    <n v="0"/>
    <n v="0"/>
  </r>
  <r>
    <s v="CNRL02"/>
    <s v="250711"/>
    <s v="250711-3"/>
    <s v="M02"/>
    <x v="0"/>
    <s v="M02-LH1"/>
    <x v="1"/>
    <x v="0"/>
    <n v="0"/>
    <n v="0"/>
    <n v="0"/>
  </r>
  <r>
    <s v="CNRL02"/>
    <s v="250711"/>
    <s v="250711-3"/>
    <s v="M02"/>
    <x v="1"/>
    <s v="M02-LH3"/>
    <x v="1"/>
    <x v="0"/>
    <n v="0"/>
    <n v="0"/>
    <n v="0"/>
  </r>
  <r>
    <s v="CNRR02"/>
    <s v="250711"/>
    <s v="250711-3"/>
    <s v="M02"/>
    <x v="2"/>
    <s v="M02-RH2"/>
    <x v="1"/>
    <x v="0"/>
    <n v="0"/>
    <n v="0"/>
    <n v="0"/>
  </r>
  <r>
    <s v="CNRR02"/>
    <s v="250711"/>
    <s v="250711-3"/>
    <s v="M02"/>
    <x v="3"/>
    <s v="M02-RH4"/>
    <x v="1"/>
    <x v="0"/>
    <n v="0"/>
    <n v="0"/>
    <n v="0"/>
  </r>
  <r>
    <s v="CNRL02"/>
    <s v="250711"/>
    <s v="250711-3"/>
    <s v="M02"/>
    <x v="0"/>
    <s v="M02-LH1"/>
    <x v="1"/>
    <x v="0"/>
    <n v="0"/>
    <n v="0"/>
    <n v="0"/>
  </r>
  <r>
    <s v="CNRL02"/>
    <s v="250711"/>
    <s v="250711-3"/>
    <s v="M02"/>
    <x v="1"/>
    <s v="M02-LH3"/>
    <x v="1"/>
    <x v="0"/>
    <n v="0"/>
    <n v="0"/>
    <n v="0"/>
  </r>
  <r>
    <s v="CNRR02"/>
    <s v="250711"/>
    <s v="250711-3"/>
    <s v="M02"/>
    <x v="2"/>
    <s v="M02-RH2"/>
    <x v="1"/>
    <x v="0"/>
    <n v="0"/>
    <n v="0"/>
    <n v="0"/>
  </r>
  <r>
    <s v="CNRR02"/>
    <s v="250711"/>
    <s v="250711-3"/>
    <s v="M02"/>
    <x v="3"/>
    <s v="M02-RH4"/>
    <x v="1"/>
    <x v="0"/>
    <n v="0"/>
    <n v="0"/>
    <n v="0"/>
  </r>
  <r>
    <s v="CNRL02"/>
    <s v="250711"/>
    <s v="250711-3"/>
    <s v="M02"/>
    <x v="0"/>
    <s v="M02-LH1"/>
    <x v="1"/>
    <x v="0"/>
    <n v="0"/>
    <n v="0"/>
    <n v="0"/>
  </r>
  <r>
    <s v="CNRL02"/>
    <s v="250711"/>
    <s v="250711-3"/>
    <s v="M02"/>
    <x v="1"/>
    <s v="M02-LH3"/>
    <x v="1"/>
    <x v="0"/>
    <n v="0"/>
    <n v="0"/>
    <n v="0"/>
  </r>
  <r>
    <s v="CNRR02"/>
    <s v="250711"/>
    <s v="250711-3"/>
    <s v="M02"/>
    <x v="2"/>
    <s v="M02-RH2"/>
    <x v="1"/>
    <x v="0"/>
    <n v="0"/>
    <n v="0"/>
    <n v="0"/>
  </r>
  <r>
    <s v="CNRR02"/>
    <s v="250711"/>
    <s v="250711-3"/>
    <s v="M02"/>
    <x v="3"/>
    <s v="M02-RH4"/>
    <x v="1"/>
    <x v="0"/>
    <n v="0"/>
    <n v="0"/>
    <n v="0"/>
  </r>
  <r>
    <s v="CNRL02"/>
    <s v="250711"/>
    <s v="250711-3"/>
    <s v="M02"/>
    <x v="0"/>
    <s v="M02-LH1"/>
    <x v="1"/>
    <x v="0"/>
    <n v="0"/>
    <n v="0"/>
    <n v="0"/>
  </r>
  <r>
    <s v="CNRL02"/>
    <s v="250711"/>
    <s v="250711-3"/>
    <s v="M02"/>
    <x v="1"/>
    <s v="M02-LH3"/>
    <x v="1"/>
    <x v="0"/>
    <n v="0"/>
    <n v="0"/>
    <n v="0"/>
  </r>
  <r>
    <s v="CNRR02"/>
    <s v="250711"/>
    <s v="250711-3"/>
    <s v="M02"/>
    <x v="2"/>
    <s v="M02-RH2"/>
    <x v="1"/>
    <x v="0"/>
    <n v="0"/>
    <n v="0"/>
    <n v="0"/>
  </r>
  <r>
    <s v="CNRR02"/>
    <s v="250711"/>
    <s v="250711-3"/>
    <s v="M02"/>
    <x v="3"/>
    <s v="M02-RH4"/>
    <x v="1"/>
    <x v="0"/>
    <n v="0"/>
    <n v="0"/>
    <n v="0"/>
  </r>
  <r>
    <s v="CNRL02"/>
    <s v="250711"/>
    <s v="250711-3"/>
    <s v="M02"/>
    <x v="0"/>
    <s v="M02-LH1"/>
    <x v="1"/>
    <x v="0"/>
    <n v="0"/>
    <n v="0"/>
    <n v="0"/>
  </r>
  <r>
    <s v="CNRL02"/>
    <s v="250711"/>
    <s v="250711-3"/>
    <s v="M02"/>
    <x v="1"/>
    <s v="M02-LH3"/>
    <x v="1"/>
    <x v="0"/>
    <n v="0"/>
    <n v="0"/>
    <n v="0"/>
  </r>
  <r>
    <s v="CNRR02"/>
    <s v="250711"/>
    <s v="250711-3"/>
    <s v="M02"/>
    <x v="2"/>
    <s v="M02-RH2"/>
    <x v="1"/>
    <x v="0"/>
    <n v="0"/>
    <n v="0"/>
    <n v="0"/>
  </r>
  <r>
    <s v="CNRR02"/>
    <s v="250711"/>
    <s v="250711-3"/>
    <s v="M02"/>
    <x v="3"/>
    <s v="M02-RH4"/>
    <x v="1"/>
    <x v="0"/>
    <n v="0"/>
    <n v="0"/>
    <n v="0"/>
  </r>
  <r>
    <s v="CNRL02"/>
    <s v="250711"/>
    <s v="250711-3"/>
    <s v="M02"/>
    <x v="0"/>
    <s v="M02-LH1"/>
    <x v="1"/>
    <x v="0"/>
    <n v="0"/>
    <n v="0"/>
    <n v="0"/>
  </r>
  <r>
    <s v="CNRL02"/>
    <s v="250711"/>
    <s v="250711-3"/>
    <s v="M02"/>
    <x v="1"/>
    <s v="M02-LH3"/>
    <x v="1"/>
    <x v="0"/>
    <n v="0"/>
    <n v="0"/>
    <n v="0"/>
  </r>
  <r>
    <s v="CNRR02"/>
    <s v="250711"/>
    <s v="250711-3"/>
    <s v="M02"/>
    <x v="2"/>
    <s v="M02-RH2"/>
    <x v="1"/>
    <x v="0"/>
    <n v="0"/>
    <n v="0"/>
    <n v="0"/>
  </r>
  <r>
    <s v="CNRR02"/>
    <s v="250711"/>
    <s v="250711-3"/>
    <s v="M02"/>
    <x v="3"/>
    <s v="M02-RH4"/>
    <x v="1"/>
    <x v="0"/>
    <n v="0"/>
    <n v="0"/>
    <n v="0"/>
  </r>
  <r>
    <s v="CNRL02"/>
    <s v="250711"/>
    <s v="250711-3"/>
    <s v="M02"/>
    <x v="0"/>
    <s v="M02-LH1"/>
    <x v="1"/>
    <x v="0"/>
    <n v="0"/>
    <n v="0"/>
    <n v="0"/>
  </r>
  <r>
    <s v="CNRL02"/>
    <s v="250711"/>
    <s v="250711-3"/>
    <s v="M02"/>
    <x v="1"/>
    <s v="M02-LH3"/>
    <x v="1"/>
    <x v="0"/>
    <n v="0"/>
    <n v="0"/>
    <n v="0"/>
  </r>
  <r>
    <s v="CNRR02"/>
    <s v="250711"/>
    <s v="250711-3"/>
    <s v="M02"/>
    <x v="2"/>
    <s v="M02-RH2"/>
    <x v="1"/>
    <x v="0"/>
    <n v="0"/>
    <n v="0"/>
    <n v="0"/>
  </r>
  <r>
    <s v="CNRR02"/>
    <s v="250711"/>
    <s v="250711-3"/>
    <s v="M02"/>
    <x v="3"/>
    <s v="M02-RH4"/>
    <x v="1"/>
    <x v="0"/>
    <n v="0"/>
    <n v="0"/>
    <n v="0"/>
  </r>
  <r>
    <s v="CNRL02"/>
    <s v="250711"/>
    <s v="250711-3"/>
    <s v="M02"/>
    <x v="0"/>
    <s v="M02-LH1"/>
    <x v="1"/>
    <x v="0"/>
    <n v="0"/>
    <n v="0"/>
    <n v="0"/>
  </r>
  <r>
    <s v="CNRL02"/>
    <s v="250711"/>
    <s v="250711-3"/>
    <s v="M02"/>
    <x v="1"/>
    <s v="M02-LH3"/>
    <x v="1"/>
    <x v="0"/>
    <n v="0"/>
    <n v="0"/>
    <n v="0"/>
  </r>
  <r>
    <s v="CNRR02"/>
    <s v="250711"/>
    <s v="250711-3"/>
    <s v="M02"/>
    <x v="2"/>
    <s v="M02-RH2"/>
    <x v="1"/>
    <x v="0"/>
    <n v="0"/>
    <n v="0"/>
    <n v="0"/>
  </r>
  <r>
    <s v="CNRR02"/>
    <s v="250711"/>
    <s v="250711-3"/>
    <s v="M02"/>
    <x v="3"/>
    <s v="M02-RH4"/>
    <x v="1"/>
    <x v="0"/>
    <n v="0"/>
    <n v="0"/>
    <n v="0"/>
  </r>
  <r>
    <s v="CNRL02"/>
    <s v="250711"/>
    <s v="250711-3"/>
    <s v="M02"/>
    <x v="0"/>
    <s v="M02-LH1"/>
    <x v="1"/>
    <x v="0"/>
    <n v="0"/>
    <n v="0"/>
    <n v="0"/>
  </r>
  <r>
    <s v="CNRL02"/>
    <s v="250711"/>
    <s v="250711-3"/>
    <s v="M02"/>
    <x v="1"/>
    <s v="M02-LH3"/>
    <x v="1"/>
    <x v="0"/>
    <n v="0"/>
    <n v="0"/>
    <n v="0"/>
  </r>
  <r>
    <s v="CNRR02"/>
    <s v="250711"/>
    <s v="250711-3"/>
    <s v="M02"/>
    <x v="2"/>
    <s v="M02-RH2"/>
    <x v="1"/>
    <x v="0"/>
    <n v="0"/>
    <n v="0"/>
    <n v="0"/>
  </r>
  <r>
    <s v="CNRR02"/>
    <s v="250711"/>
    <s v="250711-3"/>
    <s v="M02"/>
    <x v="3"/>
    <s v="M02-RH4"/>
    <x v="1"/>
    <x v="0"/>
    <n v="0"/>
    <n v="0"/>
    <n v="0"/>
  </r>
  <r>
    <s v="CNRL02"/>
    <s v="250711"/>
    <s v="250711-3"/>
    <s v="M02"/>
    <x v="0"/>
    <s v="M02-LH1"/>
    <x v="1"/>
    <x v="0"/>
    <n v="0"/>
    <n v="0"/>
    <n v="0"/>
  </r>
  <r>
    <s v="CNRL02"/>
    <s v="250711"/>
    <s v="250711-3"/>
    <s v="M02"/>
    <x v="1"/>
    <s v="M02-LH3"/>
    <x v="1"/>
    <x v="0"/>
    <n v="0"/>
    <n v="0"/>
    <n v="0"/>
  </r>
  <r>
    <s v="CNRR02"/>
    <s v="250711"/>
    <s v="250711-3"/>
    <s v="M02"/>
    <x v="2"/>
    <s v="M02-RH2"/>
    <x v="1"/>
    <x v="0"/>
    <n v="0"/>
    <n v="0"/>
    <n v="0"/>
  </r>
  <r>
    <s v="CNRR02"/>
    <s v="250711"/>
    <s v="250711-3"/>
    <s v="M02"/>
    <x v="3"/>
    <s v="M02-RH4"/>
    <x v="1"/>
    <x v="0"/>
    <n v="0"/>
    <n v="0"/>
    <n v="0"/>
  </r>
  <r>
    <s v="CNRL02"/>
    <s v="250711"/>
    <s v="250711-3"/>
    <s v="M02"/>
    <x v="0"/>
    <s v="M02-LH1"/>
    <x v="1"/>
    <x v="0"/>
    <n v="0"/>
    <n v="0"/>
    <n v="0"/>
  </r>
  <r>
    <s v="CNRL02"/>
    <s v="250711"/>
    <s v="250711-3"/>
    <s v="M02"/>
    <x v="1"/>
    <s v="M02-LH3"/>
    <x v="1"/>
    <x v="0"/>
    <n v="0"/>
    <n v="0"/>
    <n v="0"/>
  </r>
  <r>
    <s v="CNRR02"/>
    <s v="250711"/>
    <s v="250711-3"/>
    <s v="M02"/>
    <x v="2"/>
    <s v="M02-RH2"/>
    <x v="1"/>
    <x v="0"/>
    <n v="0"/>
    <n v="0"/>
    <n v="0"/>
  </r>
  <r>
    <s v="CNRR02"/>
    <s v="250711"/>
    <s v="250711-3"/>
    <s v="M02"/>
    <x v="3"/>
    <s v="M02-RH4"/>
    <x v="1"/>
    <x v="0"/>
    <n v="0"/>
    <n v="0"/>
    <n v="0"/>
  </r>
  <r>
    <s v="CNRL02"/>
    <s v="250711"/>
    <s v="250711-3"/>
    <s v="M02"/>
    <x v="0"/>
    <s v="M02-LH1"/>
    <x v="1"/>
    <x v="0"/>
    <n v="0"/>
    <n v="0"/>
    <n v="0"/>
  </r>
  <r>
    <s v="CNRL02"/>
    <s v="250711"/>
    <s v="250711-3"/>
    <s v="M02"/>
    <x v="1"/>
    <s v="M02-LH3"/>
    <x v="1"/>
    <x v="0"/>
    <n v="0"/>
    <n v="0"/>
    <n v="0"/>
  </r>
  <r>
    <s v="CNRR02"/>
    <s v="250711"/>
    <s v="250711-3"/>
    <s v="M02"/>
    <x v="2"/>
    <s v="M02-RH2"/>
    <x v="1"/>
    <x v="0"/>
    <n v="0"/>
    <n v="0"/>
    <n v="0"/>
  </r>
  <r>
    <s v="CNRR02"/>
    <s v="250711"/>
    <s v="250711-3"/>
    <s v="M02"/>
    <x v="3"/>
    <s v="M02-RH4"/>
    <x v="1"/>
    <x v="0"/>
    <n v="0"/>
    <n v="0"/>
    <n v="0"/>
  </r>
  <r>
    <s v="CNRL02"/>
    <s v="250711"/>
    <s v="250711-3"/>
    <s v="M02"/>
    <x v="0"/>
    <s v="M02-LH1"/>
    <x v="1"/>
    <x v="0"/>
    <n v="0"/>
    <n v="0"/>
    <n v="0"/>
  </r>
  <r>
    <s v="CNRL02"/>
    <s v="250711"/>
    <s v="250711-3"/>
    <s v="M02"/>
    <x v="1"/>
    <s v="M02-LH3"/>
    <x v="1"/>
    <x v="0"/>
    <n v="0"/>
    <n v="0"/>
    <n v="0"/>
  </r>
  <r>
    <s v="CNRR02"/>
    <s v="250711"/>
    <s v="250711-3"/>
    <s v="M02"/>
    <x v="2"/>
    <s v="M02-RH2"/>
    <x v="1"/>
    <x v="0"/>
    <n v="0"/>
    <n v="0"/>
    <n v="0"/>
  </r>
  <r>
    <s v="CNRR02"/>
    <s v="250711"/>
    <s v="250711-3"/>
    <s v="M02"/>
    <x v="3"/>
    <s v="M02-RH4"/>
    <x v="1"/>
    <x v="0"/>
    <n v="0"/>
    <n v="0"/>
    <n v="0"/>
  </r>
  <r>
    <s v="CNRL02"/>
    <s v="250711"/>
    <s v="250711-3"/>
    <s v="M02"/>
    <x v="0"/>
    <s v="M02-LH1"/>
    <x v="1"/>
    <x v="0"/>
    <n v="0"/>
    <n v="0"/>
    <n v="0"/>
  </r>
  <r>
    <s v="CNRL02"/>
    <s v="250711"/>
    <s v="250711-3"/>
    <s v="M02"/>
    <x v="1"/>
    <s v="M02-LH3"/>
    <x v="1"/>
    <x v="0"/>
    <n v="0"/>
    <n v="0"/>
    <n v="0"/>
  </r>
  <r>
    <s v="CNRR02"/>
    <s v="250711"/>
    <s v="250711-3"/>
    <s v="M02"/>
    <x v="2"/>
    <s v="M02-RH2"/>
    <x v="1"/>
    <x v="0"/>
    <n v="0"/>
    <n v="0"/>
    <n v="0"/>
  </r>
  <r>
    <s v="CNRR02"/>
    <s v="250711"/>
    <s v="250711-3"/>
    <s v="M02"/>
    <x v="3"/>
    <s v="M02-RH4"/>
    <x v="1"/>
    <x v="0"/>
    <n v="0"/>
    <n v="0"/>
    <n v="0"/>
  </r>
  <r>
    <s v="CNRL02"/>
    <s v="250711"/>
    <s v="250711-3"/>
    <s v="M02"/>
    <x v="0"/>
    <s v="M02-LH1"/>
    <x v="1"/>
    <x v="0"/>
    <n v="0"/>
    <n v="0"/>
    <n v="0"/>
  </r>
  <r>
    <s v="CNRL02"/>
    <s v="250711"/>
    <s v="250711-3"/>
    <s v="M02"/>
    <x v="1"/>
    <s v="M02-LH3"/>
    <x v="1"/>
    <x v="0"/>
    <n v="0"/>
    <n v="0"/>
    <n v="0"/>
  </r>
  <r>
    <s v="CNRR02"/>
    <s v="250711"/>
    <s v="250711-3"/>
    <s v="M02"/>
    <x v="2"/>
    <s v="M02-RH2"/>
    <x v="1"/>
    <x v="0"/>
    <n v="0"/>
    <n v="0"/>
    <n v="0"/>
  </r>
  <r>
    <s v="CNRR02"/>
    <s v="250711"/>
    <s v="250711-3"/>
    <s v="M02"/>
    <x v="3"/>
    <s v="M02-RH4"/>
    <x v="1"/>
    <x v="0"/>
    <n v="0"/>
    <n v="0"/>
    <n v="0"/>
  </r>
  <r>
    <s v="CNRL02"/>
    <s v="250711"/>
    <s v="250711-3"/>
    <s v="M02"/>
    <x v="0"/>
    <s v="M02-LH1"/>
    <x v="1"/>
    <x v="0"/>
    <n v="1"/>
    <n v="0"/>
    <n v="0"/>
  </r>
  <r>
    <s v="CNRL02"/>
    <s v="250711"/>
    <s v="250711-3"/>
    <s v="M02"/>
    <x v="1"/>
    <s v="M02-LH3"/>
    <x v="1"/>
    <x v="0"/>
    <n v="1"/>
    <n v="0"/>
    <n v="0"/>
  </r>
  <r>
    <s v="CNRR02"/>
    <s v="250711"/>
    <s v="250711-3"/>
    <s v="M02"/>
    <x v="2"/>
    <s v="M02-RH2"/>
    <x v="1"/>
    <x v="0"/>
    <n v="1"/>
    <n v="0"/>
    <n v="0"/>
  </r>
  <r>
    <s v="CNRR02"/>
    <s v="250711"/>
    <s v="250711-3"/>
    <s v="M02"/>
    <x v="3"/>
    <s v="M02-RH4"/>
    <x v="1"/>
    <x v="0"/>
    <n v="1"/>
    <n v="0"/>
    <n v="0"/>
  </r>
  <r>
    <s v="CNRL02"/>
    <s v="250711"/>
    <s v="250711-3"/>
    <s v="M02"/>
    <x v="0"/>
    <s v="M02-LH1"/>
    <x v="1"/>
    <x v="0"/>
    <n v="0"/>
    <n v="0"/>
    <n v="0"/>
  </r>
  <r>
    <s v="CNRL02"/>
    <s v="250711"/>
    <s v="250711-3"/>
    <s v="M02"/>
    <x v="1"/>
    <s v="M02-LH3"/>
    <x v="1"/>
    <x v="0"/>
    <n v="0"/>
    <n v="0"/>
    <n v="0"/>
  </r>
  <r>
    <s v="CNRR02"/>
    <s v="250711"/>
    <s v="250711-3"/>
    <s v="M02"/>
    <x v="2"/>
    <s v="M02-RH2"/>
    <x v="1"/>
    <x v="0"/>
    <n v="0"/>
    <n v="0"/>
    <n v="0"/>
  </r>
  <r>
    <s v="CNRR02"/>
    <s v="250711"/>
    <s v="250711-3"/>
    <s v="M02"/>
    <x v="3"/>
    <s v="M02-RH4"/>
    <x v="1"/>
    <x v="0"/>
    <n v="0"/>
    <n v="0"/>
    <n v="0"/>
  </r>
  <r>
    <s v="CNRL02"/>
    <s v="250711"/>
    <s v="250711-3"/>
    <s v="M02"/>
    <x v="0"/>
    <s v="M02-LH1"/>
    <x v="1"/>
    <x v="0"/>
    <n v="0"/>
    <n v="0"/>
    <n v="0"/>
  </r>
  <r>
    <s v="CNRL02"/>
    <s v="250711"/>
    <s v="250711-3"/>
    <s v="M02"/>
    <x v="1"/>
    <s v="M02-LH3"/>
    <x v="1"/>
    <x v="0"/>
    <n v="0"/>
    <n v="0"/>
    <n v="0"/>
  </r>
  <r>
    <s v="CNRR02"/>
    <s v="250711"/>
    <s v="250711-3"/>
    <s v="M02"/>
    <x v="2"/>
    <s v="M02-RH2"/>
    <x v="1"/>
    <x v="0"/>
    <n v="0"/>
    <n v="0"/>
    <n v="0"/>
  </r>
  <r>
    <s v="CNRR02"/>
    <s v="250711"/>
    <s v="250711-3"/>
    <s v="M02"/>
    <x v="3"/>
    <s v="M02-RH4"/>
    <x v="1"/>
    <x v="0"/>
    <n v="0"/>
    <n v="0"/>
    <n v="0"/>
  </r>
  <r>
    <s v="CNRL02"/>
    <s v="250711"/>
    <s v="250711-3"/>
    <s v="M02"/>
    <x v="0"/>
    <s v="M02-LH1"/>
    <x v="1"/>
    <x v="0"/>
    <n v="0"/>
    <n v="0"/>
    <n v="0"/>
  </r>
  <r>
    <s v="CNRL02"/>
    <s v="250711"/>
    <s v="250711-3"/>
    <s v="M02"/>
    <x v="1"/>
    <s v="M02-LH3"/>
    <x v="1"/>
    <x v="0"/>
    <n v="0"/>
    <n v="0"/>
    <n v="0"/>
  </r>
  <r>
    <s v="CNRR02"/>
    <s v="250711"/>
    <s v="250711-3"/>
    <s v="M02"/>
    <x v="2"/>
    <s v="M02-RH2"/>
    <x v="1"/>
    <x v="0"/>
    <n v="0"/>
    <n v="0"/>
    <n v="0"/>
  </r>
  <r>
    <s v="CNRR02"/>
    <s v="250711"/>
    <s v="250711-3"/>
    <s v="M02"/>
    <x v="3"/>
    <s v="M02-RH4"/>
    <x v="1"/>
    <x v="0"/>
    <n v="0"/>
    <n v="0"/>
    <n v="0"/>
  </r>
  <r>
    <s v="CNRL02"/>
    <s v="250711"/>
    <s v="250711-3"/>
    <s v="M02"/>
    <x v="0"/>
    <s v="M02-LH1"/>
    <x v="1"/>
    <x v="0"/>
    <n v="0"/>
    <n v="0"/>
    <n v="0"/>
  </r>
  <r>
    <s v="CNRL02"/>
    <s v="250711"/>
    <s v="250711-3"/>
    <s v="M02"/>
    <x v="1"/>
    <s v="M02-LH3"/>
    <x v="1"/>
    <x v="0"/>
    <n v="0"/>
    <n v="0"/>
    <n v="0"/>
  </r>
  <r>
    <s v="CNRR02"/>
    <s v="250711"/>
    <s v="250711-3"/>
    <s v="M02"/>
    <x v="2"/>
    <s v="M02-RH2"/>
    <x v="1"/>
    <x v="0"/>
    <n v="0"/>
    <n v="0"/>
    <n v="0"/>
  </r>
  <r>
    <s v="CNRR02"/>
    <s v="250711"/>
    <s v="250711-3"/>
    <s v="M02"/>
    <x v="3"/>
    <s v="M02-RH4"/>
    <x v="1"/>
    <x v="0"/>
    <n v="0"/>
    <n v="0"/>
    <n v="0"/>
  </r>
  <r>
    <s v="CNRL02"/>
    <s v="250711"/>
    <s v="250711-3"/>
    <s v="M02"/>
    <x v="0"/>
    <s v="M02-LH1"/>
    <x v="1"/>
    <x v="0"/>
    <n v="0"/>
    <n v="0"/>
    <n v="0"/>
  </r>
  <r>
    <s v="CNRL02"/>
    <s v="250711"/>
    <s v="250711-3"/>
    <s v="M02"/>
    <x v="1"/>
    <s v="M02-LH3"/>
    <x v="1"/>
    <x v="0"/>
    <n v="0"/>
    <n v="0"/>
    <n v="0"/>
  </r>
  <r>
    <s v="CNRR02"/>
    <s v="250711"/>
    <s v="250711-3"/>
    <s v="M02"/>
    <x v="2"/>
    <s v="M02-RH2"/>
    <x v="1"/>
    <x v="0"/>
    <n v="0"/>
    <n v="0"/>
    <n v="0"/>
  </r>
  <r>
    <s v="CNRR02"/>
    <s v="250711"/>
    <s v="250711-3"/>
    <s v="M02"/>
    <x v="3"/>
    <s v="M02-RH4"/>
    <x v="1"/>
    <x v="0"/>
    <n v="0"/>
    <n v="0"/>
    <n v="0"/>
  </r>
  <r>
    <s v="CNRL02"/>
    <s v="250711"/>
    <s v="250711-3"/>
    <s v="M02"/>
    <x v="0"/>
    <s v="M02-LH1"/>
    <x v="1"/>
    <x v="0"/>
    <n v="1"/>
    <n v="0"/>
    <n v="0"/>
  </r>
  <r>
    <s v="CNRL02"/>
    <s v="250711"/>
    <s v="250711-3"/>
    <s v="M02"/>
    <x v="1"/>
    <s v="M02-LH3"/>
    <x v="1"/>
    <x v="0"/>
    <n v="1"/>
    <n v="0"/>
    <n v="0"/>
  </r>
  <r>
    <s v="CNRR02"/>
    <s v="250711"/>
    <s v="250711-3"/>
    <s v="M02"/>
    <x v="2"/>
    <s v="M02-RH2"/>
    <x v="1"/>
    <x v="0"/>
    <n v="1"/>
    <n v="0"/>
    <n v="0"/>
  </r>
  <r>
    <s v="CNRR02"/>
    <s v="250711"/>
    <s v="250711-3"/>
    <s v="M02"/>
    <x v="3"/>
    <s v="M02-RH4"/>
    <x v="1"/>
    <x v="0"/>
    <n v="1"/>
    <n v="0"/>
    <n v="0"/>
  </r>
  <r>
    <s v="CNRL02"/>
    <s v="250711"/>
    <s v="250711-3"/>
    <s v="M02"/>
    <x v="0"/>
    <s v="M02-LH1"/>
    <x v="1"/>
    <x v="0"/>
    <n v="1"/>
    <n v="0"/>
    <n v="0"/>
  </r>
  <r>
    <s v="CNRL02"/>
    <s v="250711"/>
    <s v="250711-3"/>
    <s v="M02"/>
    <x v="1"/>
    <s v="M02-LH3"/>
    <x v="1"/>
    <x v="0"/>
    <n v="1"/>
    <n v="0"/>
    <n v="0"/>
  </r>
  <r>
    <s v="CNRR02"/>
    <s v="250711"/>
    <s v="250711-3"/>
    <s v="M02"/>
    <x v="2"/>
    <s v="M02-RH2"/>
    <x v="1"/>
    <x v="0"/>
    <n v="1"/>
    <n v="1"/>
    <n v="0"/>
  </r>
  <r>
    <s v="CNRR02"/>
    <s v="250711"/>
    <s v="250711-3"/>
    <s v="M02"/>
    <x v="3"/>
    <s v="M02-RH4"/>
    <x v="1"/>
    <x v="0"/>
    <n v="1"/>
    <n v="0"/>
    <n v="0"/>
  </r>
  <r>
    <s v="CNRL02"/>
    <s v="250711"/>
    <s v="250711-3"/>
    <s v="M02"/>
    <x v="0"/>
    <s v="M02-LH1"/>
    <x v="1"/>
    <x v="0"/>
    <n v="1"/>
    <n v="0"/>
    <n v="0"/>
  </r>
  <r>
    <s v="CNRL02"/>
    <s v="250711"/>
    <s v="250711-3"/>
    <s v="M02"/>
    <x v="1"/>
    <s v="M02-LH3"/>
    <x v="1"/>
    <x v="0"/>
    <n v="0"/>
    <n v="1"/>
    <n v="0"/>
  </r>
  <r>
    <s v="CNRR02"/>
    <s v="250711"/>
    <s v="250711-3"/>
    <s v="M02"/>
    <x v="2"/>
    <s v="M02-RH2"/>
    <x v="1"/>
    <x v="0"/>
    <n v="1"/>
    <n v="0"/>
    <n v="0"/>
  </r>
  <r>
    <s v="CNRR02"/>
    <s v="250711"/>
    <s v="250711-3"/>
    <s v="M02"/>
    <x v="3"/>
    <s v="M02-RH4"/>
    <x v="1"/>
    <x v="0"/>
    <n v="1"/>
    <n v="0"/>
    <n v="0"/>
  </r>
  <r>
    <s v="CNRL02"/>
    <s v="250711"/>
    <s v="250711-3"/>
    <s v="M02"/>
    <x v="0"/>
    <s v="M02-LH1"/>
    <x v="1"/>
    <x v="0"/>
    <n v="0"/>
    <n v="0"/>
    <n v="0"/>
  </r>
  <r>
    <s v="CNRL02"/>
    <s v="250711"/>
    <s v="250711-3"/>
    <s v="M02"/>
    <x v="1"/>
    <s v="M02-LH3"/>
    <x v="1"/>
    <x v="0"/>
    <n v="0"/>
    <n v="0"/>
    <n v="0"/>
  </r>
  <r>
    <s v="CNRR02"/>
    <s v="250711"/>
    <s v="250711-3"/>
    <s v="M02"/>
    <x v="2"/>
    <s v="M02-RH2"/>
    <x v="1"/>
    <x v="0"/>
    <n v="0"/>
    <n v="0"/>
    <n v="0"/>
  </r>
  <r>
    <s v="CNRR02"/>
    <s v="250711"/>
    <s v="250711-3"/>
    <s v="M02"/>
    <x v="3"/>
    <s v="M02-RH4"/>
    <x v="1"/>
    <x v="0"/>
    <n v="0"/>
    <n v="0"/>
    <n v="0"/>
  </r>
  <r>
    <s v="CNRL02"/>
    <s v="250711"/>
    <s v="250711-3"/>
    <s v="M02"/>
    <x v="0"/>
    <s v="M02-LH1"/>
    <x v="2"/>
    <x v="0"/>
    <n v="0"/>
    <n v="0"/>
    <n v="0"/>
  </r>
  <r>
    <s v="CNRL02"/>
    <s v="250711"/>
    <s v="250711-3"/>
    <s v="M02"/>
    <x v="1"/>
    <s v="M02-LH3"/>
    <x v="2"/>
    <x v="0"/>
    <n v="0"/>
    <n v="0"/>
    <n v="0"/>
  </r>
  <r>
    <s v="CNRR02"/>
    <s v="250711"/>
    <s v="250711-3"/>
    <s v="M02"/>
    <x v="2"/>
    <s v="M02-RH2"/>
    <x v="2"/>
    <x v="0"/>
    <n v="0"/>
    <n v="0"/>
    <n v="0"/>
  </r>
  <r>
    <s v="CNRR02"/>
    <s v="250711"/>
    <s v="250711-3"/>
    <s v="M02"/>
    <x v="3"/>
    <s v="M02-RH4"/>
    <x v="2"/>
    <x v="0"/>
    <n v="0"/>
    <n v="0"/>
    <n v="0"/>
  </r>
  <r>
    <s v="CNRL02"/>
    <s v="250711"/>
    <s v="250711-3"/>
    <s v="M02"/>
    <x v="0"/>
    <s v="M02-LH1"/>
    <x v="2"/>
    <x v="0"/>
    <n v="0"/>
    <n v="0"/>
    <n v="0"/>
  </r>
  <r>
    <s v="CNRL02"/>
    <s v="250711"/>
    <s v="250711-3"/>
    <s v="M02"/>
    <x v="1"/>
    <s v="M02-LH3"/>
    <x v="2"/>
    <x v="0"/>
    <n v="0"/>
    <n v="0"/>
    <n v="0"/>
  </r>
  <r>
    <s v="CNRR02"/>
    <s v="250711"/>
    <s v="250711-3"/>
    <s v="M02"/>
    <x v="2"/>
    <s v="M02-RH2"/>
    <x v="2"/>
    <x v="0"/>
    <n v="0"/>
    <n v="0"/>
    <n v="0"/>
  </r>
  <r>
    <s v="CNRR02"/>
    <s v="250711"/>
    <s v="250711-3"/>
    <s v="M02"/>
    <x v="3"/>
    <s v="M02-RH4"/>
    <x v="2"/>
    <x v="0"/>
    <n v="0"/>
    <n v="0"/>
    <n v="0"/>
  </r>
  <r>
    <s v="CNRL02"/>
    <s v="250711"/>
    <s v="250711-3"/>
    <s v="M02"/>
    <x v="0"/>
    <s v="M02-LH1"/>
    <x v="2"/>
    <x v="0"/>
    <n v="0"/>
    <n v="0"/>
    <n v="0"/>
  </r>
  <r>
    <s v="CNRL02"/>
    <s v="250711"/>
    <s v="250711-3"/>
    <s v="M02"/>
    <x v="1"/>
    <s v="M02-LH3"/>
    <x v="2"/>
    <x v="0"/>
    <n v="0"/>
    <n v="0"/>
    <n v="0"/>
  </r>
  <r>
    <s v="CNRR02"/>
    <s v="250711"/>
    <s v="250711-3"/>
    <s v="M02"/>
    <x v="2"/>
    <s v="M02-RH2"/>
    <x v="2"/>
    <x v="0"/>
    <n v="0"/>
    <n v="0"/>
    <n v="0"/>
  </r>
  <r>
    <s v="CNRR02"/>
    <s v="250711"/>
    <s v="250711-3"/>
    <s v="M02"/>
    <x v="3"/>
    <s v="M02-RH4"/>
    <x v="2"/>
    <x v="0"/>
    <n v="0"/>
    <n v="0"/>
    <n v="0"/>
  </r>
  <r>
    <s v="CNRL02"/>
    <s v="250711"/>
    <s v="250711-3"/>
    <s v="M02"/>
    <x v="0"/>
    <s v="M02-LH1"/>
    <x v="2"/>
    <x v="0"/>
    <n v="0"/>
    <n v="0"/>
    <n v="0"/>
  </r>
  <r>
    <s v="CNRL02"/>
    <s v="250711"/>
    <s v="250711-3"/>
    <s v="M02"/>
    <x v="1"/>
    <s v="M02-LH3"/>
    <x v="2"/>
    <x v="0"/>
    <n v="0"/>
    <n v="0"/>
    <n v="0"/>
  </r>
  <r>
    <s v="CNRR02"/>
    <s v="250711"/>
    <s v="250711-3"/>
    <s v="M02"/>
    <x v="2"/>
    <s v="M02-RH2"/>
    <x v="2"/>
    <x v="0"/>
    <n v="0"/>
    <n v="0"/>
    <n v="0"/>
  </r>
  <r>
    <s v="CNRR02"/>
    <s v="250711"/>
    <s v="250711-3"/>
    <s v="M02"/>
    <x v="3"/>
    <s v="M02-RH4"/>
    <x v="2"/>
    <x v="0"/>
    <n v="0"/>
    <n v="0"/>
    <n v="0"/>
  </r>
  <r>
    <s v="CNRL02"/>
    <s v="250711"/>
    <s v="250711-3"/>
    <s v="M02"/>
    <x v="0"/>
    <s v="M02-LH1"/>
    <x v="2"/>
    <x v="0"/>
    <n v="0"/>
    <n v="0"/>
    <n v="0"/>
  </r>
  <r>
    <s v="CNRL02"/>
    <s v="250711"/>
    <s v="250711-3"/>
    <s v="M02"/>
    <x v="1"/>
    <s v="M02-LH3"/>
    <x v="2"/>
    <x v="0"/>
    <n v="0"/>
    <n v="0"/>
    <n v="0"/>
  </r>
  <r>
    <s v="CNRR02"/>
    <s v="250711"/>
    <s v="250711-3"/>
    <s v="M02"/>
    <x v="2"/>
    <s v="M02-RH2"/>
    <x v="2"/>
    <x v="0"/>
    <n v="0"/>
    <n v="0"/>
    <n v="0"/>
  </r>
  <r>
    <s v="CNRR02"/>
    <s v="250711"/>
    <s v="250711-3"/>
    <s v="M02"/>
    <x v="3"/>
    <s v="M02-RH4"/>
    <x v="2"/>
    <x v="0"/>
    <n v="0"/>
    <n v="0"/>
    <n v="0"/>
  </r>
  <r>
    <s v="CNRL02"/>
    <s v="250711"/>
    <s v="250711-3"/>
    <s v="M02"/>
    <x v="0"/>
    <s v="M02-LH1"/>
    <x v="2"/>
    <x v="0"/>
    <n v="0"/>
    <n v="0"/>
    <n v="0"/>
  </r>
  <r>
    <s v="CNRL02"/>
    <s v="250711"/>
    <s v="250711-3"/>
    <s v="M02"/>
    <x v="1"/>
    <s v="M02-LH3"/>
    <x v="2"/>
    <x v="0"/>
    <n v="0"/>
    <n v="0"/>
    <n v="0"/>
  </r>
  <r>
    <s v="CNRR02"/>
    <s v="250711"/>
    <s v="250711-3"/>
    <s v="M02"/>
    <x v="2"/>
    <s v="M02-RH2"/>
    <x v="2"/>
    <x v="0"/>
    <n v="0"/>
    <n v="0"/>
    <n v="0"/>
  </r>
  <r>
    <s v="CNRR02"/>
    <s v="250711"/>
    <s v="250711-3"/>
    <s v="M02"/>
    <x v="3"/>
    <s v="M02-RH4"/>
    <x v="2"/>
    <x v="0"/>
    <n v="0"/>
    <n v="0"/>
    <n v="0"/>
  </r>
  <r>
    <s v="CNRL02"/>
    <s v="250711"/>
    <s v="250711-3"/>
    <s v="M02"/>
    <x v="0"/>
    <s v="M02-LH1"/>
    <x v="2"/>
    <x v="0"/>
    <n v="0"/>
    <n v="0"/>
    <n v="0"/>
  </r>
  <r>
    <s v="CNRL02"/>
    <s v="250711"/>
    <s v="250711-3"/>
    <s v="M02"/>
    <x v="1"/>
    <s v="M02-LH3"/>
    <x v="2"/>
    <x v="0"/>
    <n v="0"/>
    <n v="0"/>
    <n v="0"/>
  </r>
  <r>
    <s v="CNRR02"/>
    <s v="250711"/>
    <s v="250711-3"/>
    <s v="M02"/>
    <x v="2"/>
    <s v="M02-RH2"/>
    <x v="2"/>
    <x v="0"/>
    <n v="0"/>
    <n v="0"/>
    <n v="0"/>
  </r>
  <r>
    <s v="CNRR02"/>
    <s v="250711"/>
    <s v="250711-3"/>
    <s v="M02"/>
    <x v="3"/>
    <s v="M02-RH4"/>
    <x v="2"/>
    <x v="0"/>
    <n v="0"/>
    <n v="0"/>
    <n v="0"/>
  </r>
  <r>
    <s v="CNRL02"/>
    <s v="250711"/>
    <s v="250711-3"/>
    <s v="M02"/>
    <x v="0"/>
    <s v="M02-LH1"/>
    <x v="2"/>
    <x v="0"/>
    <n v="0"/>
    <n v="0"/>
    <n v="0"/>
  </r>
  <r>
    <s v="CNRL02"/>
    <s v="250711"/>
    <s v="250711-3"/>
    <s v="M02"/>
    <x v="1"/>
    <s v="M02-LH3"/>
    <x v="2"/>
    <x v="0"/>
    <n v="0"/>
    <n v="0"/>
    <n v="0"/>
  </r>
  <r>
    <s v="CNRR02"/>
    <s v="250711"/>
    <s v="250711-3"/>
    <s v="M02"/>
    <x v="2"/>
    <s v="M02-RH2"/>
    <x v="2"/>
    <x v="0"/>
    <n v="0"/>
    <n v="0"/>
    <n v="0"/>
  </r>
  <r>
    <s v="CNRR02"/>
    <s v="250711"/>
    <s v="250711-3"/>
    <s v="M02"/>
    <x v="3"/>
    <s v="M02-RH4"/>
    <x v="2"/>
    <x v="0"/>
    <n v="0"/>
    <n v="0"/>
    <n v="0"/>
  </r>
  <r>
    <s v="CNRL02"/>
    <s v="250711"/>
    <s v="250711-3"/>
    <s v="M02"/>
    <x v="0"/>
    <s v="M02-LH1"/>
    <x v="2"/>
    <x v="0"/>
    <n v="0"/>
    <n v="0"/>
    <n v="0"/>
  </r>
  <r>
    <s v="CNRL02"/>
    <s v="250711"/>
    <s v="250711-3"/>
    <s v="M02"/>
    <x v="1"/>
    <s v="M02-LH3"/>
    <x v="2"/>
    <x v="0"/>
    <n v="1"/>
    <n v="0"/>
    <n v="0"/>
  </r>
  <r>
    <s v="CNRR02"/>
    <s v="250711"/>
    <s v="250711-3"/>
    <s v="M02"/>
    <x v="2"/>
    <s v="M02-RH2"/>
    <x v="2"/>
    <x v="0"/>
    <n v="0"/>
    <n v="0"/>
    <n v="0"/>
  </r>
  <r>
    <s v="CNRR02"/>
    <s v="250711"/>
    <s v="250711-3"/>
    <s v="M02"/>
    <x v="3"/>
    <s v="M02-RH4"/>
    <x v="2"/>
    <x v="0"/>
    <n v="0"/>
    <n v="0"/>
    <n v="0"/>
  </r>
  <r>
    <s v="CNRL02"/>
    <s v="250711"/>
    <s v="250711-3"/>
    <s v="M02"/>
    <x v="0"/>
    <s v="M02-LH1"/>
    <x v="2"/>
    <x v="0"/>
    <n v="0"/>
    <n v="0"/>
    <n v="0"/>
  </r>
  <r>
    <s v="CNRL02"/>
    <s v="250711"/>
    <s v="250711-3"/>
    <s v="M02"/>
    <x v="1"/>
    <s v="M02-LH3"/>
    <x v="2"/>
    <x v="0"/>
    <n v="0"/>
    <n v="0"/>
    <n v="0"/>
  </r>
  <r>
    <s v="CNRR02"/>
    <s v="250711"/>
    <s v="250711-3"/>
    <s v="M02"/>
    <x v="2"/>
    <s v="M02-RH2"/>
    <x v="2"/>
    <x v="0"/>
    <n v="0"/>
    <n v="0"/>
    <n v="0"/>
  </r>
  <r>
    <s v="CNRR02"/>
    <s v="250711"/>
    <s v="250711-3"/>
    <s v="M02"/>
    <x v="3"/>
    <s v="M02-RH4"/>
    <x v="2"/>
    <x v="0"/>
    <n v="0"/>
    <n v="0"/>
    <n v="0"/>
  </r>
  <r>
    <s v="CNRL02"/>
    <s v="250711"/>
    <s v="250711-2"/>
    <s v="M02"/>
    <x v="0"/>
    <s v="M02-LH1"/>
    <x v="2"/>
    <x v="0"/>
    <n v="0"/>
    <n v="0"/>
    <n v="0"/>
  </r>
  <r>
    <s v="CNRL02"/>
    <s v="250711"/>
    <s v="250711-2"/>
    <s v="M02"/>
    <x v="1"/>
    <s v="M02-LH3"/>
    <x v="2"/>
    <x v="0"/>
    <n v="0"/>
    <n v="0"/>
    <n v="0"/>
  </r>
  <r>
    <s v="CNRR02"/>
    <s v="250711"/>
    <s v="250711-2"/>
    <s v="M02"/>
    <x v="2"/>
    <s v="M02-RH2"/>
    <x v="2"/>
    <x v="0"/>
    <n v="0"/>
    <n v="0"/>
    <n v="0"/>
  </r>
  <r>
    <s v="CNRR02"/>
    <s v="250711"/>
    <s v="250711-2"/>
    <s v="M02"/>
    <x v="3"/>
    <s v="M02-RH4"/>
    <x v="2"/>
    <x v="0"/>
    <n v="0"/>
    <n v="0"/>
    <n v="0"/>
  </r>
  <r>
    <s v="CNRL02"/>
    <s v="250711"/>
    <s v="250711-2"/>
    <s v="M02"/>
    <x v="0"/>
    <s v="M02-LH1"/>
    <x v="2"/>
    <x v="0"/>
    <n v="0"/>
    <n v="0"/>
    <n v="0"/>
  </r>
  <r>
    <s v="CNRL02"/>
    <s v="250711"/>
    <s v="250711-2"/>
    <s v="M02"/>
    <x v="1"/>
    <s v="M02-LH3"/>
    <x v="2"/>
    <x v="0"/>
    <n v="0"/>
    <n v="0"/>
    <n v="0"/>
  </r>
  <r>
    <s v="CNRR02"/>
    <s v="250711"/>
    <s v="250711-2"/>
    <s v="M02"/>
    <x v="2"/>
    <s v="M02-RH2"/>
    <x v="2"/>
    <x v="0"/>
    <n v="0"/>
    <n v="0"/>
    <n v="0"/>
  </r>
  <r>
    <s v="CNRR02"/>
    <s v="250711"/>
    <s v="250711-2"/>
    <s v="M02"/>
    <x v="3"/>
    <s v="M02-RH4"/>
    <x v="2"/>
    <x v="0"/>
    <n v="0"/>
    <n v="0"/>
    <n v="0"/>
  </r>
  <r>
    <s v="CNRL02"/>
    <s v="250711"/>
    <s v="250711-2"/>
    <s v="M02"/>
    <x v="0"/>
    <s v="M02-LH1"/>
    <x v="2"/>
    <x v="0"/>
    <n v="0"/>
    <n v="0"/>
    <n v="0"/>
  </r>
  <r>
    <s v="CNRL02"/>
    <s v="250711"/>
    <s v="250711-2"/>
    <s v="M02"/>
    <x v="1"/>
    <s v="M02-LH3"/>
    <x v="2"/>
    <x v="0"/>
    <n v="0"/>
    <n v="0"/>
    <n v="0"/>
  </r>
  <r>
    <s v="CNRR02"/>
    <s v="250711"/>
    <s v="250711-2"/>
    <s v="M02"/>
    <x v="2"/>
    <s v="M02-RH2"/>
    <x v="2"/>
    <x v="0"/>
    <n v="0"/>
    <n v="0"/>
    <n v="0"/>
  </r>
  <r>
    <s v="CNRR02"/>
    <s v="250711"/>
    <s v="250711-2"/>
    <s v="M02"/>
    <x v="3"/>
    <s v="M02-RH4"/>
    <x v="2"/>
    <x v="0"/>
    <n v="0"/>
    <n v="0"/>
    <n v="0"/>
  </r>
  <r>
    <s v="CNRL02"/>
    <s v="250711"/>
    <s v="250711-2"/>
    <s v="M02"/>
    <x v="0"/>
    <s v="M02-LH1"/>
    <x v="2"/>
    <x v="0"/>
    <n v="0"/>
    <n v="0"/>
    <n v="0"/>
  </r>
  <r>
    <s v="CNRL02"/>
    <s v="250711"/>
    <s v="250711-2"/>
    <s v="M02"/>
    <x v="1"/>
    <s v="M02-LH3"/>
    <x v="2"/>
    <x v="0"/>
    <n v="0"/>
    <n v="0"/>
    <n v="0"/>
  </r>
  <r>
    <s v="CNRR02"/>
    <s v="250711"/>
    <s v="250711-2"/>
    <s v="M02"/>
    <x v="2"/>
    <s v="M02-RH2"/>
    <x v="2"/>
    <x v="0"/>
    <n v="0"/>
    <n v="0"/>
    <n v="0"/>
  </r>
  <r>
    <s v="CNRR02"/>
    <s v="250711"/>
    <s v="250711-2"/>
    <s v="M02"/>
    <x v="3"/>
    <s v="M02-RH4"/>
    <x v="2"/>
    <x v="0"/>
    <n v="0"/>
    <n v="0"/>
    <n v="0"/>
  </r>
  <r>
    <s v="CNRL02"/>
    <s v="250711"/>
    <s v="250711-2"/>
    <s v="M02"/>
    <x v="0"/>
    <s v="M02-LH1"/>
    <x v="2"/>
    <x v="0"/>
    <n v="0"/>
    <n v="0"/>
    <n v="0"/>
  </r>
  <r>
    <s v="CNRL02"/>
    <s v="250711"/>
    <s v="250711-2"/>
    <s v="M02"/>
    <x v="1"/>
    <s v="M02-LH3"/>
    <x v="2"/>
    <x v="0"/>
    <n v="0"/>
    <n v="0"/>
    <n v="0"/>
  </r>
  <r>
    <s v="CNRR02"/>
    <s v="250711"/>
    <s v="250711-2"/>
    <s v="M02"/>
    <x v="2"/>
    <s v="M02-RH2"/>
    <x v="2"/>
    <x v="0"/>
    <n v="0"/>
    <n v="0"/>
    <n v="0"/>
  </r>
  <r>
    <s v="CNRR02"/>
    <s v="250711"/>
    <s v="250711-2"/>
    <s v="M02"/>
    <x v="3"/>
    <s v="M02-RH4"/>
    <x v="2"/>
    <x v="0"/>
    <n v="0"/>
    <n v="0"/>
    <n v="0"/>
  </r>
  <r>
    <s v="CNRL02"/>
    <s v="250711"/>
    <s v="250711-2"/>
    <s v="M02"/>
    <x v="0"/>
    <s v="M02-LH1"/>
    <x v="2"/>
    <x v="0"/>
    <n v="0"/>
    <n v="0"/>
    <n v="0"/>
  </r>
  <r>
    <s v="CNRL02"/>
    <s v="250711"/>
    <s v="250711-2"/>
    <s v="M02"/>
    <x v="1"/>
    <s v="M02-LH3"/>
    <x v="2"/>
    <x v="0"/>
    <n v="0"/>
    <n v="0"/>
    <n v="0"/>
  </r>
  <r>
    <s v="CNRR02"/>
    <s v="250711"/>
    <s v="250711-2"/>
    <s v="M02"/>
    <x v="2"/>
    <s v="M02-RH2"/>
    <x v="2"/>
    <x v="0"/>
    <n v="0"/>
    <n v="0"/>
    <n v="0"/>
  </r>
  <r>
    <s v="CNRR02"/>
    <s v="250711"/>
    <s v="250711-2"/>
    <s v="M02"/>
    <x v="3"/>
    <s v="M02-RH4"/>
    <x v="2"/>
    <x v="0"/>
    <n v="0"/>
    <n v="0"/>
    <n v="0"/>
  </r>
  <r>
    <s v="CNRL02"/>
    <s v="250711"/>
    <s v="250711-2"/>
    <s v="M02"/>
    <x v="0"/>
    <s v="M02-LH1"/>
    <x v="2"/>
    <x v="0"/>
    <n v="0"/>
    <n v="0"/>
    <n v="0"/>
  </r>
  <r>
    <s v="CNRL02"/>
    <s v="250711"/>
    <s v="250711-2"/>
    <s v="M02"/>
    <x v="1"/>
    <s v="M02-LH3"/>
    <x v="2"/>
    <x v="0"/>
    <n v="0"/>
    <n v="0"/>
    <n v="0"/>
  </r>
  <r>
    <s v="CNRR02"/>
    <s v="250711"/>
    <s v="250711-2"/>
    <s v="M02"/>
    <x v="2"/>
    <s v="M02-RH2"/>
    <x v="2"/>
    <x v="0"/>
    <n v="0"/>
    <n v="0"/>
    <n v="0"/>
  </r>
  <r>
    <s v="CNRR02"/>
    <s v="250711"/>
    <s v="250711-2"/>
    <s v="M02"/>
    <x v="3"/>
    <s v="M02-RH4"/>
    <x v="2"/>
    <x v="0"/>
    <n v="0"/>
    <n v="0"/>
    <n v="0"/>
  </r>
  <r>
    <s v="CNRL02"/>
    <s v="250711"/>
    <s v="250711-2"/>
    <s v="M02"/>
    <x v="0"/>
    <s v="M02-LH1"/>
    <x v="2"/>
    <x v="0"/>
    <n v="0"/>
    <n v="0"/>
    <n v="0"/>
  </r>
  <r>
    <s v="CNRL02"/>
    <s v="250711"/>
    <s v="250711-2"/>
    <s v="M02"/>
    <x v="1"/>
    <s v="M02-LH3"/>
    <x v="2"/>
    <x v="0"/>
    <n v="0"/>
    <n v="0"/>
    <n v="0"/>
  </r>
  <r>
    <s v="CNRR02"/>
    <s v="250711"/>
    <s v="250711-2"/>
    <s v="M02"/>
    <x v="2"/>
    <s v="M02-RH2"/>
    <x v="2"/>
    <x v="0"/>
    <n v="0"/>
    <n v="0"/>
    <n v="0"/>
  </r>
  <r>
    <s v="CNRR02"/>
    <s v="250711"/>
    <s v="250711-2"/>
    <s v="M02"/>
    <x v="3"/>
    <s v="M02-RH4"/>
    <x v="2"/>
    <x v="0"/>
    <n v="0"/>
    <n v="0"/>
    <n v="0"/>
  </r>
  <r>
    <s v="CNRL02"/>
    <s v="250711"/>
    <s v="250711-2"/>
    <s v="M02"/>
    <x v="0"/>
    <s v="M02-LH1"/>
    <x v="2"/>
    <x v="0"/>
    <n v="0"/>
    <n v="0"/>
    <n v="0"/>
  </r>
  <r>
    <s v="CNRL02"/>
    <s v="250711"/>
    <s v="250711-2"/>
    <s v="M02"/>
    <x v="1"/>
    <s v="M02-LH3"/>
    <x v="2"/>
    <x v="0"/>
    <n v="0"/>
    <n v="0"/>
    <n v="0"/>
  </r>
  <r>
    <s v="CNRR02"/>
    <s v="250711"/>
    <s v="250711-2"/>
    <s v="M02"/>
    <x v="2"/>
    <s v="M02-RH2"/>
    <x v="2"/>
    <x v="0"/>
    <n v="0"/>
    <n v="0"/>
    <n v="0"/>
  </r>
  <r>
    <s v="CNRR02"/>
    <s v="250711"/>
    <s v="250711-2"/>
    <s v="M02"/>
    <x v="3"/>
    <s v="M02-RH4"/>
    <x v="2"/>
    <x v="0"/>
    <n v="0"/>
    <n v="0"/>
    <n v="0"/>
  </r>
  <r>
    <s v="CNRL02"/>
    <s v="250711"/>
    <s v="250711-2"/>
    <s v="M02"/>
    <x v="0"/>
    <s v="M02-LH1"/>
    <x v="2"/>
    <x v="0"/>
    <n v="0"/>
    <n v="0"/>
    <n v="0"/>
  </r>
  <r>
    <s v="CNRL02"/>
    <s v="250711"/>
    <s v="250711-2"/>
    <s v="M02"/>
    <x v="1"/>
    <s v="M02-LH3"/>
    <x v="2"/>
    <x v="0"/>
    <n v="0"/>
    <n v="0"/>
    <n v="0"/>
  </r>
  <r>
    <s v="CNRR02"/>
    <s v="250711"/>
    <s v="250711-2"/>
    <s v="M02"/>
    <x v="2"/>
    <s v="M02-RH2"/>
    <x v="2"/>
    <x v="0"/>
    <n v="0"/>
    <n v="0"/>
    <n v="0"/>
  </r>
  <r>
    <s v="CNRR02"/>
    <s v="250711"/>
    <s v="250711-2"/>
    <s v="M02"/>
    <x v="3"/>
    <s v="M02-RH4"/>
    <x v="2"/>
    <x v="0"/>
    <n v="0"/>
    <n v="0"/>
    <n v="0"/>
  </r>
  <r>
    <s v="CNRL02"/>
    <s v="250711"/>
    <s v="250711-2"/>
    <s v="M02"/>
    <x v="0"/>
    <s v="M02-LH1"/>
    <x v="2"/>
    <x v="0"/>
    <n v="0"/>
    <n v="0"/>
    <n v="0"/>
  </r>
  <r>
    <s v="CNRL02"/>
    <s v="250711"/>
    <s v="250711-2"/>
    <s v="M02"/>
    <x v="1"/>
    <s v="M02-LH3"/>
    <x v="2"/>
    <x v="0"/>
    <n v="0"/>
    <n v="0"/>
    <n v="0"/>
  </r>
  <r>
    <s v="CNRR02"/>
    <s v="250711"/>
    <s v="250711-2"/>
    <s v="M02"/>
    <x v="2"/>
    <s v="M02-RH2"/>
    <x v="2"/>
    <x v="0"/>
    <n v="0"/>
    <n v="0"/>
    <n v="0"/>
  </r>
  <r>
    <s v="CNRR02"/>
    <s v="250711"/>
    <s v="250711-2"/>
    <s v="M02"/>
    <x v="3"/>
    <s v="M02-RH4"/>
    <x v="2"/>
    <x v="0"/>
    <n v="0"/>
    <n v="0"/>
    <n v="0"/>
  </r>
  <r>
    <s v="CNRL02"/>
    <s v="250711"/>
    <s v="250711-2"/>
    <s v="M02"/>
    <x v="0"/>
    <s v="M02-LH1"/>
    <x v="2"/>
    <x v="0"/>
    <n v="0"/>
    <n v="0"/>
    <n v="0"/>
  </r>
  <r>
    <s v="CNRL02"/>
    <s v="250711"/>
    <s v="250711-2"/>
    <s v="M02"/>
    <x v="1"/>
    <s v="M02-LH3"/>
    <x v="2"/>
    <x v="0"/>
    <n v="0"/>
    <n v="0"/>
    <n v="0"/>
  </r>
  <r>
    <s v="CNRR02"/>
    <s v="250711"/>
    <s v="250711-2"/>
    <s v="M02"/>
    <x v="2"/>
    <s v="M02-RH2"/>
    <x v="2"/>
    <x v="0"/>
    <n v="0"/>
    <n v="0"/>
    <n v="0"/>
  </r>
  <r>
    <s v="CNRR02"/>
    <s v="250711"/>
    <s v="250711-2"/>
    <s v="M02"/>
    <x v="3"/>
    <s v="M02-RH4"/>
    <x v="2"/>
    <x v="0"/>
    <n v="0"/>
    <n v="0"/>
    <n v="0"/>
  </r>
  <r>
    <s v="CNRL02"/>
    <s v="250711"/>
    <s v="250711-2"/>
    <s v="M02"/>
    <x v="0"/>
    <s v="M02-LH1"/>
    <x v="2"/>
    <x v="0"/>
    <n v="0"/>
    <n v="0"/>
    <n v="0"/>
  </r>
  <r>
    <s v="CNRL02"/>
    <s v="250711"/>
    <s v="250711-2"/>
    <s v="M02"/>
    <x v="1"/>
    <s v="M02-LH3"/>
    <x v="2"/>
    <x v="0"/>
    <n v="0"/>
    <n v="0"/>
    <n v="0"/>
  </r>
  <r>
    <s v="CNRR02"/>
    <s v="250711"/>
    <s v="250711-2"/>
    <s v="M02"/>
    <x v="2"/>
    <s v="M02-RH2"/>
    <x v="2"/>
    <x v="0"/>
    <n v="0"/>
    <n v="0"/>
    <n v="0"/>
  </r>
  <r>
    <s v="CNRR02"/>
    <s v="250711"/>
    <s v="250711-2"/>
    <s v="M02"/>
    <x v="3"/>
    <s v="M02-RH4"/>
    <x v="2"/>
    <x v="0"/>
    <n v="0"/>
    <n v="0"/>
    <n v="0"/>
  </r>
  <r>
    <s v="CNRL02"/>
    <s v="250711"/>
    <s v="250711-2"/>
    <s v="M02"/>
    <x v="0"/>
    <s v="M02-LH1"/>
    <x v="2"/>
    <x v="0"/>
    <n v="0"/>
    <n v="0"/>
    <n v="0"/>
  </r>
  <r>
    <s v="CNRL02"/>
    <s v="250711"/>
    <s v="250711-2"/>
    <s v="M02"/>
    <x v="1"/>
    <s v="M02-LH3"/>
    <x v="2"/>
    <x v="0"/>
    <n v="0"/>
    <n v="0"/>
    <n v="0"/>
  </r>
  <r>
    <s v="CNRR02"/>
    <s v="250711"/>
    <s v="250711-2"/>
    <s v="M02"/>
    <x v="2"/>
    <s v="M02-RH2"/>
    <x v="2"/>
    <x v="0"/>
    <n v="0"/>
    <n v="0"/>
    <n v="0"/>
  </r>
  <r>
    <s v="CNRR02"/>
    <s v="250711"/>
    <s v="250711-2"/>
    <s v="M02"/>
    <x v="3"/>
    <s v="M02-RH4"/>
    <x v="2"/>
    <x v="0"/>
    <n v="0"/>
    <n v="0"/>
    <n v="0"/>
  </r>
  <r>
    <s v="CNRL02"/>
    <s v="250711"/>
    <s v="250711-2"/>
    <s v="M02"/>
    <x v="0"/>
    <s v="M02-LH1"/>
    <x v="2"/>
    <x v="0"/>
    <n v="0"/>
    <n v="0"/>
    <n v="0"/>
  </r>
  <r>
    <s v="CNRL02"/>
    <s v="250711"/>
    <s v="250711-2"/>
    <s v="M02"/>
    <x v="1"/>
    <s v="M02-LH3"/>
    <x v="2"/>
    <x v="0"/>
    <n v="0"/>
    <n v="0"/>
    <n v="0"/>
  </r>
  <r>
    <s v="CNRR02"/>
    <s v="250711"/>
    <s v="250711-2"/>
    <s v="M02"/>
    <x v="2"/>
    <s v="M02-RH2"/>
    <x v="2"/>
    <x v="0"/>
    <n v="0"/>
    <n v="0"/>
    <n v="0"/>
  </r>
  <r>
    <s v="CNRR02"/>
    <s v="250711"/>
    <s v="250711-2"/>
    <s v="M02"/>
    <x v="3"/>
    <s v="M02-RH4"/>
    <x v="2"/>
    <x v="0"/>
    <n v="0"/>
    <n v="0"/>
    <n v="0"/>
  </r>
  <r>
    <s v="CNRL02"/>
    <s v="250711"/>
    <s v="250711-2"/>
    <s v="M02"/>
    <x v="0"/>
    <s v="M02-LH1"/>
    <x v="2"/>
    <x v="0"/>
    <n v="0"/>
    <n v="0"/>
    <n v="0"/>
  </r>
  <r>
    <s v="CNRL02"/>
    <s v="250711"/>
    <s v="250711-2"/>
    <s v="M02"/>
    <x v="1"/>
    <s v="M02-LH3"/>
    <x v="2"/>
    <x v="0"/>
    <n v="0"/>
    <n v="0"/>
    <n v="0"/>
  </r>
  <r>
    <s v="CNRR02"/>
    <s v="250711"/>
    <s v="250711-2"/>
    <s v="M02"/>
    <x v="2"/>
    <s v="M02-RH2"/>
    <x v="2"/>
    <x v="0"/>
    <n v="0"/>
    <n v="0"/>
    <n v="0"/>
  </r>
  <r>
    <s v="CNRR02"/>
    <s v="250711"/>
    <s v="250711-2"/>
    <s v="M02"/>
    <x v="3"/>
    <s v="M02-RH4"/>
    <x v="2"/>
    <x v="0"/>
    <n v="0"/>
    <n v="0"/>
    <n v="0"/>
  </r>
  <r>
    <s v="CNRL02"/>
    <s v="250711"/>
    <s v="250711-2"/>
    <s v="M02"/>
    <x v="0"/>
    <s v="M02-LH1"/>
    <x v="2"/>
    <x v="0"/>
    <n v="0"/>
    <n v="0"/>
    <n v="0"/>
  </r>
  <r>
    <s v="CNRL02"/>
    <s v="250711"/>
    <s v="250711-2"/>
    <s v="M02"/>
    <x v="1"/>
    <s v="M02-LH3"/>
    <x v="2"/>
    <x v="0"/>
    <n v="0"/>
    <n v="0"/>
    <n v="0"/>
  </r>
  <r>
    <s v="CNRR02"/>
    <s v="250711"/>
    <s v="250711-2"/>
    <s v="M02"/>
    <x v="2"/>
    <s v="M02-RH2"/>
    <x v="2"/>
    <x v="0"/>
    <n v="0"/>
    <n v="0"/>
    <n v="0"/>
  </r>
  <r>
    <s v="CNRR02"/>
    <s v="250711"/>
    <s v="250711-2"/>
    <s v="M02"/>
    <x v="3"/>
    <s v="M02-RH4"/>
    <x v="2"/>
    <x v="0"/>
    <n v="0"/>
    <n v="0"/>
    <n v="0"/>
  </r>
  <r>
    <s v="CNRL02"/>
    <s v="250711"/>
    <s v="250711-2"/>
    <s v="M02"/>
    <x v="0"/>
    <s v="M02-LH1"/>
    <x v="2"/>
    <x v="0"/>
    <n v="0"/>
    <n v="0"/>
    <n v="0"/>
  </r>
  <r>
    <s v="CNRL02"/>
    <s v="250711"/>
    <s v="250711-2"/>
    <s v="M02"/>
    <x v="1"/>
    <s v="M02-LH3"/>
    <x v="2"/>
    <x v="0"/>
    <n v="0"/>
    <n v="0"/>
    <n v="0"/>
  </r>
  <r>
    <s v="CNRR02"/>
    <s v="250711"/>
    <s v="250711-2"/>
    <s v="M02"/>
    <x v="2"/>
    <s v="M02-RH2"/>
    <x v="2"/>
    <x v="0"/>
    <n v="0"/>
    <n v="0"/>
    <n v="0"/>
  </r>
  <r>
    <s v="CNRR02"/>
    <s v="250711"/>
    <s v="250711-2"/>
    <s v="M02"/>
    <x v="3"/>
    <s v="M02-RH4"/>
    <x v="2"/>
    <x v="0"/>
    <n v="0"/>
    <n v="0"/>
    <n v="0"/>
  </r>
  <r>
    <s v="CNRL02"/>
    <s v="250711"/>
    <s v="250711-2"/>
    <s v="M02"/>
    <x v="0"/>
    <s v="M02-LH1"/>
    <x v="2"/>
    <x v="0"/>
    <n v="0"/>
    <n v="0"/>
    <n v="0"/>
  </r>
  <r>
    <s v="CNRL02"/>
    <s v="250711"/>
    <s v="250711-2"/>
    <s v="M02"/>
    <x v="1"/>
    <s v="M02-LH3"/>
    <x v="2"/>
    <x v="0"/>
    <n v="0"/>
    <n v="0"/>
    <n v="0"/>
  </r>
  <r>
    <s v="CNRR02"/>
    <s v="250711"/>
    <s v="250711-2"/>
    <s v="M02"/>
    <x v="2"/>
    <s v="M02-RH2"/>
    <x v="2"/>
    <x v="0"/>
    <n v="0"/>
    <n v="0"/>
    <n v="0"/>
  </r>
  <r>
    <s v="CNRR02"/>
    <s v="250711"/>
    <s v="250711-2"/>
    <s v="M02"/>
    <x v="3"/>
    <s v="M02-RH4"/>
    <x v="2"/>
    <x v="0"/>
    <n v="0"/>
    <n v="0"/>
    <n v="0"/>
  </r>
  <r>
    <s v="CNRL02"/>
    <s v="250711"/>
    <s v="250711-2"/>
    <s v="M02"/>
    <x v="0"/>
    <s v="M02-LH1"/>
    <x v="2"/>
    <x v="0"/>
    <n v="0"/>
    <n v="0"/>
    <n v="0"/>
  </r>
  <r>
    <s v="CNRL02"/>
    <s v="250711"/>
    <s v="250711-2"/>
    <s v="M02"/>
    <x v="1"/>
    <s v="M02-LH3"/>
    <x v="2"/>
    <x v="0"/>
    <n v="0"/>
    <n v="0"/>
    <n v="0"/>
  </r>
  <r>
    <s v="CNRR02"/>
    <s v="250711"/>
    <s v="250711-2"/>
    <s v="M02"/>
    <x v="2"/>
    <s v="M02-RH2"/>
    <x v="2"/>
    <x v="0"/>
    <n v="0"/>
    <n v="0"/>
    <n v="0"/>
  </r>
  <r>
    <s v="CNRR02"/>
    <s v="250711"/>
    <s v="250711-2"/>
    <s v="M02"/>
    <x v="3"/>
    <s v="M02-RH4"/>
    <x v="2"/>
    <x v="0"/>
    <n v="0"/>
    <n v="0"/>
    <n v="0"/>
  </r>
  <r>
    <s v="CNRL02"/>
    <s v="250711"/>
    <s v="250711-2"/>
    <s v="M02"/>
    <x v="0"/>
    <s v="M02-LH1"/>
    <x v="2"/>
    <x v="0"/>
    <n v="0"/>
    <n v="0"/>
    <n v="0"/>
  </r>
  <r>
    <s v="CNRL02"/>
    <s v="250711"/>
    <s v="250711-2"/>
    <s v="M02"/>
    <x v="1"/>
    <s v="M02-LH3"/>
    <x v="2"/>
    <x v="0"/>
    <n v="0"/>
    <n v="0"/>
    <n v="0"/>
  </r>
  <r>
    <s v="CNRR02"/>
    <s v="250711"/>
    <s v="250711-2"/>
    <s v="M02"/>
    <x v="2"/>
    <s v="M02-RH2"/>
    <x v="2"/>
    <x v="0"/>
    <n v="0"/>
    <n v="0"/>
    <n v="0"/>
  </r>
  <r>
    <s v="CNRR02"/>
    <s v="250711"/>
    <s v="250711-2"/>
    <s v="M02"/>
    <x v="3"/>
    <s v="M02-RH4"/>
    <x v="2"/>
    <x v="0"/>
    <n v="0"/>
    <n v="0"/>
    <n v="0"/>
  </r>
  <r>
    <s v="CNRL02"/>
    <s v="250711"/>
    <s v="250711-2"/>
    <s v="M02"/>
    <x v="0"/>
    <s v="M02-LH1"/>
    <x v="2"/>
    <x v="0"/>
    <n v="0"/>
    <n v="0"/>
    <n v="0"/>
  </r>
  <r>
    <s v="CNRL02"/>
    <s v="250711"/>
    <s v="250711-2"/>
    <s v="M02"/>
    <x v="1"/>
    <s v="M02-LH3"/>
    <x v="2"/>
    <x v="0"/>
    <n v="0"/>
    <n v="0"/>
    <n v="0"/>
  </r>
  <r>
    <s v="CNRR02"/>
    <s v="250711"/>
    <s v="250711-2"/>
    <s v="M02"/>
    <x v="2"/>
    <s v="M02-RH2"/>
    <x v="2"/>
    <x v="0"/>
    <n v="0"/>
    <n v="0"/>
    <n v="0"/>
  </r>
  <r>
    <s v="CNRR02"/>
    <s v="250711"/>
    <s v="250711-2"/>
    <s v="M02"/>
    <x v="3"/>
    <s v="M02-RH4"/>
    <x v="2"/>
    <x v="0"/>
    <n v="0"/>
    <n v="0"/>
    <n v="0"/>
  </r>
  <r>
    <s v="CNRL02"/>
    <s v="250711"/>
    <s v="250711-2"/>
    <s v="M02"/>
    <x v="0"/>
    <s v="M02-LH1"/>
    <x v="2"/>
    <x v="0"/>
    <n v="0"/>
    <n v="0"/>
    <n v="0"/>
  </r>
  <r>
    <s v="CNRL02"/>
    <s v="250711"/>
    <s v="250711-2"/>
    <s v="M02"/>
    <x v="1"/>
    <s v="M02-LH3"/>
    <x v="2"/>
    <x v="0"/>
    <n v="0"/>
    <n v="0"/>
    <n v="0"/>
  </r>
  <r>
    <s v="CNRR02"/>
    <s v="250711"/>
    <s v="250711-2"/>
    <s v="M02"/>
    <x v="2"/>
    <s v="M02-RH2"/>
    <x v="2"/>
    <x v="0"/>
    <n v="0"/>
    <n v="0"/>
    <n v="0"/>
  </r>
  <r>
    <s v="CNRR02"/>
    <s v="250711"/>
    <s v="250711-2"/>
    <s v="M02"/>
    <x v="3"/>
    <s v="M02-RH4"/>
    <x v="2"/>
    <x v="0"/>
    <n v="0"/>
    <n v="0"/>
    <n v="0"/>
  </r>
  <r>
    <s v="CNRL02"/>
    <s v="250711"/>
    <s v="250711-2"/>
    <s v="M02"/>
    <x v="0"/>
    <s v="M02-LH1"/>
    <x v="2"/>
    <x v="0"/>
    <n v="0"/>
    <n v="0"/>
    <n v="0"/>
  </r>
  <r>
    <s v="CNRL02"/>
    <s v="250711"/>
    <s v="250711-2"/>
    <s v="M02"/>
    <x v="1"/>
    <s v="M02-LH3"/>
    <x v="2"/>
    <x v="0"/>
    <n v="0"/>
    <n v="0"/>
    <n v="0"/>
  </r>
  <r>
    <s v="CNRR02"/>
    <s v="250711"/>
    <s v="250711-2"/>
    <s v="M02"/>
    <x v="2"/>
    <s v="M02-RH2"/>
    <x v="2"/>
    <x v="0"/>
    <n v="0"/>
    <n v="0"/>
    <n v="0"/>
  </r>
  <r>
    <s v="CNRR02"/>
    <s v="250711"/>
    <s v="250711-2"/>
    <s v="M02"/>
    <x v="3"/>
    <s v="M02-RH4"/>
    <x v="2"/>
    <x v="0"/>
    <n v="0"/>
    <n v="0"/>
    <n v="0"/>
  </r>
  <r>
    <s v="CNRL02"/>
    <s v="250711"/>
    <s v="250711-2"/>
    <s v="M02"/>
    <x v="0"/>
    <s v="M02-LH1"/>
    <x v="2"/>
    <x v="0"/>
    <n v="0"/>
    <n v="0"/>
    <n v="0"/>
  </r>
  <r>
    <s v="CNRL02"/>
    <s v="250711"/>
    <s v="250711-2"/>
    <s v="M02"/>
    <x v="1"/>
    <s v="M02-LH3"/>
    <x v="2"/>
    <x v="0"/>
    <n v="0"/>
    <n v="0"/>
    <n v="0"/>
  </r>
  <r>
    <s v="CNRR02"/>
    <s v="250711"/>
    <s v="250711-2"/>
    <s v="M02"/>
    <x v="2"/>
    <s v="M02-RH2"/>
    <x v="2"/>
    <x v="0"/>
    <n v="0"/>
    <n v="0"/>
    <n v="0"/>
  </r>
  <r>
    <s v="CNRR02"/>
    <s v="250711"/>
    <s v="250711-2"/>
    <s v="M02"/>
    <x v="3"/>
    <s v="M02-RH4"/>
    <x v="2"/>
    <x v="0"/>
    <n v="0"/>
    <n v="0"/>
    <n v="0"/>
  </r>
  <r>
    <s v="CNRL02"/>
    <s v="250711"/>
    <s v="250711-2"/>
    <s v="M02"/>
    <x v="0"/>
    <s v="M02-LH1"/>
    <x v="2"/>
    <x v="0"/>
    <n v="0"/>
    <n v="0"/>
    <n v="0"/>
  </r>
  <r>
    <s v="CNRL02"/>
    <s v="250711"/>
    <s v="250711-2"/>
    <s v="M02"/>
    <x v="1"/>
    <s v="M02-LH3"/>
    <x v="2"/>
    <x v="0"/>
    <n v="0"/>
    <n v="0"/>
    <n v="0"/>
  </r>
  <r>
    <s v="CNRR02"/>
    <s v="250711"/>
    <s v="250711-2"/>
    <s v="M02"/>
    <x v="2"/>
    <s v="M02-RH2"/>
    <x v="2"/>
    <x v="0"/>
    <n v="0"/>
    <n v="0"/>
    <n v="0"/>
  </r>
  <r>
    <s v="CNRR02"/>
    <s v="250711"/>
    <s v="250711-2"/>
    <s v="M02"/>
    <x v="3"/>
    <s v="M02-RH4"/>
    <x v="2"/>
    <x v="0"/>
    <n v="0"/>
    <n v="0"/>
    <n v="0"/>
  </r>
  <r>
    <s v="CNRL02"/>
    <s v="250711"/>
    <s v="250711-2"/>
    <s v="M02"/>
    <x v="0"/>
    <s v="M02-LH1"/>
    <x v="2"/>
    <x v="0"/>
    <n v="0"/>
    <n v="0"/>
    <n v="0"/>
  </r>
  <r>
    <s v="CNRL02"/>
    <s v="250711"/>
    <s v="250711-2"/>
    <s v="M02"/>
    <x v="1"/>
    <s v="M02-LH3"/>
    <x v="2"/>
    <x v="0"/>
    <n v="0"/>
    <n v="0"/>
    <n v="0"/>
  </r>
  <r>
    <s v="CNRR02"/>
    <s v="250711"/>
    <s v="250711-2"/>
    <s v="M02"/>
    <x v="2"/>
    <s v="M02-RH2"/>
    <x v="2"/>
    <x v="0"/>
    <n v="0"/>
    <n v="1"/>
    <n v="0"/>
  </r>
  <r>
    <s v="CNRR02"/>
    <s v="250711"/>
    <s v="250711-2"/>
    <s v="M02"/>
    <x v="3"/>
    <s v="M02-RH4"/>
    <x v="2"/>
    <x v="0"/>
    <n v="0"/>
    <n v="0"/>
    <n v="0"/>
  </r>
  <r>
    <s v="CNRL02"/>
    <s v="250711"/>
    <s v="250711-2"/>
    <s v="M02"/>
    <x v="0"/>
    <s v="M02-LH1"/>
    <x v="2"/>
    <x v="0"/>
    <n v="0"/>
    <n v="0"/>
    <n v="0"/>
  </r>
  <r>
    <s v="CNRL02"/>
    <s v="250711"/>
    <s v="250711-2"/>
    <s v="M02"/>
    <x v="1"/>
    <s v="M02-LH3"/>
    <x v="2"/>
    <x v="0"/>
    <n v="0"/>
    <n v="0"/>
    <n v="0"/>
  </r>
  <r>
    <s v="CNRR02"/>
    <s v="250711"/>
    <s v="250711-2"/>
    <s v="M02"/>
    <x v="2"/>
    <s v="M02-RH2"/>
    <x v="2"/>
    <x v="0"/>
    <n v="0"/>
    <n v="0"/>
    <n v="0"/>
  </r>
  <r>
    <s v="CNRR02"/>
    <s v="250711"/>
    <s v="250711-2"/>
    <s v="M02"/>
    <x v="3"/>
    <s v="M02-RH4"/>
    <x v="2"/>
    <x v="0"/>
    <n v="0"/>
    <n v="0"/>
    <n v="0"/>
  </r>
  <r>
    <s v="CNRL02"/>
    <s v="250711"/>
    <s v="250711-2"/>
    <s v="M02"/>
    <x v="0"/>
    <s v="M02-LH1"/>
    <x v="3"/>
    <x v="0"/>
    <n v="0"/>
    <n v="0"/>
    <n v="0"/>
  </r>
  <r>
    <s v="CNRL02"/>
    <s v="250711"/>
    <s v="250711-2"/>
    <s v="M02"/>
    <x v="1"/>
    <s v="M02-LH3"/>
    <x v="3"/>
    <x v="0"/>
    <n v="0"/>
    <n v="0"/>
    <n v="0"/>
  </r>
  <r>
    <s v="CNRR02"/>
    <s v="250711"/>
    <s v="250711-2"/>
    <s v="M02"/>
    <x v="2"/>
    <s v="M02-RH2"/>
    <x v="3"/>
    <x v="0"/>
    <n v="0"/>
    <n v="0"/>
    <n v="0"/>
  </r>
  <r>
    <s v="CNRR02"/>
    <s v="250711"/>
    <s v="250711-2"/>
    <s v="M02"/>
    <x v="3"/>
    <s v="M02-RH4"/>
    <x v="3"/>
    <x v="0"/>
    <n v="0"/>
    <n v="0"/>
    <n v="0"/>
  </r>
  <r>
    <s v="CNRL02"/>
    <s v="250711"/>
    <s v="250711-2"/>
    <s v="M02"/>
    <x v="0"/>
    <s v="M02-LH1"/>
    <x v="3"/>
    <x v="0"/>
    <n v="0"/>
    <n v="0"/>
    <n v="0"/>
  </r>
  <r>
    <s v="CNRL02"/>
    <s v="250711"/>
    <s v="250711-2"/>
    <s v="M02"/>
    <x v="1"/>
    <s v="M02-LH3"/>
    <x v="3"/>
    <x v="0"/>
    <n v="0"/>
    <n v="0"/>
    <n v="0"/>
  </r>
  <r>
    <s v="CNRR02"/>
    <s v="250711"/>
    <s v="250711-2"/>
    <s v="M02"/>
    <x v="2"/>
    <s v="M02-RH2"/>
    <x v="3"/>
    <x v="0"/>
    <n v="0"/>
    <n v="0"/>
    <n v="0"/>
  </r>
  <r>
    <s v="CNRR02"/>
    <s v="250711"/>
    <s v="250711-2"/>
    <s v="M02"/>
    <x v="3"/>
    <s v="M02-RH4"/>
    <x v="3"/>
    <x v="0"/>
    <n v="0"/>
    <n v="0"/>
    <n v="0"/>
  </r>
  <r>
    <s v="CNRL02"/>
    <s v="250711"/>
    <s v="250711-2"/>
    <s v="M02"/>
    <x v="0"/>
    <s v="M02-LH1"/>
    <x v="3"/>
    <x v="0"/>
    <n v="0"/>
    <n v="0"/>
    <n v="0"/>
  </r>
  <r>
    <s v="CNRL02"/>
    <s v="250711"/>
    <s v="250711-2"/>
    <s v="M02"/>
    <x v="1"/>
    <s v="M02-LH3"/>
    <x v="3"/>
    <x v="0"/>
    <n v="0"/>
    <n v="0"/>
    <n v="0"/>
  </r>
  <r>
    <s v="CNRR02"/>
    <s v="250711"/>
    <s v="250711-2"/>
    <s v="M02"/>
    <x v="2"/>
    <s v="M02-RH2"/>
    <x v="3"/>
    <x v="0"/>
    <n v="0"/>
    <n v="0"/>
    <n v="0"/>
  </r>
  <r>
    <s v="CNRR02"/>
    <s v="250711"/>
    <s v="250711-2"/>
    <s v="M02"/>
    <x v="3"/>
    <s v="M02-RH4"/>
    <x v="3"/>
    <x v="0"/>
    <n v="0"/>
    <n v="0"/>
    <n v="0"/>
  </r>
  <r>
    <s v="CNRL02"/>
    <s v="250711"/>
    <s v="250711-2"/>
    <s v="M02"/>
    <x v="0"/>
    <s v="M02-LH1"/>
    <x v="3"/>
    <x v="0"/>
    <n v="0"/>
    <n v="0"/>
    <n v="0"/>
  </r>
  <r>
    <s v="CNRL02"/>
    <s v="250711"/>
    <s v="250711-2"/>
    <s v="M02"/>
    <x v="1"/>
    <s v="M02-LH3"/>
    <x v="3"/>
    <x v="0"/>
    <n v="0"/>
    <n v="0"/>
    <n v="0"/>
  </r>
  <r>
    <s v="CNRR02"/>
    <s v="250711"/>
    <s v="250711-2"/>
    <s v="M02"/>
    <x v="2"/>
    <s v="M02-RH2"/>
    <x v="3"/>
    <x v="0"/>
    <n v="0"/>
    <n v="0"/>
    <n v="0"/>
  </r>
  <r>
    <s v="CNRR02"/>
    <s v="250711"/>
    <s v="250711-2"/>
    <s v="M02"/>
    <x v="3"/>
    <s v="M02-RH4"/>
    <x v="3"/>
    <x v="0"/>
    <n v="0"/>
    <n v="0"/>
    <n v="0"/>
  </r>
  <r>
    <s v="CNRL02"/>
    <s v="250711"/>
    <s v="250711-2"/>
    <s v="M02"/>
    <x v="0"/>
    <s v="M02-LH1"/>
    <x v="3"/>
    <x v="0"/>
    <n v="0"/>
    <n v="0"/>
    <n v="0"/>
  </r>
  <r>
    <s v="CNRL02"/>
    <s v="250711"/>
    <s v="250711-2"/>
    <s v="M02"/>
    <x v="1"/>
    <s v="M02-LH3"/>
    <x v="3"/>
    <x v="0"/>
    <n v="0"/>
    <n v="0"/>
    <n v="0"/>
  </r>
  <r>
    <s v="CNRR02"/>
    <s v="250711"/>
    <s v="250711-2"/>
    <s v="M02"/>
    <x v="2"/>
    <s v="M02-RH2"/>
    <x v="3"/>
    <x v="0"/>
    <n v="0"/>
    <n v="0"/>
    <n v="0"/>
  </r>
  <r>
    <s v="CNRR02"/>
    <s v="250711"/>
    <s v="250711-2"/>
    <s v="M02"/>
    <x v="3"/>
    <s v="M02-RH4"/>
    <x v="3"/>
    <x v="0"/>
    <n v="0"/>
    <n v="0"/>
    <n v="0"/>
  </r>
  <r>
    <s v="CNRL02"/>
    <s v="250711"/>
    <s v="250711-2"/>
    <s v="M02"/>
    <x v="0"/>
    <s v="M02-LH1"/>
    <x v="3"/>
    <x v="0"/>
    <n v="0"/>
    <n v="0"/>
    <n v="0"/>
  </r>
  <r>
    <s v="CNRL02"/>
    <s v="250711"/>
    <s v="250711-2"/>
    <s v="M02"/>
    <x v="1"/>
    <s v="M02-LH3"/>
    <x v="3"/>
    <x v="0"/>
    <n v="0"/>
    <n v="0"/>
    <n v="0"/>
  </r>
  <r>
    <s v="CNRR02"/>
    <s v="250711"/>
    <s v="250711-2"/>
    <s v="M02"/>
    <x v="2"/>
    <s v="M02-RH2"/>
    <x v="3"/>
    <x v="0"/>
    <n v="0"/>
    <n v="0"/>
    <n v="0"/>
  </r>
  <r>
    <s v="CNRR02"/>
    <s v="250711"/>
    <s v="250711-2"/>
    <s v="M02"/>
    <x v="3"/>
    <s v="M02-RH4"/>
    <x v="3"/>
    <x v="0"/>
    <n v="0"/>
    <n v="0"/>
    <n v="0"/>
  </r>
  <r>
    <s v="CNRL02"/>
    <s v="250711"/>
    <s v="250711-2"/>
    <s v="M02"/>
    <x v="0"/>
    <s v="M02-LH1"/>
    <x v="3"/>
    <x v="0"/>
    <n v="0"/>
    <n v="0"/>
    <n v="0"/>
  </r>
  <r>
    <s v="CNRL02"/>
    <s v="250711"/>
    <s v="250711-2"/>
    <s v="M02"/>
    <x v="1"/>
    <s v="M02-LH3"/>
    <x v="3"/>
    <x v="0"/>
    <n v="0"/>
    <n v="0"/>
    <n v="0"/>
  </r>
  <r>
    <s v="CNRR02"/>
    <s v="250711"/>
    <s v="250711-2"/>
    <s v="M02"/>
    <x v="2"/>
    <s v="M02-RH2"/>
    <x v="3"/>
    <x v="0"/>
    <n v="0"/>
    <n v="0"/>
    <n v="0"/>
  </r>
  <r>
    <s v="CNRR02"/>
    <s v="250711"/>
    <s v="250711-2"/>
    <s v="M02"/>
    <x v="3"/>
    <s v="M02-RH4"/>
    <x v="3"/>
    <x v="0"/>
    <n v="0"/>
    <n v="0"/>
    <n v="0"/>
  </r>
  <r>
    <s v="CNRL02"/>
    <s v="250711"/>
    <s v="250711-2"/>
    <s v="M02"/>
    <x v="0"/>
    <s v="M02-LH1"/>
    <x v="3"/>
    <x v="0"/>
    <n v="0"/>
    <n v="0"/>
    <n v="0"/>
  </r>
  <r>
    <s v="CNRL02"/>
    <s v="250711"/>
    <s v="250711-2"/>
    <s v="M02"/>
    <x v="1"/>
    <s v="M02-LH3"/>
    <x v="3"/>
    <x v="0"/>
    <n v="0"/>
    <n v="0"/>
    <n v="0"/>
  </r>
  <r>
    <s v="CNRR02"/>
    <s v="250711"/>
    <s v="250711-2"/>
    <s v="M02"/>
    <x v="2"/>
    <s v="M02-RH2"/>
    <x v="3"/>
    <x v="0"/>
    <n v="0"/>
    <n v="0"/>
    <n v="0"/>
  </r>
  <r>
    <s v="CNRR02"/>
    <s v="250711"/>
    <s v="250711-2"/>
    <s v="M02"/>
    <x v="3"/>
    <s v="M02-RH4"/>
    <x v="3"/>
    <x v="0"/>
    <n v="0"/>
    <n v="0"/>
    <n v="0"/>
  </r>
  <r>
    <s v="CNRL02"/>
    <s v="250711"/>
    <s v="250711-2"/>
    <s v="M02"/>
    <x v="0"/>
    <s v="M02-LH1"/>
    <x v="3"/>
    <x v="0"/>
    <n v="0"/>
    <n v="0"/>
    <n v="0"/>
  </r>
  <r>
    <s v="CNRL02"/>
    <s v="250711"/>
    <s v="250711-2"/>
    <s v="M02"/>
    <x v="1"/>
    <s v="M02-LH3"/>
    <x v="3"/>
    <x v="0"/>
    <n v="0"/>
    <n v="0"/>
    <n v="0"/>
  </r>
  <r>
    <s v="CNRR02"/>
    <s v="250711"/>
    <s v="250711-2"/>
    <s v="M02"/>
    <x v="2"/>
    <s v="M02-RH2"/>
    <x v="3"/>
    <x v="0"/>
    <n v="0"/>
    <n v="0"/>
    <n v="0"/>
  </r>
  <r>
    <s v="CNRR02"/>
    <s v="250711"/>
    <s v="250711-2"/>
    <s v="M02"/>
    <x v="3"/>
    <s v="M02-RH4"/>
    <x v="3"/>
    <x v="0"/>
    <n v="0"/>
    <n v="0"/>
    <n v="0"/>
  </r>
  <r>
    <s v="CNRL02"/>
    <s v="250711"/>
    <s v="250711-2"/>
    <s v="M02"/>
    <x v="0"/>
    <s v="M02-LH1"/>
    <x v="3"/>
    <x v="0"/>
    <n v="0"/>
    <n v="0"/>
    <n v="0"/>
  </r>
  <r>
    <s v="CNRL02"/>
    <s v="250711"/>
    <s v="250711-2"/>
    <s v="M02"/>
    <x v="1"/>
    <s v="M02-LH3"/>
    <x v="3"/>
    <x v="0"/>
    <n v="0"/>
    <n v="0"/>
    <n v="0"/>
  </r>
  <r>
    <s v="CNRR02"/>
    <s v="250711"/>
    <s v="250711-2"/>
    <s v="M02"/>
    <x v="2"/>
    <s v="M02-RH2"/>
    <x v="3"/>
    <x v="0"/>
    <n v="0"/>
    <n v="0"/>
    <n v="0"/>
  </r>
  <r>
    <s v="CNRR02"/>
    <s v="250711"/>
    <s v="250711-2"/>
    <s v="M02"/>
    <x v="3"/>
    <s v="M02-RH4"/>
    <x v="3"/>
    <x v="0"/>
    <n v="0"/>
    <n v="0"/>
    <n v="0"/>
  </r>
  <r>
    <s v="CNRL02"/>
    <s v="250711"/>
    <s v="250711-2"/>
    <s v="M02"/>
    <x v="0"/>
    <s v="M02-LH1"/>
    <x v="3"/>
    <x v="0"/>
    <n v="1"/>
    <n v="0"/>
    <n v="0"/>
  </r>
  <r>
    <s v="CNRL02"/>
    <s v="250711"/>
    <s v="250711-2"/>
    <s v="M02"/>
    <x v="1"/>
    <s v="M02-LH3"/>
    <x v="3"/>
    <x v="0"/>
    <n v="1"/>
    <n v="0"/>
    <n v="0"/>
  </r>
  <r>
    <s v="CNRR02"/>
    <s v="250711"/>
    <s v="250711-2"/>
    <s v="M02"/>
    <x v="2"/>
    <s v="M02-RH2"/>
    <x v="3"/>
    <x v="0"/>
    <n v="1"/>
    <n v="0"/>
    <n v="0"/>
  </r>
  <r>
    <s v="CNRR02"/>
    <s v="250711"/>
    <s v="250711-2"/>
    <s v="M02"/>
    <x v="3"/>
    <s v="M02-RH4"/>
    <x v="3"/>
    <x v="0"/>
    <n v="1"/>
    <n v="0"/>
    <n v="0"/>
  </r>
  <r>
    <s v="CNRL02"/>
    <s v="250711"/>
    <s v="250711-2"/>
    <s v="M02"/>
    <x v="0"/>
    <s v="M02-LH1"/>
    <x v="3"/>
    <x v="0"/>
    <n v="1"/>
    <n v="0"/>
    <n v="0"/>
  </r>
  <r>
    <s v="CNRL02"/>
    <s v="250711"/>
    <s v="250711-2"/>
    <s v="M02"/>
    <x v="1"/>
    <s v="M02-LH3"/>
    <x v="3"/>
    <x v="0"/>
    <n v="1"/>
    <n v="1"/>
    <n v="0"/>
  </r>
  <r>
    <s v="CNRR02"/>
    <s v="250711"/>
    <s v="250711-2"/>
    <s v="M02"/>
    <x v="2"/>
    <s v="M02-RH2"/>
    <x v="3"/>
    <x v="0"/>
    <n v="1"/>
    <n v="0"/>
    <n v="0"/>
  </r>
  <r>
    <s v="CNRR02"/>
    <s v="250711"/>
    <s v="250711-2"/>
    <s v="M02"/>
    <x v="3"/>
    <s v="M02-RH4"/>
    <x v="3"/>
    <x v="0"/>
    <n v="1"/>
    <n v="1"/>
    <n v="0"/>
  </r>
  <r>
    <s v="CNRL02"/>
    <s v="250711"/>
    <s v="250711-2"/>
    <s v="M02"/>
    <x v="0"/>
    <s v="M02-LH1"/>
    <x v="3"/>
    <x v="0"/>
    <n v="0"/>
    <n v="0"/>
    <n v="0"/>
  </r>
  <r>
    <s v="CNRL02"/>
    <s v="250711"/>
    <s v="250711-2"/>
    <s v="M02"/>
    <x v="1"/>
    <s v="M02-LH3"/>
    <x v="3"/>
    <x v="0"/>
    <n v="0"/>
    <n v="0"/>
    <n v="0"/>
  </r>
  <r>
    <s v="CNRR02"/>
    <s v="250711"/>
    <s v="250711-2"/>
    <s v="M02"/>
    <x v="2"/>
    <s v="M02-RH2"/>
    <x v="3"/>
    <x v="0"/>
    <n v="0"/>
    <n v="0"/>
    <n v="0"/>
  </r>
  <r>
    <s v="CNRR02"/>
    <s v="250711"/>
    <s v="250711-2"/>
    <s v="M02"/>
    <x v="3"/>
    <s v="M02-RH4"/>
    <x v="3"/>
    <x v="0"/>
    <n v="0"/>
    <n v="0"/>
    <n v="0"/>
  </r>
  <r>
    <s v="CNRL02"/>
    <s v="250711"/>
    <s v="250711-2"/>
    <s v="M02"/>
    <x v="0"/>
    <s v="M02-LH1"/>
    <x v="3"/>
    <x v="0"/>
    <n v="0"/>
    <n v="0"/>
    <n v="0"/>
  </r>
  <r>
    <s v="CNRL02"/>
    <s v="250711"/>
    <s v="250711-2"/>
    <s v="M02"/>
    <x v="1"/>
    <s v="M02-LH3"/>
    <x v="3"/>
    <x v="0"/>
    <n v="0"/>
    <n v="0"/>
    <n v="0"/>
  </r>
  <r>
    <s v="CNRR02"/>
    <s v="250711"/>
    <s v="250711-2"/>
    <s v="M02"/>
    <x v="2"/>
    <s v="M02-RH2"/>
    <x v="3"/>
    <x v="0"/>
    <n v="0"/>
    <n v="0"/>
    <n v="0"/>
  </r>
  <r>
    <s v="CNRR02"/>
    <s v="250711"/>
    <s v="250711-2"/>
    <s v="M02"/>
    <x v="3"/>
    <s v="M02-RH4"/>
    <x v="3"/>
    <x v="0"/>
    <n v="0"/>
    <n v="0"/>
    <n v="0"/>
  </r>
  <r>
    <s v="CNRL02"/>
    <s v="250711"/>
    <s v="250711-2"/>
    <s v="M02"/>
    <x v="0"/>
    <s v="M02-LH1"/>
    <x v="3"/>
    <x v="0"/>
    <n v="0"/>
    <n v="0"/>
    <n v="0"/>
  </r>
  <r>
    <s v="CNRL02"/>
    <s v="250711"/>
    <s v="250711-2"/>
    <s v="M02"/>
    <x v="1"/>
    <s v="M02-LH3"/>
    <x v="3"/>
    <x v="0"/>
    <n v="0"/>
    <n v="0"/>
    <n v="0"/>
  </r>
  <r>
    <s v="CNRR02"/>
    <s v="250711"/>
    <s v="250711-2"/>
    <s v="M02"/>
    <x v="2"/>
    <s v="M02-RH2"/>
    <x v="3"/>
    <x v="0"/>
    <n v="0"/>
    <n v="0"/>
    <n v="0"/>
  </r>
  <r>
    <s v="CNRR02"/>
    <s v="250711"/>
    <s v="250711-2"/>
    <s v="M02"/>
    <x v="3"/>
    <s v="M02-RH4"/>
    <x v="3"/>
    <x v="0"/>
    <n v="0"/>
    <n v="0"/>
    <n v="0"/>
  </r>
  <r>
    <s v="CNRL02"/>
    <s v="250711"/>
    <s v="250711-2"/>
    <s v="M02"/>
    <x v="0"/>
    <s v="M02-LH1"/>
    <x v="3"/>
    <x v="0"/>
    <n v="0"/>
    <n v="0"/>
    <n v="0"/>
  </r>
  <r>
    <s v="CNRL02"/>
    <s v="250711"/>
    <s v="250711-2"/>
    <s v="M02"/>
    <x v="1"/>
    <s v="M02-LH3"/>
    <x v="3"/>
    <x v="0"/>
    <n v="0"/>
    <n v="0"/>
    <n v="0"/>
  </r>
  <r>
    <s v="CNRR02"/>
    <s v="250711"/>
    <s v="250711-2"/>
    <s v="M02"/>
    <x v="2"/>
    <s v="M02-RH2"/>
    <x v="3"/>
    <x v="0"/>
    <n v="0"/>
    <n v="0"/>
    <n v="0"/>
  </r>
  <r>
    <s v="CNRR02"/>
    <s v="250711"/>
    <s v="250711-2"/>
    <s v="M02"/>
    <x v="3"/>
    <s v="M02-RH4"/>
    <x v="3"/>
    <x v="0"/>
    <n v="0"/>
    <n v="0"/>
    <n v="0"/>
  </r>
  <r>
    <s v="CNRL02"/>
    <s v="250711"/>
    <s v="250711-2"/>
    <s v="M02"/>
    <x v="0"/>
    <s v="M02-LH1"/>
    <x v="3"/>
    <x v="0"/>
    <n v="0"/>
    <n v="0"/>
    <n v="0"/>
  </r>
  <r>
    <s v="CNRL02"/>
    <s v="250711"/>
    <s v="250711-2"/>
    <s v="M02"/>
    <x v="1"/>
    <s v="M02-LH3"/>
    <x v="3"/>
    <x v="0"/>
    <n v="0"/>
    <n v="0"/>
    <n v="0"/>
  </r>
  <r>
    <s v="CNRR02"/>
    <s v="250711"/>
    <s v="250711-2"/>
    <s v="M02"/>
    <x v="2"/>
    <s v="M02-RH2"/>
    <x v="3"/>
    <x v="0"/>
    <n v="0"/>
    <n v="0"/>
    <n v="0"/>
  </r>
  <r>
    <s v="CNRR02"/>
    <s v="250711"/>
    <s v="250711-2"/>
    <s v="M02"/>
    <x v="3"/>
    <s v="M02-RH4"/>
    <x v="3"/>
    <x v="0"/>
    <n v="0"/>
    <n v="0"/>
    <n v="0"/>
  </r>
  <r>
    <s v="CNRL02"/>
    <s v="250711"/>
    <s v="250711-2"/>
    <s v="M02"/>
    <x v="0"/>
    <s v="M02-LH1"/>
    <x v="3"/>
    <x v="0"/>
    <n v="0"/>
    <n v="0"/>
    <n v="0"/>
  </r>
  <r>
    <s v="CNRL02"/>
    <s v="250711"/>
    <s v="250711-2"/>
    <s v="M02"/>
    <x v="1"/>
    <s v="M02-LH3"/>
    <x v="3"/>
    <x v="0"/>
    <n v="0"/>
    <n v="0"/>
    <n v="0"/>
  </r>
  <r>
    <s v="CNRR02"/>
    <s v="250711"/>
    <s v="250711-2"/>
    <s v="M02"/>
    <x v="2"/>
    <s v="M02-RH2"/>
    <x v="3"/>
    <x v="0"/>
    <n v="0"/>
    <n v="0"/>
    <n v="0"/>
  </r>
  <r>
    <s v="CNRR02"/>
    <s v="250711"/>
    <s v="250711-2"/>
    <s v="M02"/>
    <x v="3"/>
    <s v="M02-RH4"/>
    <x v="3"/>
    <x v="0"/>
    <n v="0"/>
    <n v="0"/>
    <n v="0"/>
  </r>
  <r>
    <s v="CNRL02"/>
    <s v="250711"/>
    <s v="250711-2"/>
    <s v="M02"/>
    <x v="0"/>
    <s v="M02-LH1"/>
    <x v="3"/>
    <x v="0"/>
    <n v="0"/>
    <n v="0"/>
    <n v="0"/>
  </r>
  <r>
    <s v="CNRL02"/>
    <s v="250711"/>
    <s v="250711-2"/>
    <s v="M02"/>
    <x v="1"/>
    <s v="M02-LH3"/>
    <x v="3"/>
    <x v="0"/>
    <n v="0"/>
    <n v="0"/>
    <n v="0"/>
  </r>
  <r>
    <s v="CNRR02"/>
    <s v="250711"/>
    <s v="250711-2"/>
    <s v="M02"/>
    <x v="2"/>
    <s v="M02-RH2"/>
    <x v="3"/>
    <x v="0"/>
    <n v="0"/>
    <n v="0"/>
    <n v="0"/>
  </r>
  <r>
    <s v="CNRR02"/>
    <s v="250711"/>
    <s v="250711-2"/>
    <s v="M02"/>
    <x v="3"/>
    <s v="M02-RH4"/>
    <x v="3"/>
    <x v="0"/>
    <n v="0"/>
    <n v="0"/>
    <n v="0"/>
  </r>
  <r>
    <s v="CNRL02"/>
    <s v="250711"/>
    <s v="250711-2"/>
    <s v="M02"/>
    <x v="0"/>
    <s v="M02-LH1"/>
    <x v="3"/>
    <x v="0"/>
    <n v="0"/>
    <n v="0"/>
    <n v="0"/>
  </r>
  <r>
    <s v="CNRL02"/>
    <s v="250711"/>
    <s v="250711-2"/>
    <s v="M02"/>
    <x v="1"/>
    <s v="M02-LH3"/>
    <x v="3"/>
    <x v="0"/>
    <n v="0"/>
    <n v="0"/>
    <n v="0"/>
  </r>
  <r>
    <s v="CNRR02"/>
    <s v="250711"/>
    <s v="250711-2"/>
    <s v="M02"/>
    <x v="2"/>
    <s v="M02-RH2"/>
    <x v="3"/>
    <x v="0"/>
    <n v="0"/>
    <n v="0"/>
    <n v="0"/>
  </r>
  <r>
    <s v="CNRR02"/>
    <s v="250711"/>
    <s v="250711-2"/>
    <s v="M02"/>
    <x v="3"/>
    <s v="M02-RH4"/>
    <x v="3"/>
    <x v="0"/>
    <n v="0"/>
    <n v="0"/>
    <n v="0"/>
  </r>
  <r>
    <s v="CNRL02"/>
    <s v="250711"/>
    <s v="250711-2"/>
    <s v="M02"/>
    <x v="0"/>
    <s v="M02-LH1"/>
    <x v="3"/>
    <x v="0"/>
    <n v="0"/>
    <n v="0"/>
    <n v="0"/>
  </r>
  <r>
    <s v="CNRL02"/>
    <s v="250711"/>
    <s v="250711-2"/>
    <s v="M02"/>
    <x v="1"/>
    <s v="M02-LH3"/>
    <x v="3"/>
    <x v="0"/>
    <n v="0"/>
    <n v="0"/>
    <n v="0"/>
  </r>
  <r>
    <s v="CNRR02"/>
    <s v="250711"/>
    <s v="250711-2"/>
    <s v="M02"/>
    <x v="2"/>
    <s v="M02-RH2"/>
    <x v="3"/>
    <x v="0"/>
    <n v="0"/>
    <n v="0"/>
    <n v="0"/>
  </r>
  <r>
    <s v="CNRR02"/>
    <s v="250711"/>
    <s v="250711-2"/>
    <s v="M02"/>
    <x v="3"/>
    <s v="M02-RH4"/>
    <x v="3"/>
    <x v="0"/>
    <n v="0"/>
    <n v="0"/>
    <n v="0"/>
  </r>
  <r>
    <s v="CNRL02"/>
    <s v="250711"/>
    <s v="250711-2"/>
    <s v="M02"/>
    <x v="0"/>
    <s v="M02-LH1"/>
    <x v="3"/>
    <x v="0"/>
    <n v="0"/>
    <n v="0"/>
    <n v="0"/>
  </r>
  <r>
    <s v="CNRL02"/>
    <s v="250711"/>
    <s v="250711-2"/>
    <s v="M02"/>
    <x v="1"/>
    <s v="M02-LH3"/>
    <x v="3"/>
    <x v="0"/>
    <n v="0"/>
    <n v="0"/>
    <n v="0"/>
  </r>
  <r>
    <s v="CNRR02"/>
    <s v="250711"/>
    <s v="250711-2"/>
    <s v="M02"/>
    <x v="2"/>
    <s v="M02-RH2"/>
    <x v="3"/>
    <x v="0"/>
    <n v="0"/>
    <n v="0"/>
    <n v="0"/>
  </r>
  <r>
    <s v="CNRR02"/>
    <s v="250711"/>
    <s v="250711-2"/>
    <s v="M02"/>
    <x v="3"/>
    <s v="M02-RH4"/>
    <x v="3"/>
    <x v="0"/>
    <n v="0"/>
    <n v="0"/>
    <n v="0"/>
  </r>
  <r>
    <s v="CNRL02"/>
    <s v="250711"/>
    <s v="250711-2"/>
    <s v="M02"/>
    <x v="0"/>
    <s v="M02-LH1"/>
    <x v="3"/>
    <x v="0"/>
    <n v="0"/>
    <n v="0"/>
    <n v="0"/>
  </r>
  <r>
    <s v="CNRL02"/>
    <s v="250711"/>
    <s v="250711-2"/>
    <s v="M02"/>
    <x v="1"/>
    <s v="M02-LH3"/>
    <x v="3"/>
    <x v="0"/>
    <n v="0"/>
    <n v="0"/>
    <n v="0"/>
  </r>
  <r>
    <s v="CNRR02"/>
    <s v="250711"/>
    <s v="250711-2"/>
    <s v="M02"/>
    <x v="2"/>
    <s v="M02-RH2"/>
    <x v="3"/>
    <x v="0"/>
    <n v="0"/>
    <n v="0"/>
    <n v="0"/>
  </r>
  <r>
    <s v="CNRR02"/>
    <s v="250711"/>
    <s v="250711-2"/>
    <s v="M02"/>
    <x v="3"/>
    <s v="M02-RH4"/>
    <x v="3"/>
    <x v="0"/>
    <n v="0"/>
    <n v="0"/>
    <n v="0"/>
  </r>
  <r>
    <s v="CNRL02"/>
    <s v="250711"/>
    <s v="250711-2"/>
    <s v="M02"/>
    <x v="0"/>
    <s v="M02-LH1"/>
    <x v="3"/>
    <x v="0"/>
    <n v="0"/>
    <n v="0"/>
    <n v="0"/>
  </r>
  <r>
    <s v="CNRL02"/>
    <s v="250711"/>
    <s v="250711-2"/>
    <s v="M02"/>
    <x v="1"/>
    <s v="M02-LH3"/>
    <x v="3"/>
    <x v="0"/>
    <n v="0"/>
    <n v="0"/>
    <n v="0"/>
  </r>
  <r>
    <s v="CNRR02"/>
    <s v="250711"/>
    <s v="250711-2"/>
    <s v="M02"/>
    <x v="2"/>
    <s v="M02-RH2"/>
    <x v="3"/>
    <x v="0"/>
    <n v="0"/>
    <n v="0"/>
    <n v="0"/>
  </r>
  <r>
    <s v="CNRR02"/>
    <s v="250711"/>
    <s v="250711-2"/>
    <s v="M02"/>
    <x v="3"/>
    <s v="M02-RH4"/>
    <x v="3"/>
    <x v="0"/>
    <n v="0"/>
    <n v="0"/>
    <n v="0"/>
  </r>
  <r>
    <s v="CNRL02"/>
    <s v="250711"/>
    <s v="250711-2"/>
    <s v="M02"/>
    <x v="0"/>
    <s v="M02-LH1"/>
    <x v="3"/>
    <x v="0"/>
    <n v="0"/>
    <n v="0"/>
    <n v="0"/>
  </r>
  <r>
    <s v="CNRL02"/>
    <s v="250711"/>
    <s v="250711-2"/>
    <s v="M02"/>
    <x v="1"/>
    <s v="M02-LH3"/>
    <x v="3"/>
    <x v="0"/>
    <n v="0"/>
    <n v="0"/>
    <n v="0"/>
  </r>
  <r>
    <s v="CNRR02"/>
    <s v="250711"/>
    <s v="250711-2"/>
    <s v="M02"/>
    <x v="2"/>
    <s v="M02-RH2"/>
    <x v="3"/>
    <x v="0"/>
    <n v="0"/>
    <n v="0"/>
    <n v="0"/>
  </r>
  <r>
    <s v="CNRR02"/>
    <s v="250711"/>
    <s v="250711-2"/>
    <s v="M02"/>
    <x v="3"/>
    <s v="M02-RH4"/>
    <x v="3"/>
    <x v="0"/>
    <n v="0"/>
    <n v="0"/>
    <n v="0"/>
  </r>
  <r>
    <s v="CNRL02"/>
    <s v="250711"/>
    <s v="250711-2"/>
    <s v="M02"/>
    <x v="0"/>
    <s v="M02-LH1"/>
    <x v="3"/>
    <x v="0"/>
    <n v="0"/>
    <n v="0"/>
    <n v="0"/>
  </r>
  <r>
    <s v="CNRL02"/>
    <s v="250711"/>
    <s v="250711-2"/>
    <s v="M02"/>
    <x v="1"/>
    <s v="M02-LH3"/>
    <x v="3"/>
    <x v="0"/>
    <n v="0"/>
    <n v="0"/>
    <n v="0"/>
  </r>
  <r>
    <s v="CNRR02"/>
    <s v="250711"/>
    <s v="250711-2"/>
    <s v="M02"/>
    <x v="2"/>
    <s v="M02-RH2"/>
    <x v="3"/>
    <x v="0"/>
    <n v="0"/>
    <n v="0"/>
    <n v="0"/>
  </r>
  <r>
    <s v="CNRR02"/>
    <s v="250711"/>
    <s v="250711-2"/>
    <s v="M02"/>
    <x v="3"/>
    <s v="M02-RH4"/>
    <x v="3"/>
    <x v="0"/>
    <n v="0"/>
    <n v="0"/>
    <n v="0"/>
  </r>
  <r>
    <s v="CNRL02"/>
    <s v="250711"/>
    <s v="250711-2"/>
    <s v="M02"/>
    <x v="0"/>
    <s v="M02-LH1"/>
    <x v="3"/>
    <x v="0"/>
    <n v="0"/>
    <n v="0"/>
    <n v="0"/>
  </r>
  <r>
    <s v="CNRL02"/>
    <s v="250711"/>
    <s v="250711-2"/>
    <s v="M02"/>
    <x v="1"/>
    <s v="M02-LH3"/>
    <x v="3"/>
    <x v="0"/>
    <n v="0"/>
    <n v="0"/>
    <n v="0"/>
  </r>
  <r>
    <s v="CNRR02"/>
    <s v="250711"/>
    <s v="250711-2"/>
    <s v="M02"/>
    <x v="2"/>
    <s v="M02-RH2"/>
    <x v="3"/>
    <x v="0"/>
    <n v="0"/>
    <n v="0"/>
    <n v="0"/>
  </r>
  <r>
    <s v="CNRR02"/>
    <s v="250711"/>
    <s v="250711-2"/>
    <s v="M02"/>
    <x v="3"/>
    <s v="M02-RH4"/>
    <x v="3"/>
    <x v="0"/>
    <n v="0"/>
    <n v="0"/>
    <n v="0"/>
  </r>
  <r>
    <s v="CNRL02"/>
    <s v="250711"/>
    <s v="250711-2"/>
    <s v="M02"/>
    <x v="0"/>
    <s v="M02-LH1"/>
    <x v="3"/>
    <x v="0"/>
    <n v="0"/>
    <n v="0"/>
    <n v="0"/>
  </r>
  <r>
    <s v="CNRL02"/>
    <s v="250711"/>
    <s v="250711-2"/>
    <s v="M02"/>
    <x v="1"/>
    <s v="M02-LH3"/>
    <x v="3"/>
    <x v="0"/>
    <n v="0"/>
    <n v="0"/>
    <n v="0"/>
  </r>
  <r>
    <s v="CNRR02"/>
    <s v="250711"/>
    <s v="250711-2"/>
    <s v="M02"/>
    <x v="2"/>
    <s v="M02-RH2"/>
    <x v="3"/>
    <x v="0"/>
    <n v="0"/>
    <n v="0"/>
    <n v="0"/>
  </r>
  <r>
    <s v="CNRR02"/>
    <s v="250711"/>
    <s v="250711-2"/>
    <s v="M02"/>
    <x v="3"/>
    <s v="M02-RH4"/>
    <x v="3"/>
    <x v="0"/>
    <n v="0"/>
    <n v="0"/>
    <n v="0"/>
  </r>
  <r>
    <s v="CNRL02"/>
    <s v="250711"/>
    <s v="250711-2"/>
    <s v="M02"/>
    <x v="0"/>
    <s v="M02-LH1"/>
    <x v="3"/>
    <x v="0"/>
    <n v="0"/>
    <n v="0"/>
    <n v="0"/>
  </r>
  <r>
    <s v="CNRL02"/>
    <s v="250711"/>
    <s v="250711-2"/>
    <s v="M02"/>
    <x v="1"/>
    <s v="M02-LH3"/>
    <x v="3"/>
    <x v="0"/>
    <n v="0"/>
    <n v="0"/>
    <n v="0"/>
  </r>
  <r>
    <s v="CNRR02"/>
    <s v="250711"/>
    <s v="250711-2"/>
    <s v="M02"/>
    <x v="2"/>
    <s v="M02-RH2"/>
    <x v="3"/>
    <x v="0"/>
    <n v="0"/>
    <n v="0"/>
    <n v="0"/>
  </r>
  <r>
    <s v="CNRR02"/>
    <s v="250711"/>
    <s v="250711-2"/>
    <s v="M02"/>
    <x v="3"/>
    <s v="M02-RH4"/>
    <x v="3"/>
    <x v="0"/>
    <n v="0"/>
    <n v="0"/>
    <n v="0"/>
  </r>
  <r>
    <s v="CNRL02"/>
    <s v="250711"/>
    <s v="250711-2"/>
    <s v="M02"/>
    <x v="0"/>
    <s v="M02-LH1"/>
    <x v="3"/>
    <x v="0"/>
    <n v="0"/>
    <n v="0"/>
    <n v="0"/>
  </r>
  <r>
    <s v="CNRL02"/>
    <s v="250711"/>
    <s v="250711-2"/>
    <s v="M02"/>
    <x v="1"/>
    <s v="M02-LH3"/>
    <x v="3"/>
    <x v="0"/>
    <n v="0"/>
    <n v="0"/>
    <n v="0"/>
  </r>
  <r>
    <s v="CNRR02"/>
    <s v="250711"/>
    <s v="250711-2"/>
    <s v="M02"/>
    <x v="2"/>
    <s v="M02-RH2"/>
    <x v="3"/>
    <x v="0"/>
    <n v="0"/>
    <n v="0"/>
    <n v="0"/>
  </r>
  <r>
    <s v="CNRR02"/>
    <s v="250711"/>
    <s v="250711-2"/>
    <s v="M02"/>
    <x v="3"/>
    <s v="M02-RH4"/>
    <x v="3"/>
    <x v="0"/>
    <n v="0"/>
    <n v="0"/>
    <n v="0"/>
  </r>
  <r>
    <s v="CNRL02"/>
    <s v="250711"/>
    <s v="250711-2"/>
    <s v="M02"/>
    <x v="0"/>
    <s v="M02-LH1"/>
    <x v="3"/>
    <x v="0"/>
    <n v="0"/>
    <n v="0"/>
    <n v="0"/>
  </r>
  <r>
    <s v="CNRL02"/>
    <s v="250711"/>
    <s v="250711-2"/>
    <s v="M02"/>
    <x v="1"/>
    <s v="M02-LH3"/>
    <x v="3"/>
    <x v="0"/>
    <n v="0"/>
    <n v="0"/>
    <n v="0"/>
  </r>
  <r>
    <s v="CNRR02"/>
    <s v="250711"/>
    <s v="250711-2"/>
    <s v="M02"/>
    <x v="2"/>
    <s v="M02-RH2"/>
    <x v="3"/>
    <x v="0"/>
    <n v="0"/>
    <n v="0"/>
    <n v="0"/>
  </r>
  <r>
    <s v="CNRR02"/>
    <s v="250711"/>
    <s v="250711-2"/>
    <s v="M02"/>
    <x v="3"/>
    <s v="M02-RH4"/>
    <x v="3"/>
    <x v="0"/>
    <n v="0"/>
    <n v="0"/>
    <n v="0"/>
  </r>
  <r>
    <s v="CNRL02"/>
    <s v="250711"/>
    <s v="250711-2"/>
    <s v="M02"/>
    <x v="0"/>
    <s v="M02-LH1"/>
    <x v="3"/>
    <x v="0"/>
    <n v="0"/>
    <n v="0"/>
    <n v="0"/>
  </r>
  <r>
    <s v="CNRL02"/>
    <s v="250711"/>
    <s v="250711-2"/>
    <s v="M02"/>
    <x v="1"/>
    <s v="M02-LH3"/>
    <x v="3"/>
    <x v="0"/>
    <n v="1"/>
    <n v="0"/>
    <n v="0"/>
  </r>
  <r>
    <s v="CNRR02"/>
    <s v="250711"/>
    <s v="250711-2"/>
    <s v="M02"/>
    <x v="2"/>
    <s v="M02-RH2"/>
    <x v="3"/>
    <x v="0"/>
    <n v="0"/>
    <n v="0"/>
    <n v="0"/>
  </r>
  <r>
    <s v="CNRR02"/>
    <s v="250711"/>
    <s v="250711-2"/>
    <s v="M02"/>
    <x v="3"/>
    <s v="M02-RH4"/>
    <x v="3"/>
    <x v="0"/>
    <n v="0"/>
    <n v="0"/>
    <n v="0"/>
  </r>
  <r>
    <s v="CNRL02"/>
    <s v="250711"/>
    <s v="250711-2"/>
    <s v="M02"/>
    <x v="0"/>
    <s v="M02-LH1"/>
    <x v="3"/>
    <x v="0"/>
    <n v="0"/>
    <n v="0"/>
    <n v="0"/>
  </r>
  <r>
    <s v="CNRL02"/>
    <s v="250711"/>
    <s v="250711-2"/>
    <s v="M02"/>
    <x v="1"/>
    <s v="M02-LH3"/>
    <x v="3"/>
    <x v="0"/>
    <n v="0"/>
    <n v="0"/>
    <n v="0"/>
  </r>
  <r>
    <s v="CNRR02"/>
    <s v="250711"/>
    <s v="250711-2"/>
    <s v="M02"/>
    <x v="2"/>
    <s v="M02-RH2"/>
    <x v="3"/>
    <x v="0"/>
    <n v="0"/>
    <n v="0"/>
    <n v="0"/>
  </r>
  <r>
    <s v="CNRR02"/>
    <s v="250711"/>
    <s v="250711-2"/>
    <s v="M02"/>
    <x v="3"/>
    <s v="M02-RH4"/>
    <x v="3"/>
    <x v="0"/>
    <n v="0"/>
    <n v="0"/>
    <n v="0"/>
  </r>
  <r>
    <s v="CNRL02"/>
    <s v="250711"/>
    <s v="250711-2"/>
    <s v="M02"/>
    <x v="0"/>
    <s v="M02-LH1"/>
    <x v="3"/>
    <x v="0"/>
    <n v="0"/>
    <n v="0"/>
    <n v="0"/>
  </r>
  <r>
    <s v="CNRL02"/>
    <s v="250711"/>
    <s v="250711-2"/>
    <s v="M02"/>
    <x v="1"/>
    <s v="M02-LH3"/>
    <x v="3"/>
    <x v="0"/>
    <n v="0"/>
    <n v="0"/>
    <n v="0"/>
  </r>
  <r>
    <s v="CNRR02"/>
    <s v="250711"/>
    <s v="250711-2"/>
    <s v="M02"/>
    <x v="2"/>
    <s v="M02-RH2"/>
    <x v="3"/>
    <x v="0"/>
    <n v="0"/>
    <n v="0"/>
    <n v="0"/>
  </r>
  <r>
    <s v="CNRR02"/>
    <s v="250711"/>
    <s v="250711-2"/>
    <s v="M02"/>
    <x v="3"/>
    <s v="M02-RH4"/>
    <x v="3"/>
    <x v="0"/>
    <n v="0"/>
    <n v="0"/>
    <n v="0"/>
  </r>
  <r>
    <s v="CNRL02"/>
    <s v="250711"/>
    <s v="250711-2"/>
    <s v="M02"/>
    <x v="0"/>
    <s v="M02-LH1"/>
    <x v="3"/>
    <x v="0"/>
    <n v="0"/>
    <n v="0"/>
    <n v="0"/>
  </r>
  <r>
    <s v="CNRL02"/>
    <s v="250711"/>
    <s v="250711-2"/>
    <s v="M02"/>
    <x v="1"/>
    <s v="M02-LH3"/>
    <x v="3"/>
    <x v="0"/>
    <n v="1"/>
    <n v="0"/>
    <n v="0"/>
  </r>
  <r>
    <s v="CNRR02"/>
    <s v="250711"/>
    <s v="250711-2"/>
    <s v="M02"/>
    <x v="2"/>
    <s v="M02-RH2"/>
    <x v="3"/>
    <x v="0"/>
    <n v="0"/>
    <n v="1"/>
    <n v="0"/>
  </r>
  <r>
    <s v="CNRR02"/>
    <s v="250711"/>
    <s v="250711-2"/>
    <s v="M02"/>
    <x v="3"/>
    <s v="M02-RH4"/>
    <x v="3"/>
    <x v="0"/>
    <n v="0"/>
    <n v="0"/>
    <n v="0"/>
  </r>
  <r>
    <s v="CNRL02"/>
    <s v="250711"/>
    <s v="250711-2"/>
    <s v="M02"/>
    <x v="0"/>
    <s v="M02-LH1"/>
    <x v="3"/>
    <x v="0"/>
    <n v="0"/>
    <n v="0"/>
    <n v="0"/>
  </r>
  <r>
    <s v="CNRL02"/>
    <s v="250711"/>
    <s v="250711-2"/>
    <s v="M02"/>
    <x v="1"/>
    <s v="M02-LH3"/>
    <x v="3"/>
    <x v="0"/>
    <n v="0"/>
    <n v="0"/>
    <n v="0"/>
  </r>
  <r>
    <s v="CNRR02"/>
    <s v="250711"/>
    <s v="250711-2"/>
    <s v="M02"/>
    <x v="2"/>
    <s v="M02-RH2"/>
    <x v="3"/>
    <x v="0"/>
    <n v="0"/>
    <n v="0"/>
    <n v="0"/>
  </r>
  <r>
    <s v="CNRR02"/>
    <s v="250711"/>
    <s v="250711-2"/>
    <s v="M02"/>
    <x v="3"/>
    <s v="M02-RH4"/>
    <x v="3"/>
    <x v="0"/>
    <n v="0"/>
    <n v="0"/>
    <n v="0"/>
  </r>
  <r>
    <s v="CNRL02"/>
    <s v="250711"/>
    <s v="250711-2"/>
    <s v="M02"/>
    <x v="0"/>
    <s v="M02-LH1"/>
    <x v="4"/>
    <x v="0"/>
    <n v="0"/>
    <n v="0"/>
    <n v="0"/>
  </r>
  <r>
    <s v="CNRL02"/>
    <s v="250711"/>
    <s v="250711-2"/>
    <s v="M02"/>
    <x v="1"/>
    <s v="M02-LH3"/>
    <x v="4"/>
    <x v="0"/>
    <n v="0"/>
    <n v="0"/>
    <n v="0"/>
  </r>
  <r>
    <s v="CNRR02"/>
    <s v="250711"/>
    <s v="250711-2"/>
    <s v="M02"/>
    <x v="2"/>
    <s v="M02-RH2"/>
    <x v="4"/>
    <x v="0"/>
    <n v="0"/>
    <n v="0"/>
    <n v="0"/>
  </r>
  <r>
    <s v="CNRR02"/>
    <s v="250711"/>
    <s v="250711-2"/>
    <s v="M02"/>
    <x v="3"/>
    <s v="M02-RH4"/>
    <x v="4"/>
    <x v="0"/>
    <n v="0"/>
    <n v="0"/>
    <n v="0"/>
  </r>
  <r>
    <s v="CNRL02"/>
    <s v="250711"/>
    <s v="250711-2"/>
    <s v="M02"/>
    <x v="0"/>
    <s v="M02-LH1"/>
    <x v="4"/>
    <x v="0"/>
    <n v="0"/>
    <n v="0"/>
    <n v="0"/>
  </r>
  <r>
    <s v="CNRL02"/>
    <s v="250711"/>
    <s v="250711-2"/>
    <s v="M02"/>
    <x v="1"/>
    <s v="M02-LH3"/>
    <x v="4"/>
    <x v="0"/>
    <n v="0"/>
    <n v="0"/>
    <n v="0"/>
  </r>
  <r>
    <s v="CNRR02"/>
    <s v="250711"/>
    <s v="250711-2"/>
    <s v="M02"/>
    <x v="2"/>
    <s v="M02-RH2"/>
    <x v="4"/>
    <x v="0"/>
    <n v="0"/>
    <n v="0"/>
    <n v="0"/>
  </r>
  <r>
    <s v="CNRR02"/>
    <s v="250711"/>
    <s v="250711-2"/>
    <s v="M02"/>
    <x v="3"/>
    <s v="M02-RH4"/>
    <x v="4"/>
    <x v="0"/>
    <n v="0"/>
    <n v="0"/>
    <n v="0"/>
  </r>
  <r>
    <s v="CNRL02"/>
    <s v="250711"/>
    <s v="250711-2"/>
    <s v="M02"/>
    <x v="0"/>
    <s v="M02-LH1"/>
    <x v="4"/>
    <x v="0"/>
    <n v="0"/>
    <n v="0"/>
    <n v="0"/>
  </r>
  <r>
    <s v="CNRL02"/>
    <s v="250711"/>
    <s v="250711-2"/>
    <s v="M02"/>
    <x v="1"/>
    <s v="M02-LH3"/>
    <x v="4"/>
    <x v="0"/>
    <n v="0"/>
    <n v="0"/>
    <n v="0"/>
  </r>
  <r>
    <s v="CNRR02"/>
    <s v="250711"/>
    <s v="250711-2"/>
    <s v="M02"/>
    <x v="2"/>
    <s v="M02-RH2"/>
    <x v="4"/>
    <x v="0"/>
    <n v="0"/>
    <n v="0"/>
    <n v="0"/>
  </r>
  <r>
    <s v="CNRR02"/>
    <s v="250711"/>
    <s v="250711-2"/>
    <s v="M02"/>
    <x v="3"/>
    <s v="M02-RH4"/>
    <x v="4"/>
    <x v="0"/>
    <n v="0"/>
    <n v="0"/>
    <n v="0"/>
  </r>
  <r>
    <s v="CNRL02"/>
    <s v="250711"/>
    <s v="250711-2"/>
    <s v="M02"/>
    <x v="0"/>
    <s v="M02-LH1"/>
    <x v="4"/>
    <x v="0"/>
    <n v="0"/>
    <n v="0"/>
    <n v="0"/>
  </r>
  <r>
    <s v="CNRL02"/>
    <s v="250711"/>
    <s v="250711-2"/>
    <s v="M02"/>
    <x v="1"/>
    <s v="M02-LH3"/>
    <x v="4"/>
    <x v="0"/>
    <n v="0"/>
    <n v="0"/>
    <n v="0"/>
  </r>
  <r>
    <s v="CNRR02"/>
    <s v="250711"/>
    <s v="250711-2"/>
    <s v="M02"/>
    <x v="2"/>
    <s v="M02-RH2"/>
    <x v="4"/>
    <x v="0"/>
    <n v="0"/>
    <n v="0"/>
    <n v="0"/>
  </r>
  <r>
    <s v="CNRR02"/>
    <s v="250711"/>
    <s v="250711-2"/>
    <s v="M02"/>
    <x v="3"/>
    <s v="M02-RH4"/>
    <x v="4"/>
    <x v="0"/>
    <n v="0"/>
    <n v="0"/>
    <n v="0"/>
  </r>
  <r>
    <s v="CNRL02"/>
    <s v="250711"/>
    <s v="250711-2"/>
    <s v="M02"/>
    <x v="0"/>
    <s v="M02-LH1"/>
    <x v="4"/>
    <x v="0"/>
    <n v="0"/>
    <n v="0"/>
    <n v="0"/>
  </r>
  <r>
    <s v="CNRL02"/>
    <s v="250711"/>
    <s v="250711-2"/>
    <s v="M02"/>
    <x v="1"/>
    <s v="M02-LH3"/>
    <x v="4"/>
    <x v="0"/>
    <n v="0"/>
    <n v="0"/>
    <n v="0"/>
  </r>
  <r>
    <s v="CNRR02"/>
    <s v="250711"/>
    <s v="250711-2"/>
    <s v="M02"/>
    <x v="2"/>
    <s v="M02-RH2"/>
    <x v="4"/>
    <x v="0"/>
    <n v="0"/>
    <n v="0"/>
    <n v="0"/>
  </r>
  <r>
    <s v="CNRR02"/>
    <s v="250711"/>
    <s v="250711-2"/>
    <s v="M02"/>
    <x v="3"/>
    <s v="M02-RH4"/>
    <x v="4"/>
    <x v="0"/>
    <n v="0"/>
    <n v="0"/>
    <n v="0"/>
  </r>
  <r>
    <s v="CNRL02"/>
    <s v="250711"/>
    <s v="250711-2"/>
    <s v="M02"/>
    <x v="0"/>
    <s v="M02-LH1"/>
    <x v="4"/>
    <x v="0"/>
    <n v="1"/>
    <n v="0"/>
    <n v="0"/>
  </r>
  <r>
    <s v="CNRL02"/>
    <s v="250711"/>
    <s v="250711-2"/>
    <s v="M02"/>
    <x v="1"/>
    <s v="M02-LH3"/>
    <x v="4"/>
    <x v="0"/>
    <n v="1"/>
    <n v="0"/>
    <n v="0"/>
  </r>
  <r>
    <s v="CNRR02"/>
    <s v="250711"/>
    <s v="250711-2"/>
    <s v="M02"/>
    <x v="2"/>
    <s v="M02-RH2"/>
    <x v="4"/>
    <x v="0"/>
    <n v="1"/>
    <n v="0"/>
    <n v="0"/>
  </r>
  <r>
    <s v="CNRR02"/>
    <s v="250711"/>
    <s v="250711-2"/>
    <s v="M02"/>
    <x v="3"/>
    <s v="M02-RH4"/>
    <x v="4"/>
    <x v="0"/>
    <n v="1"/>
    <n v="0"/>
    <n v="0"/>
  </r>
  <r>
    <s v="CNRL02"/>
    <s v="250711"/>
    <s v="250711-2"/>
    <s v="M02"/>
    <x v="0"/>
    <s v="M02-LH1"/>
    <x v="4"/>
    <x v="0"/>
    <n v="1"/>
    <n v="0"/>
    <n v="0"/>
  </r>
  <r>
    <s v="CNRL02"/>
    <s v="250711"/>
    <s v="250711-2"/>
    <s v="M02"/>
    <x v="1"/>
    <s v="M02-LH3"/>
    <x v="4"/>
    <x v="0"/>
    <n v="1"/>
    <n v="0"/>
    <n v="0"/>
  </r>
  <r>
    <s v="CNRR02"/>
    <s v="250711"/>
    <s v="250711-2"/>
    <s v="M02"/>
    <x v="2"/>
    <s v="M02-RH2"/>
    <x v="4"/>
    <x v="0"/>
    <n v="1"/>
    <n v="0"/>
    <n v="0"/>
  </r>
  <r>
    <s v="CNRR02"/>
    <s v="250711"/>
    <s v="250711-2"/>
    <s v="M02"/>
    <x v="3"/>
    <s v="M02-RH4"/>
    <x v="4"/>
    <x v="0"/>
    <n v="1"/>
    <n v="0"/>
    <n v="0"/>
  </r>
  <r>
    <s v="CNRL02"/>
    <s v="250711"/>
    <s v="250711-2"/>
    <s v="M02"/>
    <x v="0"/>
    <s v="M02-LH1"/>
    <x v="4"/>
    <x v="0"/>
    <n v="0"/>
    <n v="0"/>
    <n v="0"/>
  </r>
  <r>
    <s v="CNRL02"/>
    <s v="250711"/>
    <s v="250711-2"/>
    <s v="M02"/>
    <x v="1"/>
    <s v="M02-LH3"/>
    <x v="4"/>
    <x v="0"/>
    <n v="0"/>
    <n v="0"/>
    <n v="0"/>
  </r>
  <r>
    <s v="CNRR02"/>
    <s v="250711"/>
    <s v="250711-2"/>
    <s v="M02"/>
    <x v="2"/>
    <s v="M02-RH2"/>
    <x v="4"/>
    <x v="0"/>
    <n v="0"/>
    <n v="0"/>
    <n v="0"/>
  </r>
  <r>
    <s v="CNRR02"/>
    <s v="250711"/>
    <s v="250711-2"/>
    <s v="M02"/>
    <x v="3"/>
    <s v="M02-RH4"/>
    <x v="4"/>
    <x v="0"/>
    <n v="0"/>
    <n v="0"/>
    <n v="0"/>
  </r>
  <r>
    <s v="CNRL02"/>
    <s v="250711"/>
    <s v="250711-2"/>
    <s v="M02"/>
    <x v="0"/>
    <s v="M02-LH1"/>
    <x v="4"/>
    <x v="0"/>
    <n v="0"/>
    <n v="0"/>
    <n v="0"/>
  </r>
  <r>
    <s v="CNRL02"/>
    <s v="250711"/>
    <s v="250711-2"/>
    <s v="M02"/>
    <x v="1"/>
    <s v="M02-LH3"/>
    <x v="4"/>
    <x v="0"/>
    <n v="0"/>
    <n v="0"/>
    <n v="0"/>
  </r>
  <r>
    <s v="CNRR02"/>
    <s v="250711"/>
    <s v="250711-2"/>
    <s v="M02"/>
    <x v="2"/>
    <s v="M02-RH2"/>
    <x v="4"/>
    <x v="0"/>
    <n v="0"/>
    <n v="0"/>
    <n v="0"/>
  </r>
  <r>
    <s v="CNRR02"/>
    <s v="250711"/>
    <s v="250711-2"/>
    <s v="M02"/>
    <x v="3"/>
    <s v="M02-RH4"/>
    <x v="4"/>
    <x v="0"/>
    <n v="0"/>
    <n v="0"/>
    <n v="0"/>
  </r>
  <r>
    <s v="CNRL02"/>
    <s v="250711"/>
    <s v="250711-1"/>
    <s v="M02"/>
    <x v="0"/>
    <s v="M02-LH1"/>
    <x v="4"/>
    <x v="0"/>
    <n v="0"/>
    <n v="0"/>
    <n v="0"/>
  </r>
  <r>
    <s v="CNRL02"/>
    <s v="250711"/>
    <s v="250711-1"/>
    <s v="M02"/>
    <x v="1"/>
    <s v="M02-LH3"/>
    <x v="4"/>
    <x v="0"/>
    <n v="0"/>
    <n v="0"/>
    <n v="0"/>
  </r>
  <r>
    <s v="CNRR02"/>
    <s v="250711"/>
    <s v="250711-1"/>
    <s v="M02"/>
    <x v="2"/>
    <s v="M02-RH2"/>
    <x v="4"/>
    <x v="0"/>
    <n v="0"/>
    <n v="0"/>
    <n v="0"/>
  </r>
  <r>
    <s v="CNRR02"/>
    <s v="250711"/>
    <s v="250711-1"/>
    <s v="M02"/>
    <x v="3"/>
    <s v="M02-RH4"/>
    <x v="4"/>
    <x v="0"/>
    <n v="0"/>
    <n v="0"/>
    <n v="0"/>
  </r>
  <r>
    <s v="CNRL02"/>
    <s v="250711"/>
    <s v="250711-1"/>
    <s v="M02"/>
    <x v="0"/>
    <s v="M02-LH1"/>
    <x v="4"/>
    <x v="0"/>
    <n v="0"/>
    <n v="0"/>
    <n v="0"/>
  </r>
  <r>
    <s v="CNRL02"/>
    <s v="250711"/>
    <s v="250711-1"/>
    <s v="M02"/>
    <x v="1"/>
    <s v="M02-LH3"/>
    <x v="4"/>
    <x v="0"/>
    <n v="0"/>
    <n v="0"/>
    <n v="0"/>
  </r>
  <r>
    <s v="CNRR02"/>
    <s v="250711"/>
    <s v="250711-1"/>
    <s v="M02"/>
    <x v="2"/>
    <s v="M02-RH2"/>
    <x v="4"/>
    <x v="0"/>
    <n v="0"/>
    <n v="0"/>
    <n v="0"/>
  </r>
  <r>
    <s v="CNRR02"/>
    <s v="250711"/>
    <s v="250711-1"/>
    <s v="M02"/>
    <x v="3"/>
    <s v="M02-RH4"/>
    <x v="4"/>
    <x v="0"/>
    <n v="0"/>
    <n v="0"/>
    <n v="0"/>
  </r>
  <r>
    <s v="CNRL02"/>
    <s v="250711"/>
    <s v="250711-1"/>
    <s v="M02"/>
    <x v="0"/>
    <s v="M02-LH1"/>
    <x v="4"/>
    <x v="0"/>
    <n v="0"/>
    <n v="0"/>
    <n v="0"/>
  </r>
  <r>
    <s v="CNRL02"/>
    <s v="250711"/>
    <s v="250711-1"/>
    <s v="M02"/>
    <x v="1"/>
    <s v="M02-LH3"/>
    <x v="4"/>
    <x v="0"/>
    <n v="0"/>
    <n v="0"/>
    <n v="0"/>
  </r>
  <r>
    <s v="CNRR02"/>
    <s v="250711"/>
    <s v="250711-1"/>
    <s v="M02"/>
    <x v="2"/>
    <s v="M02-RH2"/>
    <x v="4"/>
    <x v="0"/>
    <n v="0"/>
    <n v="0"/>
    <n v="0"/>
  </r>
  <r>
    <s v="CNRR02"/>
    <s v="250711"/>
    <s v="250711-1"/>
    <s v="M02"/>
    <x v="3"/>
    <s v="M02-RH4"/>
    <x v="4"/>
    <x v="0"/>
    <n v="0"/>
    <n v="0"/>
    <n v="0"/>
  </r>
  <r>
    <s v="CNRL02"/>
    <s v="250711"/>
    <s v="250711-1"/>
    <s v="M02"/>
    <x v="0"/>
    <s v="M02-LH1"/>
    <x v="4"/>
    <x v="0"/>
    <n v="0"/>
    <n v="0"/>
    <n v="0"/>
  </r>
  <r>
    <s v="CNRL02"/>
    <s v="250711"/>
    <s v="250711-1"/>
    <s v="M02"/>
    <x v="1"/>
    <s v="M02-LH3"/>
    <x v="4"/>
    <x v="0"/>
    <n v="0"/>
    <n v="0"/>
    <n v="0"/>
  </r>
  <r>
    <s v="CNRR02"/>
    <s v="250711"/>
    <s v="250711-1"/>
    <s v="M02"/>
    <x v="2"/>
    <s v="M02-RH2"/>
    <x v="4"/>
    <x v="0"/>
    <n v="0"/>
    <n v="0"/>
    <n v="0"/>
  </r>
  <r>
    <s v="CNRR02"/>
    <s v="250711"/>
    <s v="250711-1"/>
    <s v="M02"/>
    <x v="3"/>
    <s v="M02-RH4"/>
    <x v="4"/>
    <x v="0"/>
    <n v="0"/>
    <n v="0"/>
    <n v="0"/>
  </r>
  <r>
    <s v="CNRL02"/>
    <s v="250711"/>
    <s v="250711-1"/>
    <s v="M02"/>
    <x v="0"/>
    <s v="M02-LH1"/>
    <x v="4"/>
    <x v="0"/>
    <n v="0"/>
    <n v="0"/>
    <n v="0"/>
  </r>
  <r>
    <s v="CNRL02"/>
    <s v="250711"/>
    <s v="250711-1"/>
    <s v="M02"/>
    <x v="1"/>
    <s v="M02-LH3"/>
    <x v="4"/>
    <x v="0"/>
    <n v="0"/>
    <n v="0"/>
    <n v="0"/>
  </r>
  <r>
    <s v="CNRR02"/>
    <s v="250711"/>
    <s v="250711-1"/>
    <s v="M02"/>
    <x v="2"/>
    <s v="M02-RH2"/>
    <x v="4"/>
    <x v="0"/>
    <n v="0"/>
    <n v="0"/>
    <n v="0"/>
  </r>
  <r>
    <s v="CNRR02"/>
    <s v="250711"/>
    <s v="250711-1"/>
    <s v="M02"/>
    <x v="3"/>
    <s v="M02-RH4"/>
    <x v="4"/>
    <x v="0"/>
    <n v="0"/>
    <n v="0"/>
    <n v="0"/>
  </r>
  <r>
    <s v="CNRL02"/>
    <s v="250711"/>
    <s v="250711-1"/>
    <s v="M02"/>
    <x v="0"/>
    <s v="M02-LH1"/>
    <x v="4"/>
    <x v="0"/>
    <n v="0"/>
    <n v="0"/>
    <n v="0"/>
  </r>
  <r>
    <s v="CNRL02"/>
    <s v="250711"/>
    <s v="250711-1"/>
    <s v="M02"/>
    <x v="1"/>
    <s v="M02-LH3"/>
    <x v="4"/>
    <x v="0"/>
    <n v="0"/>
    <n v="0"/>
    <n v="0"/>
  </r>
  <r>
    <s v="CNRR02"/>
    <s v="250711"/>
    <s v="250711-1"/>
    <s v="M02"/>
    <x v="2"/>
    <s v="M02-RH2"/>
    <x v="4"/>
    <x v="0"/>
    <n v="0"/>
    <n v="0"/>
    <n v="0"/>
  </r>
  <r>
    <s v="CNRR02"/>
    <s v="250711"/>
    <s v="250711-1"/>
    <s v="M02"/>
    <x v="3"/>
    <s v="M02-RH4"/>
    <x v="4"/>
    <x v="0"/>
    <n v="0"/>
    <n v="0"/>
    <n v="0"/>
  </r>
  <r>
    <s v="CNRL02"/>
    <s v="250711"/>
    <s v="250711-1"/>
    <s v="M02"/>
    <x v="0"/>
    <s v="M02-LH1"/>
    <x v="4"/>
    <x v="0"/>
    <n v="0"/>
    <n v="0"/>
    <n v="0"/>
  </r>
  <r>
    <s v="CNRL02"/>
    <s v="250711"/>
    <s v="250711-1"/>
    <s v="M02"/>
    <x v="1"/>
    <s v="M02-LH3"/>
    <x v="4"/>
    <x v="0"/>
    <n v="0"/>
    <n v="0"/>
    <n v="0"/>
  </r>
  <r>
    <s v="CNRR02"/>
    <s v="250711"/>
    <s v="250711-1"/>
    <s v="M02"/>
    <x v="2"/>
    <s v="M02-RH2"/>
    <x v="4"/>
    <x v="0"/>
    <n v="0"/>
    <n v="0"/>
    <n v="0"/>
  </r>
  <r>
    <s v="CNRR02"/>
    <s v="250711"/>
    <s v="250711-1"/>
    <s v="M02"/>
    <x v="3"/>
    <s v="M02-RH4"/>
    <x v="4"/>
    <x v="0"/>
    <n v="0"/>
    <n v="0"/>
    <n v="0"/>
  </r>
  <r>
    <s v="CNRL02"/>
    <s v="250711"/>
    <s v="250711-1"/>
    <s v="M02"/>
    <x v="0"/>
    <s v="M02-LH1"/>
    <x v="4"/>
    <x v="0"/>
    <n v="0"/>
    <n v="0"/>
    <n v="0"/>
  </r>
  <r>
    <s v="CNRL02"/>
    <s v="250711"/>
    <s v="250711-1"/>
    <s v="M02"/>
    <x v="1"/>
    <s v="M02-LH3"/>
    <x v="4"/>
    <x v="0"/>
    <n v="0"/>
    <n v="0"/>
    <n v="0"/>
  </r>
  <r>
    <s v="CNRR02"/>
    <s v="250711"/>
    <s v="250711-1"/>
    <s v="M02"/>
    <x v="2"/>
    <s v="M02-RH2"/>
    <x v="4"/>
    <x v="0"/>
    <n v="0"/>
    <n v="0"/>
    <n v="0"/>
  </r>
  <r>
    <s v="CNRR02"/>
    <s v="250711"/>
    <s v="250711-1"/>
    <s v="M02"/>
    <x v="3"/>
    <s v="M02-RH4"/>
    <x v="4"/>
    <x v="0"/>
    <n v="0"/>
    <n v="0"/>
    <n v="0"/>
  </r>
  <r>
    <s v="CNRL02"/>
    <s v="250711"/>
    <s v="250711-1"/>
    <s v="M02"/>
    <x v="0"/>
    <s v="M02-LH1"/>
    <x v="4"/>
    <x v="0"/>
    <n v="0"/>
    <n v="0"/>
    <n v="0"/>
  </r>
  <r>
    <s v="CNRL02"/>
    <s v="250711"/>
    <s v="250711-1"/>
    <s v="M02"/>
    <x v="1"/>
    <s v="M02-LH3"/>
    <x v="4"/>
    <x v="0"/>
    <n v="0"/>
    <n v="0"/>
    <n v="0"/>
  </r>
  <r>
    <s v="CNRR02"/>
    <s v="250711"/>
    <s v="250711-1"/>
    <s v="M02"/>
    <x v="2"/>
    <s v="M02-RH2"/>
    <x v="4"/>
    <x v="0"/>
    <n v="0"/>
    <n v="0"/>
    <n v="0"/>
  </r>
  <r>
    <s v="CNRR02"/>
    <s v="250711"/>
    <s v="250711-1"/>
    <s v="M02"/>
    <x v="3"/>
    <s v="M02-RH4"/>
    <x v="4"/>
    <x v="0"/>
    <n v="0"/>
    <n v="0"/>
    <n v="0"/>
  </r>
  <r>
    <s v="CNRL02"/>
    <s v="250711"/>
    <s v="250711-1"/>
    <s v="M02"/>
    <x v="0"/>
    <s v="M02-LH1"/>
    <x v="4"/>
    <x v="0"/>
    <n v="0"/>
    <n v="0"/>
    <n v="0"/>
  </r>
  <r>
    <s v="CNRL02"/>
    <s v="250711"/>
    <s v="250711-1"/>
    <s v="M02"/>
    <x v="1"/>
    <s v="M02-LH3"/>
    <x v="4"/>
    <x v="0"/>
    <n v="0"/>
    <n v="0"/>
    <n v="0"/>
  </r>
  <r>
    <s v="CNRR02"/>
    <s v="250711"/>
    <s v="250711-1"/>
    <s v="M02"/>
    <x v="2"/>
    <s v="M02-RH2"/>
    <x v="4"/>
    <x v="0"/>
    <n v="0"/>
    <n v="0"/>
    <n v="0"/>
  </r>
  <r>
    <s v="CNRR02"/>
    <s v="250711"/>
    <s v="250711-1"/>
    <s v="M02"/>
    <x v="3"/>
    <s v="M02-RH4"/>
    <x v="4"/>
    <x v="0"/>
    <n v="0"/>
    <n v="0"/>
    <n v="0"/>
  </r>
  <r>
    <s v="CNRL02"/>
    <s v="250711"/>
    <s v="250711-1"/>
    <s v="M02"/>
    <x v="0"/>
    <s v="M02-LH1"/>
    <x v="4"/>
    <x v="0"/>
    <n v="0"/>
    <n v="0"/>
    <n v="0"/>
  </r>
  <r>
    <s v="CNRL02"/>
    <s v="250711"/>
    <s v="250711-1"/>
    <s v="M02"/>
    <x v="1"/>
    <s v="M02-LH3"/>
    <x v="4"/>
    <x v="0"/>
    <n v="0"/>
    <n v="0"/>
    <n v="0"/>
  </r>
  <r>
    <s v="CNRR02"/>
    <s v="250711"/>
    <s v="250711-1"/>
    <s v="M02"/>
    <x v="2"/>
    <s v="M02-RH2"/>
    <x v="4"/>
    <x v="0"/>
    <n v="0"/>
    <n v="0"/>
    <n v="0"/>
  </r>
  <r>
    <s v="CNRR02"/>
    <s v="250711"/>
    <s v="250711-1"/>
    <s v="M02"/>
    <x v="3"/>
    <s v="M02-RH4"/>
    <x v="4"/>
    <x v="0"/>
    <n v="0"/>
    <n v="0"/>
    <n v="0"/>
  </r>
  <r>
    <s v="CNRL02"/>
    <s v="250711"/>
    <s v="250711-1"/>
    <s v="M02"/>
    <x v="0"/>
    <s v="M02-LH1"/>
    <x v="4"/>
    <x v="0"/>
    <n v="0"/>
    <n v="0"/>
    <n v="0"/>
  </r>
  <r>
    <s v="CNRL02"/>
    <s v="250711"/>
    <s v="250711-1"/>
    <s v="M02"/>
    <x v="1"/>
    <s v="M02-LH3"/>
    <x v="4"/>
    <x v="0"/>
    <n v="0"/>
    <n v="0"/>
    <n v="0"/>
  </r>
  <r>
    <s v="CNRR02"/>
    <s v="250711"/>
    <s v="250711-1"/>
    <s v="M02"/>
    <x v="2"/>
    <s v="M02-RH2"/>
    <x v="4"/>
    <x v="0"/>
    <n v="0"/>
    <n v="0"/>
    <n v="0"/>
  </r>
  <r>
    <s v="CNRR02"/>
    <s v="250711"/>
    <s v="250711-1"/>
    <s v="M02"/>
    <x v="3"/>
    <s v="M02-RH4"/>
    <x v="4"/>
    <x v="0"/>
    <n v="0"/>
    <n v="0"/>
    <n v="0"/>
  </r>
  <r>
    <s v="CNRL02"/>
    <s v="250711"/>
    <s v="250711-1"/>
    <s v="M02"/>
    <x v="0"/>
    <s v="M02-LH1"/>
    <x v="4"/>
    <x v="0"/>
    <n v="0"/>
    <n v="0"/>
    <n v="0"/>
  </r>
  <r>
    <s v="CNRL02"/>
    <s v="250711"/>
    <s v="250711-1"/>
    <s v="M02"/>
    <x v="1"/>
    <s v="M02-LH3"/>
    <x v="4"/>
    <x v="0"/>
    <n v="0"/>
    <n v="0"/>
    <n v="0"/>
  </r>
  <r>
    <s v="CNRR02"/>
    <s v="250711"/>
    <s v="250711-1"/>
    <s v="M02"/>
    <x v="2"/>
    <s v="M02-RH2"/>
    <x v="4"/>
    <x v="0"/>
    <n v="0"/>
    <n v="0"/>
    <n v="0"/>
  </r>
  <r>
    <s v="CNRR02"/>
    <s v="250711"/>
    <s v="250711-1"/>
    <s v="M02"/>
    <x v="3"/>
    <s v="M02-RH4"/>
    <x v="4"/>
    <x v="0"/>
    <n v="0"/>
    <n v="0"/>
    <n v="0"/>
  </r>
  <r>
    <s v="CNRL02"/>
    <s v="250711"/>
    <s v="250711-1"/>
    <s v="M02"/>
    <x v="0"/>
    <s v="M02-LH1"/>
    <x v="4"/>
    <x v="0"/>
    <n v="0"/>
    <n v="0"/>
    <n v="0"/>
  </r>
  <r>
    <s v="CNRL02"/>
    <s v="250711"/>
    <s v="250711-1"/>
    <s v="M02"/>
    <x v="1"/>
    <s v="M02-LH3"/>
    <x v="4"/>
    <x v="0"/>
    <n v="0"/>
    <n v="0"/>
    <n v="0"/>
  </r>
  <r>
    <s v="CNRR02"/>
    <s v="250711"/>
    <s v="250711-1"/>
    <s v="M02"/>
    <x v="2"/>
    <s v="M02-RH2"/>
    <x v="4"/>
    <x v="0"/>
    <n v="0"/>
    <n v="0"/>
    <n v="0"/>
  </r>
  <r>
    <s v="CNRR02"/>
    <s v="250711"/>
    <s v="250711-1"/>
    <s v="M02"/>
    <x v="3"/>
    <s v="M02-RH4"/>
    <x v="4"/>
    <x v="0"/>
    <n v="0"/>
    <n v="0"/>
    <n v="0"/>
  </r>
  <r>
    <s v="CNRL02"/>
    <s v="250711"/>
    <s v="250711-1"/>
    <s v="M02"/>
    <x v="0"/>
    <s v="M02-LH1"/>
    <x v="4"/>
    <x v="0"/>
    <n v="0"/>
    <n v="0"/>
    <n v="0"/>
  </r>
  <r>
    <s v="CNRL02"/>
    <s v="250711"/>
    <s v="250711-1"/>
    <s v="M02"/>
    <x v="1"/>
    <s v="M02-LH3"/>
    <x v="4"/>
    <x v="0"/>
    <n v="0"/>
    <n v="0"/>
    <n v="0"/>
  </r>
  <r>
    <s v="CNRR02"/>
    <s v="250711"/>
    <s v="250711-1"/>
    <s v="M02"/>
    <x v="2"/>
    <s v="M02-RH2"/>
    <x v="4"/>
    <x v="0"/>
    <n v="0"/>
    <n v="0"/>
    <n v="0"/>
  </r>
  <r>
    <s v="CNRR02"/>
    <s v="250711"/>
    <s v="250711-1"/>
    <s v="M02"/>
    <x v="3"/>
    <s v="M02-RH4"/>
    <x v="4"/>
    <x v="0"/>
    <n v="0"/>
    <n v="0"/>
    <n v="0"/>
  </r>
  <r>
    <s v="CNRL02"/>
    <s v="250711"/>
    <s v="250711-1"/>
    <s v="M02"/>
    <x v="0"/>
    <s v="M02-LH1"/>
    <x v="4"/>
    <x v="0"/>
    <n v="0"/>
    <n v="0"/>
    <n v="0"/>
  </r>
  <r>
    <s v="CNRL02"/>
    <s v="250711"/>
    <s v="250711-1"/>
    <s v="M02"/>
    <x v="1"/>
    <s v="M02-LH3"/>
    <x v="4"/>
    <x v="0"/>
    <n v="0"/>
    <n v="0"/>
    <n v="0"/>
  </r>
  <r>
    <s v="CNRR02"/>
    <s v="250711"/>
    <s v="250711-1"/>
    <s v="M02"/>
    <x v="2"/>
    <s v="M02-RH2"/>
    <x v="4"/>
    <x v="0"/>
    <n v="0"/>
    <n v="0"/>
    <n v="0"/>
  </r>
  <r>
    <s v="CNRR02"/>
    <s v="250711"/>
    <s v="250711-1"/>
    <s v="M02"/>
    <x v="3"/>
    <s v="M02-RH4"/>
    <x v="4"/>
    <x v="0"/>
    <n v="0"/>
    <n v="0"/>
    <n v="0"/>
  </r>
  <r>
    <s v="CNRL02"/>
    <s v="250711"/>
    <s v="250711-1"/>
    <s v="M02"/>
    <x v="0"/>
    <s v="M02-LH1"/>
    <x v="4"/>
    <x v="0"/>
    <n v="0"/>
    <n v="0"/>
    <n v="0"/>
  </r>
  <r>
    <s v="CNRL02"/>
    <s v="250711"/>
    <s v="250711-1"/>
    <s v="M02"/>
    <x v="1"/>
    <s v="M02-LH3"/>
    <x v="4"/>
    <x v="0"/>
    <n v="0"/>
    <n v="0"/>
    <n v="0"/>
  </r>
  <r>
    <s v="CNRR02"/>
    <s v="250711"/>
    <s v="250711-1"/>
    <s v="M02"/>
    <x v="2"/>
    <s v="M02-RH2"/>
    <x v="4"/>
    <x v="0"/>
    <n v="0"/>
    <n v="0"/>
    <n v="0"/>
  </r>
  <r>
    <s v="CNRR02"/>
    <s v="250711"/>
    <s v="250711-1"/>
    <s v="M02"/>
    <x v="3"/>
    <s v="M02-RH4"/>
    <x v="4"/>
    <x v="0"/>
    <n v="0"/>
    <n v="0"/>
    <n v="0"/>
  </r>
  <r>
    <s v="CNRL02"/>
    <s v="250711"/>
    <s v="250711-1"/>
    <s v="M02"/>
    <x v="0"/>
    <s v="M02-LH1"/>
    <x v="4"/>
    <x v="0"/>
    <n v="0"/>
    <n v="0"/>
    <n v="0"/>
  </r>
  <r>
    <s v="CNRL02"/>
    <s v="250711"/>
    <s v="250711-1"/>
    <s v="M02"/>
    <x v="1"/>
    <s v="M02-LH3"/>
    <x v="4"/>
    <x v="0"/>
    <n v="0"/>
    <n v="0"/>
    <n v="0"/>
  </r>
  <r>
    <s v="CNRR02"/>
    <s v="250711"/>
    <s v="250711-1"/>
    <s v="M02"/>
    <x v="2"/>
    <s v="M02-RH2"/>
    <x v="4"/>
    <x v="0"/>
    <n v="0"/>
    <n v="0"/>
    <n v="0"/>
  </r>
  <r>
    <s v="CNRR02"/>
    <s v="250711"/>
    <s v="250711-1"/>
    <s v="M02"/>
    <x v="3"/>
    <s v="M02-RH4"/>
    <x v="4"/>
    <x v="0"/>
    <n v="0"/>
    <n v="0"/>
    <n v="0"/>
  </r>
  <r>
    <s v="CNRL02"/>
    <s v="250711"/>
    <s v="250711-1"/>
    <s v="M02"/>
    <x v="0"/>
    <s v="M02-LH1"/>
    <x v="4"/>
    <x v="0"/>
    <n v="0"/>
    <n v="0"/>
    <n v="0"/>
  </r>
  <r>
    <s v="CNRL02"/>
    <s v="250711"/>
    <s v="250711-1"/>
    <s v="M02"/>
    <x v="1"/>
    <s v="M02-LH3"/>
    <x v="4"/>
    <x v="0"/>
    <n v="0"/>
    <n v="0"/>
    <n v="0"/>
  </r>
  <r>
    <s v="CNRR02"/>
    <s v="250711"/>
    <s v="250711-1"/>
    <s v="M02"/>
    <x v="2"/>
    <s v="M02-RH2"/>
    <x v="4"/>
    <x v="0"/>
    <n v="0"/>
    <n v="0"/>
    <n v="0"/>
  </r>
  <r>
    <s v="CNRR02"/>
    <s v="250711"/>
    <s v="250711-1"/>
    <s v="M02"/>
    <x v="3"/>
    <s v="M02-RH4"/>
    <x v="4"/>
    <x v="0"/>
    <n v="0"/>
    <n v="0"/>
    <n v="0"/>
  </r>
  <r>
    <s v="CNRL02"/>
    <s v="250711"/>
    <s v="250711-1"/>
    <s v="M02"/>
    <x v="0"/>
    <s v="M02-LH1"/>
    <x v="4"/>
    <x v="0"/>
    <n v="0"/>
    <n v="0"/>
    <n v="0"/>
  </r>
  <r>
    <s v="CNRL02"/>
    <s v="250711"/>
    <s v="250711-1"/>
    <s v="M02"/>
    <x v="1"/>
    <s v="M02-LH3"/>
    <x v="4"/>
    <x v="0"/>
    <n v="0"/>
    <n v="0"/>
    <n v="0"/>
  </r>
  <r>
    <s v="CNRR02"/>
    <s v="250711"/>
    <s v="250711-1"/>
    <s v="M02"/>
    <x v="2"/>
    <s v="M02-RH2"/>
    <x v="4"/>
    <x v="0"/>
    <n v="0"/>
    <n v="0"/>
    <n v="0"/>
  </r>
  <r>
    <s v="CNRR02"/>
    <s v="250711"/>
    <s v="250711-1"/>
    <s v="M02"/>
    <x v="3"/>
    <s v="M02-RH4"/>
    <x v="4"/>
    <x v="0"/>
    <n v="0"/>
    <n v="0"/>
    <n v="0"/>
  </r>
  <r>
    <s v="CNRL02"/>
    <s v="250711"/>
    <s v="250711-1"/>
    <s v="M02"/>
    <x v="0"/>
    <s v="M02-LH1"/>
    <x v="4"/>
    <x v="0"/>
    <n v="0"/>
    <n v="0"/>
    <n v="0"/>
  </r>
  <r>
    <s v="CNRL02"/>
    <s v="250711"/>
    <s v="250711-1"/>
    <s v="M02"/>
    <x v="1"/>
    <s v="M02-LH3"/>
    <x v="4"/>
    <x v="0"/>
    <n v="0"/>
    <n v="0"/>
    <n v="0"/>
  </r>
  <r>
    <s v="CNRR02"/>
    <s v="250711"/>
    <s v="250711-1"/>
    <s v="M02"/>
    <x v="2"/>
    <s v="M02-RH2"/>
    <x v="4"/>
    <x v="0"/>
    <n v="0"/>
    <n v="0"/>
    <n v="0"/>
  </r>
  <r>
    <s v="CNRR02"/>
    <s v="250711"/>
    <s v="250711-1"/>
    <s v="M02"/>
    <x v="3"/>
    <s v="M02-RH4"/>
    <x v="4"/>
    <x v="0"/>
    <n v="0"/>
    <n v="0"/>
    <n v="0"/>
  </r>
  <r>
    <s v="CNRL02"/>
    <s v="250711"/>
    <s v="250711-1"/>
    <s v="M02"/>
    <x v="0"/>
    <s v="M02-LH1"/>
    <x v="4"/>
    <x v="0"/>
    <n v="0"/>
    <n v="0"/>
    <n v="0"/>
  </r>
  <r>
    <s v="CNRL02"/>
    <s v="250711"/>
    <s v="250711-1"/>
    <s v="M02"/>
    <x v="1"/>
    <s v="M02-LH3"/>
    <x v="4"/>
    <x v="0"/>
    <n v="0"/>
    <n v="0"/>
    <n v="0"/>
  </r>
  <r>
    <s v="CNRR02"/>
    <s v="250711"/>
    <s v="250711-1"/>
    <s v="M02"/>
    <x v="2"/>
    <s v="M02-RH2"/>
    <x v="4"/>
    <x v="0"/>
    <n v="0"/>
    <n v="0"/>
    <n v="0"/>
  </r>
  <r>
    <s v="CNRR02"/>
    <s v="250711"/>
    <s v="250711-1"/>
    <s v="M02"/>
    <x v="3"/>
    <s v="M02-RH4"/>
    <x v="4"/>
    <x v="0"/>
    <n v="0"/>
    <n v="0"/>
    <n v="0"/>
  </r>
  <r>
    <s v="CNRL02"/>
    <s v="250711"/>
    <s v="250711-1"/>
    <s v="M02"/>
    <x v="0"/>
    <s v="M02-LH1"/>
    <x v="4"/>
    <x v="0"/>
    <n v="0"/>
    <n v="0"/>
    <n v="0"/>
  </r>
  <r>
    <s v="CNRL02"/>
    <s v="250711"/>
    <s v="250711-1"/>
    <s v="M02"/>
    <x v="1"/>
    <s v="M02-LH3"/>
    <x v="4"/>
    <x v="0"/>
    <n v="0"/>
    <n v="0"/>
    <n v="0"/>
  </r>
  <r>
    <s v="CNRR02"/>
    <s v="250711"/>
    <s v="250711-1"/>
    <s v="M02"/>
    <x v="2"/>
    <s v="M02-RH2"/>
    <x v="4"/>
    <x v="0"/>
    <n v="0"/>
    <n v="0"/>
    <n v="0"/>
  </r>
  <r>
    <s v="CNRR02"/>
    <s v="250711"/>
    <s v="250711-1"/>
    <s v="M02"/>
    <x v="3"/>
    <s v="M02-RH4"/>
    <x v="4"/>
    <x v="0"/>
    <n v="0"/>
    <n v="0"/>
    <n v="0"/>
  </r>
  <r>
    <s v="CNRL02"/>
    <s v="250711"/>
    <s v="250711-1"/>
    <s v="M02"/>
    <x v="0"/>
    <s v="M02-LH1"/>
    <x v="4"/>
    <x v="0"/>
    <n v="0"/>
    <n v="0"/>
    <n v="0"/>
  </r>
  <r>
    <s v="CNRL02"/>
    <s v="250711"/>
    <s v="250711-1"/>
    <s v="M02"/>
    <x v="1"/>
    <s v="M02-LH3"/>
    <x v="4"/>
    <x v="0"/>
    <n v="0"/>
    <n v="0"/>
    <n v="0"/>
  </r>
  <r>
    <s v="CNRR02"/>
    <s v="250711"/>
    <s v="250711-1"/>
    <s v="M02"/>
    <x v="2"/>
    <s v="M02-RH2"/>
    <x v="4"/>
    <x v="0"/>
    <n v="0"/>
    <n v="0"/>
    <n v="0"/>
  </r>
  <r>
    <s v="CNRR02"/>
    <s v="250711"/>
    <s v="250711-1"/>
    <s v="M02"/>
    <x v="3"/>
    <s v="M02-RH4"/>
    <x v="4"/>
    <x v="0"/>
    <n v="0"/>
    <n v="0"/>
    <n v="0"/>
  </r>
  <r>
    <s v="CNRL02"/>
    <s v="250711"/>
    <s v="250711-1"/>
    <s v="M02"/>
    <x v="0"/>
    <s v="M02-LH1"/>
    <x v="4"/>
    <x v="0"/>
    <n v="0"/>
    <n v="0"/>
    <n v="0"/>
  </r>
  <r>
    <s v="CNRL02"/>
    <s v="250711"/>
    <s v="250711-1"/>
    <s v="M02"/>
    <x v="1"/>
    <s v="M02-LH3"/>
    <x v="4"/>
    <x v="0"/>
    <n v="0"/>
    <n v="0"/>
    <n v="0"/>
  </r>
  <r>
    <s v="CNRR02"/>
    <s v="250711"/>
    <s v="250711-1"/>
    <s v="M02"/>
    <x v="2"/>
    <s v="M02-RH2"/>
    <x v="4"/>
    <x v="0"/>
    <n v="0"/>
    <n v="0"/>
    <n v="0"/>
  </r>
  <r>
    <s v="CNRR02"/>
    <s v="250711"/>
    <s v="250711-1"/>
    <s v="M02"/>
    <x v="3"/>
    <s v="M02-RH4"/>
    <x v="4"/>
    <x v="0"/>
    <n v="0"/>
    <n v="0"/>
    <n v="0"/>
  </r>
  <r>
    <s v="CNRL02"/>
    <s v="250711"/>
    <s v="250711-1"/>
    <s v="M02"/>
    <x v="0"/>
    <s v="M02-LH1"/>
    <x v="4"/>
    <x v="0"/>
    <n v="0"/>
    <n v="0"/>
    <n v="0"/>
  </r>
  <r>
    <s v="CNRL02"/>
    <s v="250711"/>
    <s v="250711-1"/>
    <s v="M02"/>
    <x v="1"/>
    <s v="M02-LH3"/>
    <x v="4"/>
    <x v="0"/>
    <n v="0"/>
    <n v="0"/>
    <n v="0"/>
  </r>
  <r>
    <s v="CNRR02"/>
    <s v="250711"/>
    <s v="250711-1"/>
    <s v="M02"/>
    <x v="2"/>
    <s v="M02-RH2"/>
    <x v="4"/>
    <x v="0"/>
    <n v="0"/>
    <n v="0"/>
    <n v="0"/>
  </r>
  <r>
    <s v="CNRR02"/>
    <s v="250711"/>
    <s v="250711-1"/>
    <s v="M02"/>
    <x v="3"/>
    <s v="M02-RH4"/>
    <x v="4"/>
    <x v="0"/>
    <n v="0"/>
    <n v="0"/>
    <n v="0"/>
  </r>
  <r>
    <s v="CNRL02"/>
    <s v="250711"/>
    <s v="250711-1"/>
    <s v="M02"/>
    <x v="0"/>
    <s v="M02-LH1"/>
    <x v="4"/>
    <x v="0"/>
    <n v="0"/>
    <n v="0"/>
    <n v="0"/>
  </r>
  <r>
    <s v="CNRL02"/>
    <s v="250711"/>
    <s v="250711-1"/>
    <s v="M02"/>
    <x v="1"/>
    <s v="M02-LH3"/>
    <x v="4"/>
    <x v="0"/>
    <n v="0"/>
    <n v="0"/>
    <n v="0"/>
  </r>
  <r>
    <s v="CNRR02"/>
    <s v="250711"/>
    <s v="250711-1"/>
    <s v="M02"/>
    <x v="2"/>
    <s v="M02-RH2"/>
    <x v="4"/>
    <x v="0"/>
    <n v="0"/>
    <n v="0"/>
    <n v="0"/>
  </r>
  <r>
    <s v="CNRR02"/>
    <s v="250711"/>
    <s v="250711-1"/>
    <s v="M02"/>
    <x v="3"/>
    <s v="M02-RH4"/>
    <x v="4"/>
    <x v="0"/>
    <n v="0"/>
    <n v="0"/>
    <n v="0"/>
  </r>
  <r>
    <s v="CNRL02"/>
    <s v="250711"/>
    <s v="250711-1"/>
    <s v="M02"/>
    <x v="0"/>
    <s v="M02-LH1"/>
    <x v="4"/>
    <x v="0"/>
    <n v="0"/>
    <n v="0"/>
    <n v="0"/>
  </r>
  <r>
    <s v="CNRL02"/>
    <s v="250711"/>
    <s v="250711-1"/>
    <s v="M02"/>
    <x v="1"/>
    <s v="M02-LH3"/>
    <x v="4"/>
    <x v="0"/>
    <n v="0"/>
    <n v="0"/>
    <n v="0"/>
  </r>
  <r>
    <s v="CNRR02"/>
    <s v="250711"/>
    <s v="250711-1"/>
    <s v="M02"/>
    <x v="2"/>
    <s v="M02-RH2"/>
    <x v="4"/>
    <x v="0"/>
    <n v="0"/>
    <n v="1"/>
    <n v="0"/>
  </r>
  <r>
    <s v="CNRR02"/>
    <s v="250711"/>
    <s v="250711-1"/>
    <s v="M02"/>
    <x v="3"/>
    <s v="M02-RH4"/>
    <x v="4"/>
    <x v="0"/>
    <n v="0"/>
    <n v="1"/>
    <n v="0"/>
  </r>
  <r>
    <s v="CNRL02"/>
    <s v="250711"/>
    <s v="250711-1"/>
    <s v="M02"/>
    <x v="0"/>
    <s v="M02-LH1"/>
    <x v="4"/>
    <x v="0"/>
    <n v="0"/>
    <n v="0"/>
    <n v="0"/>
  </r>
  <r>
    <s v="CNRL02"/>
    <s v="250711"/>
    <s v="250711-1"/>
    <s v="M02"/>
    <x v="1"/>
    <s v="M02-LH3"/>
    <x v="4"/>
    <x v="0"/>
    <n v="0"/>
    <n v="0"/>
    <n v="0"/>
  </r>
  <r>
    <s v="CNRR02"/>
    <s v="250711"/>
    <s v="250711-1"/>
    <s v="M02"/>
    <x v="2"/>
    <s v="M02-RH2"/>
    <x v="4"/>
    <x v="0"/>
    <n v="0"/>
    <n v="0"/>
    <n v="0"/>
  </r>
  <r>
    <s v="CNRR02"/>
    <s v="250711"/>
    <s v="250711-1"/>
    <s v="M02"/>
    <x v="3"/>
    <s v="M02-RH4"/>
    <x v="4"/>
    <x v="0"/>
    <n v="0"/>
    <n v="0"/>
    <n v="0"/>
  </r>
  <r>
    <s v="CNRL02"/>
    <s v="250711"/>
    <s v="250711-1"/>
    <s v="M02"/>
    <x v="0"/>
    <s v="M02-LH1"/>
    <x v="5"/>
    <x v="0"/>
    <n v="0"/>
    <n v="0"/>
    <n v="0"/>
  </r>
  <r>
    <s v="CNRL02"/>
    <s v="250711"/>
    <s v="250711-1"/>
    <s v="M02"/>
    <x v="1"/>
    <s v="M02-LH3"/>
    <x v="5"/>
    <x v="0"/>
    <n v="0"/>
    <n v="0"/>
    <n v="0"/>
  </r>
  <r>
    <s v="CNRR02"/>
    <s v="250711"/>
    <s v="250711-1"/>
    <s v="M02"/>
    <x v="2"/>
    <s v="M02-RH2"/>
    <x v="5"/>
    <x v="0"/>
    <n v="0"/>
    <n v="0"/>
    <n v="0"/>
  </r>
  <r>
    <s v="CNRR02"/>
    <s v="250711"/>
    <s v="250711-1"/>
    <s v="M02"/>
    <x v="3"/>
    <s v="M02-RH4"/>
    <x v="5"/>
    <x v="0"/>
    <n v="0"/>
    <n v="0"/>
    <n v="0"/>
  </r>
  <r>
    <s v="CNRL02"/>
    <s v="250711"/>
    <s v="250711-1"/>
    <s v="M02"/>
    <x v="0"/>
    <s v="M02-LH1"/>
    <x v="5"/>
    <x v="0"/>
    <n v="0"/>
    <n v="0"/>
    <n v="0"/>
  </r>
  <r>
    <s v="CNRL02"/>
    <s v="250711"/>
    <s v="250711-1"/>
    <s v="M02"/>
    <x v="1"/>
    <s v="M02-LH3"/>
    <x v="5"/>
    <x v="0"/>
    <n v="0"/>
    <n v="0"/>
    <n v="0"/>
  </r>
  <r>
    <s v="CNRR02"/>
    <s v="250711"/>
    <s v="250711-1"/>
    <s v="M02"/>
    <x v="2"/>
    <s v="M02-RH2"/>
    <x v="5"/>
    <x v="0"/>
    <n v="0"/>
    <n v="0"/>
    <n v="0"/>
  </r>
  <r>
    <s v="CNRR02"/>
    <s v="250711"/>
    <s v="250711-1"/>
    <s v="M02"/>
    <x v="3"/>
    <s v="M02-RH4"/>
    <x v="5"/>
    <x v="0"/>
    <n v="0"/>
    <n v="0"/>
    <n v="0"/>
  </r>
  <r>
    <s v="CNRL02"/>
    <s v="250711"/>
    <s v="250711-1"/>
    <s v="M02"/>
    <x v="0"/>
    <s v="M02-LH1"/>
    <x v="5"/>
    <x v="0"/>
    <n v="0"/>
    <n v="0"/>
    <n v="0"/>
  </r>
  <r>
    <s v="CNRL02"/>
    <s v="250711"/>
    <s v="250711-1"/>
    <s v="M02"/>
    <x v="1"/>
    <s v="M02-LH3"/>
    <x v="5"/>
    <x v="0"/>
    <n v="0"/>
    <n v="0"/>
    <n v="0"/>
  </r>
  <r>
    <s v="CNRR02"/>
    <s v="250711"/>
    <s v="250711-1"/>
    <s v="M02"/>
    <x v="2"/>
    <s v="M02-RH2"/>
    <x v="5"/>
    <x v="0"/>
    <n v="0"/>
    <n v="0"/>
    <n v="0"/>
  </r>
  <r>
    <s v="CNRR02"/>
    <s v="250711"/>
    <s v="250711-1"/>
    <s v="M02"/>
    <x v="3"/>
    <s v="M02-RH4"/>
    <x v="5"/>
    <x v="0"/>
    <n v="0"/>
    <n v="0"/>
    <n v="0"/>
  </r>
  <r>
    <s v="CNRL02"/>
    <s v="250711"/>
    <s v="250711-1"/>
    <s v="M02"/>
    <x v="0"/>
    <s v="M02-LH1"/>
    <x v="5"/>
    <x v="0"/>
    <n v="0"/>
    <n v="0"/>
    <n v="0"/>
  </r>
  <r>
    <s v="CNRL02"/>
    <s v="250711"/>
    <s v="250711-1"/>
    <s v="M02"/>
    <x v="1"/>
    <s v="M02-LH3"/>
    <x v="5"/>
    <x v="0"/>
    <n v="0"/>
    <n v="0"/>
    <n v="0"/>
  </r>
  <r>
    <s v="CNRR02"/>
    <s v="250711"/>
    <s v="250711-1"/>
    <s v="M02"/>
    <x v="2"/>
    <s v="M02-RH2"/>
    <x v="5"/>
    <x v="0"/>
    <n v="0"/>
    <n v="0"/>
    <n v="0"/>
  </r>
  <r>
    <s v="CNRR02"/>
    <s v="250711"/>
    <s v="250711-1"/>
    <s v="M02"/>
    <x v="3"/>
    <s v="M02-RH4"/>
    <x v="5"/>
    <x v="0"/>
    <n v="0"/>
    <n v="0"/>
    <n v="0"/>
  </r>
  <r>
    <s v="CNRL02"/>
    <s v="250711"/>
    <s v="250711-1"/>
    <s v="M02"/>
    <x v="0"/>
    <s v="M02-LH1"/>
    <x v="5"/>
    <x v="0"/>
    <n v="0"/>
    <n v="0"/>
    <n v="0"/>
  </r>
  <r>
    <s v="CNRL02"/>
    <s v="250711"/>
    <s v="250711-1"/>
    <s v="M02"/>
    <x v="1"/>
    <s v="M02-LH3"/>
    <x v="5"/>
    <x v="0"/>
    <n v="0"/>
    <n v="0"/>
    <n v="0"/>
  </r>
  <r>
    <s v="CNRR02"/>
    <s v="250711"/>
    <s v="250711-1"/>
    <s v="M02"/>
    <x v="2"/>
    <s v="M02-RH2"/>
    <x v="5"/>
    <x v="0"/>
    <n v="0"/>
    <n v="0"/>
    <n v="0"/>
  </r>
  <r>
    <s v="CNRR02"/>
    <s v="250711"/>
    <s v="250711-1"/>
    <s v="M02"/>
    <x v="3"/>
    <s v="M02-RH4"/>
    <x v="5"/>
    <x v="0"/>
    <n v="0"/>
    <n v="0"/>
    <n v="0"/>
  </r>
  <r>
    <s v="CNRL02"/>
    <s v="250711"/>
    <s v="250711-1"/>
    <s v="M02"/>
    <x v="0"/>
    <s v="M02-LH1"/>
    <x v="5"/>
    <x v="0"/>
    <n v="0"/>
    <n v="0"/>
    <n v="0"/>
  </r>
  <r>
    <s v="CNRL02"/>
    <s v="250711"/>
    <s v="250711-1"/>
    <s v="M02"/>
    <x v="1"/>
    <s v="M02-LH3"/>
    <x v="5"/>
    <x v="0"/>
    <n v="0"/>
    <n v="0"/>
    <n v="0"/>
  </r>
  <r>
    <s v="CNRR02"/>
    <s v="250711"/>
    <s v="250711-1"/>
    <s v="M02"/>
    <x v="2"/>
    <s v="M02-RH2"/>
    <x v="5"/>
    <x v="0"/>
    <n v="0"/>
    <n v="0"/>
    <n v="0"/>
  </r>
  <r>
    <s v="CNRR02"/>
    <s v="250711"/>
    <s v="250711-1"/>
    <s v="M02"/>
    <x v="3"/>
    <s v="M02-RH4"/>
    <x v="5"/>
    <x v="0"/>
    <n v="0"/>
    <n v="0"/>
    <n v="0"/>
  </r>
  <r>
    <s v="CNRL02"/>
    <s v="250711"/>
    <s v="250711-1"/>
    <s v="M02"/>
    <x v="0"/>
    <s v="M02-LH1"/>
    <x v="5"/>
    <x v="0"/>
    <n v="0"/>
    <n v="0"/>
    <n v="0"/>
  </r>
  <r>
    <s v="CNRL02"/>
    <s v="250711"/>
    <s v="250711-1"/>
    <s v="M02"/>
    <x v="1"/>
    <s v="M02-LH3"/>
    <x v="5"/>
    <x v="0"/>
    <n v="0"/>
    <n v="0"/>
    <n v="0"/>
  </r>
  <r>
    <s v="CNRR02"/>
    <s v="250711"/>
    <s v="250711-1"/>
    <s v="M02"/>
    <x v="2"/>
    <s v="M02-RH2"/>
    <x v="5"/>
    <x v="0"/>
    <n v="0"/>
    <n v="0"/>
    <n v="0"/>
  </r>
  <r>
    <s v="CNRR02"/>
    <s v="250711"/>
    <s v="250711-1"/>
    <s v="M02"/>
    <x v="3"/>
    <s v="M02-RH4"/>
    <x v="5"/>
    <x v="0"/>
    <n v="0"/>
    <n v="0"/>
    <n v="0"/>
  </r>
  <r>
    <s v="CNRL02"/>
    <s v="250711"/>
    <s v="250711-1"/>
    <s v="M02"/>
    <x v="0"/>
    <s v="M02-LH1"/>
    <x v="5"/>
    <x v="0"/>
    <n v="0"/>
    <n v="0"/>
    <n v="0"/>
  </r>
  <r>
    <s v="CNRL02"/>
    <s v="250711"/>
    <s v="250711-1"/>
    <s v="M02"/>
    <x v="1"/>
    <s v="M02-LH3"/>
    <x v="5"/>
    <x v="0"/>
    <n v="0"/>
    <n v="0"/>
    <n v="0"/>
  </r>
  <r>
    <s v="CNRR02"/>
    <s v="250711"/>
    <s v="250711-1"/>
    <s v="M02"/>
    <x v="2"/>
    <s v="M02-RH2"/>
    <x v="5"/>
    <x v="0"/>
    <n v="0"/>
    <n v="0"/>
    <n v="0"/>
  </r>
  <r>
    <s v="CNRR02"/>
    <s v="250711"/>
    <s v="250711-1"/>
    <s v="M02"/>
    <x v="3"/>
    <s v="M02-RH4"/>
    <x v="5"/>
    <x v="0"/>
    <n v="0"/>
    <n v="0"/>
    <n v="0"/>
  </r>
  <r>
    <s v="CNRL02"/>
    <s v="250711"/>
    <s v="250711-1"/>
    <s v="M02"/>
    <x v="0"/>
    <s v="M02-LH1"/>
    <x v="5"/>
    <x v="0"/>
    <n v="0"/>
    <n v="0"/>
    <n v="0"/>
  </r>
  <r>
    <s v="CNRL02"/>
    <s v="250711"/>
    <s v="250711-1"/>
    <s v="M02"/>
    <x v="1"/>
    <s v="M02-LH3"/>
    <x v="5"/>
    <x v="0"/>
    <n v="0"/>
    <n v="0"/>
    <n v="0"/>
  </r>
  <r>
    <s v="CNRR02"/>
    <s v="250711"/>
    <s v="250711-1"/>
    <s v="M02"/>
    <x v="2"/>
    <s v="M02-RH2"/>
    <x v="5"/>
    <x v="0"/>
    <n v="0"/>
    <n v="0"/>
    <n v="0"/>
  </r>
  <r>
    <s v="CNRR02"/>
    <s v="250711"/>
    <s v="250711-1"/>
    <s v="M02"/>
    <x v="3"/>
    <s v="M02-RH4"/>
    <x v="5"/>
    <x v="0"/>
    <n v="0"/>
    <n v="0"/>
    <n v="0"/>
  </r>
  <r>
    <s v="CNRL02"/>
    <s v="250711"/>
    <s v="250711-1"/>
    <s v="M02"/>
    <x v="0"/>
    <s v="M02-LH1"/>
    <x v="5"/>
    <x v="0"/>
    <n v="0"/>
    <n v="0"/>
    <n v="0"/>
  </r>
  <r>
    <s v="CNRL02"/>
    <s v="250711"/>
    <s v="250711-1"/>
    <s v="M02"/>
    <x v="1"/>
    <s v="M02-LH3"/>
    <x v="5"/>
    <x v="0"/>
    <n v="0"/>
    <n v="0"/>
    <n v="0"/>
  </r>
  <r>
    <s v="CNRR02"/>
    <s v="250711"/>
    <s v="250711-1"/>
    <s v="M02"/>
    <x v="2"/>
    <s v="M02-RH2"/>
    <x v="5"/>
    <x v="0"/>
    <n v="0"/>
    <n v="0"/>
    <n v="0"/>
  </r>
  <r>
    <s v="CNRR02"/>
    <s v="250711"/>
    <s v="250711-1"/>
    <s v="M02"/>
    <x v="3"/>
    <s v="M02-RH4"/>
    <x v="5"/>
    <x v="0"/>
    <n v="0"/>
    <n v="0"/>
    <n v="0"/>
  </r>
  <r>
    <s v="CNRL02"/>
    <s v="250711"/>
    <s v="250711-1"/>
    <s v="M02"/>
    <x v="0"/>
    <s v="M02-LH1"/>
    <x v="5"/>
    <x v="0"/>
    <n v="0"/>
    <n v="0"/>
    <n v="0"/>
  </r>
  <r>
    <s v="CNRL02"/>
    <s v="250711"/>
    <s v="250711-1"/>
    <s v="M02"/>
    <x v="1"/>
    <s v="M02-LH3"/>
    <x v="5"/>
    <x v="0"/>
    <n v="0"/>
    <n v="0"/>
    <n v="0"/>
  </r>
  <r>
    <s v="CNRR02"/>
    <s v="250711"/>
    <s v="250711-1"/>
    <s v="M02"/>
    <x v="2"/>
    <s v="M02-RH2"/>
    <x v="5"/>
    <x v="0"/>
    <n v="0"/>
    <n v="0"/>
    <n v="0"/>
  </r>
  <r>
    <s v="CNRR02"/>
    <s v="250711"/>
    <s v="250711-1"/>
    <s v="M02"/>
    <x v="3"/>
    <s v="M02-RH4"/>
    <x v="5"/>
    <x v="0"/>
    <n v="0"/>
    <n v="0"/>
    <n v="0"/>
  </r>
  <r>
    <s v="CNRL02"/>
    <s v="250711"/>
    <s v="250711-1"/>
    <s v="M02"/>
    <x v="0"/>
    <s v="M02-LH1"/>
    <x v="5"/>
    <x v="0"/>
    <n v="0"/>
    <n v="0"/>
    <n v="0"/>
  </r>
  <r>
    <s v="CNRL02"/>
    <s v="250711"/>
    <s v="250711-1"/>
    <s v="M02"/>
    <x v="1"/>
    <s v="M02-LH3"/>
    <x v="5"/>
    <x v="0"/>
    <n v="0"/>
    <n v="0"/>
    <n v="0"/>
  </r>
  <r>
    <s v="CNRR02"/>
    <s v="250711"/>
    <s v="250711-1"/>
    <s v="M02"/>
    <x v="2"/>
    <s v="M02-RH2"/>
    <x v="5"/>
    <x v="0"/>
    <n v="0"/>
    <n v="0"/>
    <n v="0"/>
  </r>
  <r>
    <s v="CNRR02"/>
    <s v="250711"/>
    <s v="250711-1"/>
    <s v="M02"/>
    <x v="3"/>
    <s v="M02-RH4"/>
    <x v="5"/>
    <x v="0"/>
    <n v="0"/>
    <n v="0"/>
    <n v="0"/>
  </r>
  <r>
    <s v="CNRL02"/>
    <s v="250711"/>
    <s v="250711-1"/>
    <s v="M02"/>
    <x v="0"/>
    <s v="M02-LH1"/>
    <x v="5"/>
    <x v="0"/>
    <n v="0"/>
    <n v="0"/>
    <n v="0"/>
  </r>
  <r>
    <s v="CNRL02"/>
    <s v="250711"/>
    <s v="250711-1"/>
    <s v="M02"/>
    <x v="1"/>
    <s v="M02-LH3"/>
    <x v="5"/>
    <x v="0"/>
    <n v="0"/>
    <n v="0"/>
    <n v="0"/>
  </r>
  <r>
    <s v="CNRR02"/>
    <s v="250711"/>
    <s v="250711-1"/>
    <s v="M02"/>
    <x v="2"/>
    <s v="M02-RH2"/>
    <x v="5"/>
    <x v="0"/>
    <n v="0"/>
    <n v="0"/>
    <n v="0"/>
  </r>
  <r>
    <s v="CNRR02"/>
    <s v="250711"/>
    <s v="250711-1"/>
    <s v="M02"/>
    <x v="3"/>
    <s v="M02-RH4"/>
    <x v="5"/>
    <x v="0"/>
    <n v="0"/>
    <n v="0"/>
    <n v="0"/>
  </r>
  <r>
    <s v="CNRL02"/>
    <s v="250711"/>
    <s v="250711-1"/>
    <s v="M02"/>
    <x v="0"/>
    <s v="M02-LH1"/>
    <x v="5"/>
    <x v="0"/>
    <n v="0"/>
    <n v="0"/>
    <n v="0"/>
  </r>
  <r>
    <s v="CNRL02"/>
    <s v="250711"/>
    <s v="250711-1"/>
    <s v="M02"/>
    <x v="1"/>
    <s v="M02-LH3"/>
    <x v="5"/>
    <x v="0"/>
    <n v="0"/>
    <n v="0"/>
    <n v="0"/>
  </r>
  <r>
    <s v="CNRR02"/>
    <s v="250711"/>
    <s v="250711-1"/>
    <s v="M02"/>
    <x v="2"/>
    <s v="M02-RH2"/>
    <x v="5"/>
    <x v="0"/>
    <n v="0"/>
    <n v="0"/>
    <n v="0"/>
  </r>
  <r>
    <s v="CNRR02"/>
    <s v="250711"/>
    <s v="250711-1"/>
    <s v="M02"/>
    <x v="3"/>
    <s v="M02-RH4"/>
    <x v="5"/>
    <x v="0"/>
    <n v="0"/>
    <n v="0"/>
    <n v="0"/>
  </r>
  <r>
    <s v="CNRL02"/>
    <s v="250711"/>
    <s v="250711-1"/>
    <s v="M02"/>
    <x v="0"/>
    <s v="M02-LH1"/>
    <x v="5"/>
    <x v="0"/>
    <n v="0"/>
    <n v="0"/>
    <n v="0"/>
  </r>
  <r>
    <s v="CNRL02"/>
    <s v="250711"/>
    <s v="250711-1"/>
    <s v="M02"/>
    <x v="1"/>
    <s v="M02-LH3"/>
    <x v="5"/>
    <x v="0"/>
    <n v="0"/>
    <n v="0"/>
    <n v="0"/>
  </r>
  <r>
    <s v="CNRR02"/>
    <s v="250711"/>
    <s v="250711-1"/>
    <s v="M02"/>
    <x v="2"/>
    <s v="M02-RH2"/>
    <x v="5"/>
    <x v="0"/>
    <n v="0"/>
    <n v="0"/>
    <n v="0"/>
  </r>
  <r>
    <s v="CNRR02"/>
    <s v="250711"/>
    <s v="250711-1"/>
    <s v="M02"/>
    <x v="3"/>
    <s v="M02-RH4"/>
    <x v="5"/>
    <x v="0"/>
    <n v="0"/>
    <n v="0"/>
    <n v="0"/>
  </r>
  <r>
    <s v="CNRL02"/>
    <s v="250711"/>
    <s v="250711-1"/>
    <s v="M02"/>
    <x v="0"/>
    <s v="M02-LH1"/>
    <x v="5"/>
    <x v="0"/>
    <n v="0"/>
    <n v="0"/>
    <n v="0"/>
  </r>
  <r>
    <s v="CNRL02"/>
    <s v="250711"/>
    <s v="250711-1"/>
    <s v="M02"/>
    <x v="1"/>
    <s v="M02-LH3"/>
    <x v="5"/>
    <x v="0"/>
    <n v="0"/>
    <n v="0"/>
    <n v="0"/>
  </r>
  <r>
    <s v="CNRR02"/>
    <s v="250711"/>
    <s v="250711-1"/>
    <s v="M02"/>
    <x v="2"/>
    <s v="M02-RH2"/>
    <x v="5"/>
    <x v="0"/>
    <n v="0"/>
    <n v="0"/>
    <n v="0"/>
  </r>
  <r>
    <s v="CNRR02"/>
    <s v="250711"/>
    <s v="250711-1"/>
    <s v="M02"/>
    <x v="3"/>
    <s v="M02-RH4"/>
    <x v="5"/>
    <x v="0"/>
    <n v="0"/>
    <n v="0"/>
    <n v="0"/>
  </r>
  <r>
    <s v="CNRL02"/>
    <s v="250711"/>
    <s v="250711-1"/>
    <s v="M02"/>
    <x v="0"/>
    <s v="M02-LH1"/>
    <x v="5"/>
    <x v="0"/>
    <n v="0"/>
    <n v="0"/>
    <n v="0"/>
  </r>
  <r>
    <s v="CNRL02"/>
    <s v="250711"/>
    <s v="250711-1"/>
    <s v="M02"/>
    <x v="1"/>
    <s v="M02-LH3"/>
    <x v="5"/>
    <x v="0"/>
    <n v="0"/>
    <n v="0"/>
    <n v="0"/>
  </r>
  <r>
    <s v="CNRR02"/>
    <s v="250711"/>
    <s v="250711-1"/>
    <s v="M02"/>
    <x v="2"/>
    <s v="M02-RH2"/>
    <x v="5"/>
    <x v="0"/>
    <n v="0"/>
    <n v="0"/>
    <n v="0"/>
  </r>
  <r>
    <s v="CNRR02"/>
    <s v="250711"/>
    <s v="250711-1"/>
    <s v="M02"/>
    <x v="3"/>
    <s v="M02-RH4"/>
    <x v="5"/>
    <x v="0"/>
    <n v="0"/>
    <n v="0"/>
    <n v="0"/>
  </r>
  <r>
    <s v="CNRL02"/>
    <s v="250711"/>
    <s v="250711-1"/>
    <s v="M02"/>
    <x v="0"/>
    <s v="M02-LH1"/>
    <x v="5"/>
    <x v="0"/>
    <n v="0"/>
    <n v="0"/>
    <n v="0"/>
  </r>
  <r>
    <s v="CNRL02"/>
    <s v="250711"/>
    <s v="250711-1"/>
    <s v="M02"/>
    <x v="1"/>
    <s v="M02-LH3"/>
    <x v="5"/>
    <x v="0"/>
    <n v="0"/>
    <n v="0"/>
    <n v="0"/>
  </r>
  <r>
    <s v="CNRR02"/>
    <s v="250711"/>
    <s v="250711-1"/>
    <s v="M02"/>
    <x v="2"/>
    <s v="M02-RH2"/>
    <x v="5"/>
    <x v="0"/>
    <n v="0"/>
    <n v="0"/>
    <n v="0"/>
  </r>
  <r>
    <s v="CNRR02"/>
    <s v="250711"/>
    <s v="250711-1"/>
    <s v="M02"/>
    <x v="3"/>
    <s v="M02-RH4"/>
    <x v="5"/>
    <x v="0"/>
    <n v="0"/>
    <n v="0"/>
    <n v="0"/>
  </r>
  <r>
    <s v="CNRL02"/>
    <s v="250711"/>
    <s v="250711-1"/>
    <s v="M02"/>
    <x v="0"/>
    <s v="M02-LH1"/>
    <x v="5"/>
    <x v="0"/>
    <n v="1"/>
    <n v="0"/>
    <n v="0"/>
  </r>
  <r>
    <s v="CNRL02"/>
    <s v="250711"/>
    <s v="250711-1"/>
    <s v="M02"/>
    <x v="1"/>
    <s v="M02-LH3"/>
    <x v="5"/>
    <x v="0"/>
    <n v="1"/>
    <n v="0"/>
    <n v="0"/>
  </r>
  <r>
    <s v="CNRR02"/>
    <s v="250711"/>
    <s v="250711-1"/>
    <s v="M02"/>
    <x v="2"/>
    <s v="M02-RH2"/>
    <x v="5"/>
    <x v="0"/>
    <n v="1"/>
    <n v="0"/>
    <n v="0"/>
  </r>
  <r>
    <s v="CNRR02"/>
    <s v="250711"/>
    <s v="250711-1"/>
    <s v="M02"/>
    <x v="3"/>
    <s v="M02-RH4"/>
    <x v="5"/>
    <x v="0"/>
    <n v="1"/>
    <n v="0"/>
    <n v="0"/>
  </r>
  <r>
    <s v="CNRL02"/>
    <s v="250711"/>
    <s v="250711-1"/>
    <s v="M02"/>
    <x v="0"/>
    <s v="M02-LH1"/>
    <x v="5"/>
    <x v="0"/>
    <n v="1"/>
    <n v="0"/>
    <n v="0"/>
  </r>
  <r>
    <s v="CNRL02"/>
    <s v="250711"/>
    <s v="250711-1"/>
    <s v="M02"/>
    <x v="1"/>
    <s v="M02-LH3"/>
    <x v="5"/>
    <x v="0"/>
    <n v="1"/>
    <n v="0"/>
    <n v="0"/>
  </r>
  <r>
    <s v="CNRR02"/>
    <s v="250711"/>
    <s v="250711-1"/>
    <s v="M02"/>
    <x v="2"/>
    <s v="M02-RH2"/>
    <x v="5"/>
    <x v="0"/>
    <n v="1"/>
    <n v="0"/>
    <n v="0"/>
  </r>
  <r>
    <s v="CNRR02"/>
    <s v="250711"/>
    <s v="250711-1"/>
    <s v="M02"/>
    <x v="3"/>
    <s v="M02-RH4"/>
    <x v="5"/>
    <x v="0"/>
    <n v="1"/>
    <n v="0"/>
    <n v="0"/>
  </r>
  <r>
    <s v="CNRL02"/>
    <s v="250711"/>
    <s v="250711-1"/>
    <s v="M02"/>
    <x v="0"/>
    <s v="M02-LH1"/>
    <x v="5"/>
    <x v="0"/>
    <n v="1"/>
    <n v="0"/>
    <n v="0"/>
  </r>
  <r>
    <s v="CNRL02"/>
    <s v="250711"/>
    <s v="250711-1"/>
    <s v="M02"/>
    <x v="1"/>
    <s v="M02-LH3"/>
    <x v="5"/>
    <x v="0"/>
    <n v="1"/>
    <n v="0"/>
    <n v="0"/>
  </r>
  <r>
    <s v="CNRR02"/>
    <s v="250711"/>
    <s v="250711-1"/>
    <s v="M02"/>
    <x v="2"/>
    <s v="M02-RH2"/>
    <x v="5"/>
    <x v="0"/>
    <n v="1"/>
    <n v="0"/>
    <n v="0"/>
  </r>
  <r>
    <s v="CNRR02"/>
    <s v="250711"/>
    <s v="250711-1"/>
    <s v="M02"/>
    <x v="3"/>
    <s v="M02-RH4"/>
    <x v="5"/>
    <x v="0"/>
    <n v="1"/>
    <n v="0"/>
    <n v="0"/>
  </r>
  <r>
    <s v="CNRL02"/>
    <s v="250711"/>
    <s v="250711-1"/>
    <s v="M02"/>
    <x v="0"/>
    <s v="M02-LH1"/>
    <x v="5"/>
    <x v="0"/>
    <n v="0"/>
    <n v="0"/>
    <n v="0"/>
  </r>
  <r>
    <s v="CNRL02"/>
    <s v="250711"/>
    <s v="250711-1"/>
    <s v="M02"/>
    <x v="1"/>
    <s v="M02-LH3"/>
    <x v="5"/>
    <x v="0"/>
    <n v="0"/>
    <n v="0"/>
    <n v="0"/>
  </r>
  <r>
    <s v="CNRR02"/>
    <s v="250711"/>
    <s v="250711-1"/>
    <s v="M02"/>
    <x v="2"/>
    <s v="M02-RH2"/>
    <x v="5"/>
    <x v="0"/>
    <n v="0"/>
    <n v="0"/>
    <n v="0"/>
  </r>
  <r>
    <s v="CNRR02"/>
    <s v="250711"/>
    <s v="250711-1"/>
    <s v="M02"/>
    <x v="3"/>
    <s v="M02-RH4"/>
    <x v="5"/>
    <x v="0"/>
    <n v="0"/>
    <n v="0"/>
    <n v="0"/>
  </r>
  <r>
    <s v="CNRL02"/>
    <s v="250711"/>
    <s v="250711-1"/>
    <s v="M02"/>
    <x v="0"/>
    <s v="M02-LH1"/>
    <x v="5"/>
    <x v="0"/>
    <n v="0"/>
    <n v="0"/>
    <n v="0"/>
  </r>
  <r>
    <s v="CNRL02"/>
    <s v="250711"/>
    <s v="250711-1"/>
    <s v="M02"/>
    <x v="1"/>
    <s v="M02-LH3"/>
    <x v="5"/>
    <x v="0"/>
    <n v="0"/>
    <n v="0"/>
    <n v="0"/>
  </r>
  <r>
    <s v="CNRR02"/>
    <s v="250711"/>
    <s v="250711-1"/>
    <s v="M02"/>
    <x v="2"/>
    <s v="M02-RH2"/>
    <x v="5"/>
    <x v="0"/>
    <n v="0"/>
    <n v="0"/>
    <n v="0"/>
  </r>
  <r>
    <s v="CNRR02"/>
    <s v="250711"/>
    <s v="250711-1"/>
    <s v="M02"/>
    <x v="3"/>
    <s v="M02-RH4"/>
    <x v="5"/>
    <x v="0"/>
    <n v="0"/>
    <n v="0"/>
    <n v="0"/>
  </r>
  <r>
    <s v="CNRL02"/>
    <s v="250711"/>
    <s v="250711-1"/>
    <s v="M02"/>
    <x v="0"/>
    <s v="M02-LH1"/>
    <x v="5"/>
    <x v="0"/>
    <n v="0"/>
    <n v="0"/>
    <n v="0"/>
  </r>
  <r>
    <s v="CNRL02"/>
    <s v="250711"/>
    <s v="250711-1"/>
    <s v="M02"/>
    <x v="1"/>
    <s v="M02-LH3"/>
    <x v="5"/>
    <x v="0"/>
    <n v="0"/>
    <n v="0"/>
    <n v="0"/>
  </r>
  <r>
    <s v="CNRR02"/>
    <s v="250711"/>
    <s v="250711-1"/>
    <s v="M02"/>
    <x v="2"/>
    <s v="M02-RH2"/>
    <x v="5"/>
    <x v="0"/>
    <n v="0"/>
    <n v="0"/>
    <n v="0"/>
  </r>
  <r>
    <s v="CNRR02"/>
    <s v="250711"/>
    <s v="250711-1"/>
    <s v="M02"/>
    <x v="3"/>
    <s v="M02-RH4"/>
    <x v="5"/>
    <x v="0"/>
    <n v="0"/>
    <n v="0"/>
    <n v="0"/>
  </r>
  <r>
    <s v="CNRL02"/>
    <s v="250711"/>
    <s v="250711-1"/>
    <s v="M02"/>
    <x v="0"/>
    <s v="M02-LH1"/>
    <x v="5"/>
    <x v="0"/>
    <n v="0"/>
    <n v="0"/>
    <n v="0"/>
  </r>
  <r>
    <s v="CNRL02"/>
    <s v="250711"/>
    <s v="250711-1"/>
    <s v="M02"/>
    <x v="1"/>
    <s v="M02-LH3"/>
    <x v="5"/>
    <x v="0"/>
    <n v="0"/>
    <n v="0"/>
    <n v="0"/>
  </r>
  <r>
    <s v="CNRR02"/>
    <s v="250711"/>
    <s v="250711-1"/>
    <s v="M02"/>
    <x v="2"/>
    <s v="M02-RH2"/>
    <x v="5"/>
    <x v="0"/>
    <n v="0"/>
    <n v="0"/>
    <n v="0"/>
  </r>
  <r>
    <s v="CNRR02"/>
    <s v="250711"/>
    <s v="250711-1"/>
    <s v="M02"/>
    <x v="3"/>
    <s v="M02-RH4"/>
    <x v="5"/>
    <x v="0"/>
    <n v="0"/>
    <n v="0"/>
    <n v="0"/>
  </r>
  <r>
    <s v="CNRL02"/>
    <s v="250711"/>
    <s v="250711-1"/>
    <s v="M02"/>
    <x v="0"/>
    <s v="M02-LH1"/>
    <x v="5"/>
    <x v="0"/>
    <n v="0"/>
    <n v="0"/>
    <n v="0"/>
  </r>
  <r>
    <s v="CNRL02"/>
    <s v="250711"/>
    <s v="250711-1"/>
    <s v="M02"/>
    <x v="1"/>
    <s v="M02-LH3"/>
    <x v="5"/>
    <x v="0"/>
    <n v="0"/>
    <n v="0"/>
    <n v="0"/>
  </r>
  <r>
    <s v="CNRR02"/>
    <s v="250711"/>
    <s v="250711-1"/>
    <s v="M02"/>
    <x v="2"/>
    <s v="M02-RH2"/>
    <x v="5"/>
    <x v="0"/>
    <n v="0"/>
    <n v="0"/>
    <n v="0"/>
  </r>
  <r>
    <s v="CNRR02"/>
    <s v="250711"/>
    <s v="250711-1"/>
    <s v="M02"/>
    <x v="3"/>
    <s v="M02-RH4"/>
    <x v="5"/>
    <x v="0"/>
    <n v="0"/>
    <n v="0"/>
    <n v="0"/>
  </r>
  <r>
    <s v="CNRL02"/>
    <s v="250711"/>
    <s v="250711-1"/>
    <s v="M02"/>
    <x v="0"/>
    <s v="M02-LH1"/>
    <x v="5"/>
    <x v="0"/>
    <n v="0"/>
    <n v="0"/>
    <n v="0"/>
  </r>
  <r>
    <s v="CNRL02"/>
    <s v="250711"/>
    <s v="250711-1"/>
    <s v="M02"/>
    <x v="1"/>
    <s v="M02-LH3"/>
    <x v="5"/>
    <x v="0"/>
    <n v="0"/>
    <n v="0"/>
    <n v="0"/>
  </r>
  <r>
    <s v="CNRR02"/>
    <s v="250711"/>
    <s v="250711-1"/>
    <s v="M02"/>
    <x v="2"/>
    <s v="M02-RH2"/>
    <x v="5"/>
    <x v="0"/>
    <n v="0"/>
    <n v="0"/>
    <n v="0"/>
  </r>
  <r>
    <s v="CNRR02"/>
    <s v="250711"/>
    <s v="250711-1"/>
    <s v="M02"/>
    <x v="3"/>
    <s v="M02-RH4"/>
    <x v="5"/>
    <x v="0"/>
    <n v="0"/>
    <n v="0"/>
    <n v="0"/>
  </r>
  <r>
    <s v="CNRL02"/>
    <s v="250711"/>
    <s v="250711-1"/>
    <s v="M02"/>
    <x v="0"/>
    <s v="M02-LH1"/>
    <x v="5"/>
    <x v="0"/>
    <n v="0"/>
    <n v="0"/>
    <n v="0"/>
  </r>
  <r>
    <s v="CNRL02"/>
    <s v="250711"/>
    <s v="250711-1"/>
    <s v="M02"/>
    <x v="1"/>
    <s v="M02-LH3"/>
    <x v="5"/>
    <x v="0"/>
    <n v="0"/>
    <n v="0"/>
    <n v="0"/>
  </r>
  <r>
    <s v="CNRR02"/>
    <s v="250711"/>
    <s v="250711-1"/>
    <s v="M02"/>
    <x v="2"/>
    <s v="M02-RH2"/>
    <x v="5"/>
    <x v="0"/>
    <n v="0"/>
    <n v="0"/>
    <n v="0"/>
  </r>
  <r>
    <s v="CNRR02"/>
    <s v="250711"/>
    <s v="250711-1"/>
    <s v="M02"/>
    <x v="3"/>
    <s v="M02-RH4"/>
    <x v="5"/>
    <x v="0"/>
    <n v="0"/>
    <n v="0"/>
    <n v="0"/>
  </r>
  <r>
    <s v="CNRL02"/>
    <s v="250711"/>
    <s v="250711-1"/>
    <s v="M02"/>
    <x v="0"/>
    <s v="M02-LH1"/>
    <x v="5"/>
    <x v="0"/>
    <n v="0"/>
    <n v="0"/>
    <n v="0"/>
  </r>
  <r>
    <s v="CNRL02"/>
    <s v="250711"/>
    <s v="250711-1"/>
    <s v="M02"/>
    <x v="1"/>
    <s v="M02-LH3"/>
    <x v="5"/>
    <x v="0"/>
    <n v="0"/>
    <n v="0"/>
    <n v="0"/>
  </r>
  <r>
    <s v="CNRR02"/>
    <s v="250711"/>
    <s v="250711-1"/>
    <s v="M02"/>
    <x v="2"/>
    <s v="M02-RH2"/>
    <x v="5"/>
    <x v="0"/>
    <n v="0"/>
    <n v="0"/>
    <n v="0"/>
  </r>
  <r>
    <s v="CNRR02"/>
    <s v="250711"/>
    <s v="250711-1"/>
    <s v="M02"/>
    <x v="3"/>
    <s v="M02-RH4"/>
    <x v="5"/>
    <x v="0"/>
    <n v="0"/>
    <n v="0"/>
    <n v="0"/>
  </r>
  <r>
    <s v="CNRL02"/>
    <s v="250711"/>
    <s v="250711-1"/>
    <s v="M02"/>
    <x v="0"/>
    <s v="M02-LH1"/>
    <x v="5"/>
    <x v="0"/>
    <n v="0"/>
    <n v="0"/>
    <n v="0"/>
  </r>
  <r>
    <s v="CNRL02"/>
    <s v="250711"/>
    <s v="250711-1"/>
    <s v="M02"/>
    <x v="1"/>
    <s v="M02-LH3"/>
    <x v="5"/>
    <x v="0"/>
    <n v="0"/>
    <n v="0"/>
    <n v="0"/>
  </r>
  <r>
    <s v="CNRR02"/>
    <s v="250711"/>
    <s v="250711-1"/>
    <s v="M02"/>
    <x v="2"/>
    <s v="M02-RH2"/>
    <x v="5"/>
    <x v="0"/>
    <n v="0"/>
    <n v="0"/>
    <n v="0"/>
  </r>
  <r>
    <s v="CNRR02"/>
    <s v="250711"/>
    <s v="250711-1"/>
    <s v="M02"/>
    <x v="3"/>
    <s v="M02-RH4"/>
    <x v="5"/>
    <x v="0"/>
    <n v="0"/>
    <n v="0"/>
    <n v="0"/>
  </r>
  <r>
    <s v="CNRL02"/>
    <s v="250711"/>
    <s v="250711-1"/>
    <s v="M02"/>
    <x v="0"/>
    <s v="M02-LH1"/>
    <x v="5"/>
    <x v="0"/>
    <n v="0"/>
    <n v="0"/>
    <n v="0"/>
  </r>
  <r>
    <s v="CNRL02"/>
    <s v="250711"/>
    <s v="250711-1"/>
    <s v="M02"/>
    <x v="1"/>
    <s v="M02-LH3"/>
    <x v="5"/>
    <x v="0"/>
    <n v="0"/>
    <n v="0"/>
    <n v="0"/>
  </r>
  <r>
    <s v="CNRR02"/>
    <s v="250711"/>
    <s v="250711-1"/>
    <s v="M02"/>
    <x v="2"/>
    <s v="M02-RH2"/>
    <x v="5"/>
    <x v="0"/>
    <n v="0"/>
    <n v="0"/>
    <n v="0"/>
  </r>
  <r>
    <s v="CNRR02"/>
    <s v="250711"/>
    <s v="250711-1"/>
    <s v="M02"/>
    <x v="3"/>
    <s v="M02-RH4"/>
    <x v="5"/>
    <x v="0"/>
    <n v="0"/>
    <n v="0"/>
    <n v="0"/>
  </r>
  <r>
    <s v="CNRL02"/>
    <s v="250711"/>
    <s v="250711-1"/>
    <s v="M02"/>
    <x v="0"/>
    <s v="M02-LH1"/>
    <x v="5"/>
    <x v="0"/>
    <n v="0"/>
    <n v="0"/>
    <n v="0"/>
  </r>
  <r>
    <s v="CNRL02"/>
    <s v="250711"/>
    <s v="250711-1"/>
    <s v="M02"/>
    <x v="1"/>
    <s v="M02-LH3"/>
    <x v="5"/>
    <x v="0"/>
    <n v="0"/>
    <n v="0"/>
    <n v="0"/>
  </r>
  <r>
    <s v="CNRR02"/>
    <s v="250711"/>
    <s v="250711-1"/>
    <s v="M02"/>
    <x v="2"/>
    <s v="M02-RH2"/>
    <x v="5"/>
    <x v="0"/>
    <n v="0"/>
    <n v="0"/>
    <n v="0"/>
  </r>
  <r>
    <s v="CNRR02"/>
    <s v="250711"/>
    <s v="250711-1"/>
    <s v="M02"/>
    <x v="3"/>
    <s v="M02-RH4"/>
    <x v="5"/>
    <x v="0"/>
    <n v="0"/>
    <n v="0"/>
    <n v="0"/>
  </r>
  <r>
    <s v="CNRL02"/>
    <s v="250711"/>
    <s v="250711-1"/>
    <s v="M02"/>
    <x v="0"/>
    <s v="M02-LH1"/>
    <x v="5"/>
    <x v="0"/>
    <n v="0"/>
    <n v="0"/>
    <n v="0"/>
  </r>
  <r>
    <s v="CNRL02"/>
    <s v="250711"/>
    <s v="250711-1"/>
    <s v="M02"/>
    <x v="1"/>
    <s v="M02-LH3"/>
    <x v="5"/>
    <x v="0"/>
    <n v="0"/>
    <n v="0"/>
    <n v="0"/>
  </r>
  <r>
    <s v="CNRR02"/>
    <s v="250711"/>
    <s v="250711-1"/>
    <s v="M02"/>
    <x v="2"/>
    <s v="M02-RH2"/>
    <x v="5"/>
    <x v="0"/>
    <n v="0"/>
    <n v="0"/>
    <n v="0"/>
  </r>
  <r>
    <s v="CNRR02"/>
    <s v="250711"/>
    <s v="250711-1"/>
    <s v="M02"/>
    <x v="3"/>
    <s v="M02-RH4"/>
    <x v="5"/>
    <x v="0"/>
    <n v="0"/>
    <n v="0"/>
    <n v="0"/>
  </r>
  <r>
    <s v="CNRL02"/>
    <s v="250711"/>
    <s v="250711-1"/>
    <s v="M02"/>
    <x v="0"/>
    <s v="M02-LH1"/>
    <x v="5"/>
    <x v="0"/>
    <n v="0"/>
    <n v="0"/>
    <n v="0"/>
  </r>
  <r>
    <s v="CNRL02"/>
    <s v="250711"/>
    <s v="250711-1"/>
    <s v="M02"/>
    <x v="1"/>
    <s v="M02-LH3"/>
    <x v="5"/>
    <x v="0"/>
    <n v="0"/>
    <n v="0"/>
    <n v="0"/>
  </r>
  <r>
    <s v="CNRR02"/>
    <s v="250711"/>
    <s v="250711-1"/>
    <s v="M02"/>
    <x v="2"/>
    <s v="M02-RH2"/>
    <x v="5"/>
    <x v="0"/>
    <n v="0"/>
    <n v="0"/>
    <n v="0"/>
  </r>
  <r>
    <s v="CNRR02"/>
    <s v="250711"/>
    <s v="250711-1"/>
    <s v="M02"/>
    <x v="3"/>
    <s v="M02-RH4"/>
    <x v="5"/>
    <x v="0"/>
    <n v="0"/>
    <n v="0"/>
    <n v="0"/>
  </r>
  <r>
    <s v="CNRL02"/>
    <s v="250711"/>
    <s v="250711-1"/>
    <s v="M02"/>
    <x v="0"/>
    <s v="M02-LH1"/>
    <x v="5"/>
    <x v="0"/>
    <n v="0"/>
    <n v="0"/>
    <n v="0"/>
  </r>
  <r>
    <s v="CNRL02"/>
    <s v="250711"/>
    <s v="250711-1"/>
    <s v="M02"/>
    <x v="1"/>
    <s v="M02-LH3"/>
    <x v="5"/>
    <x v="0"/>
    <n v="0"/>
    <n v="0"/>
    <n v="0"/>
  </r>
  <r>
    <s v="CNRR02"/>
    <s v="250711"/>
    <s v="250711-1"/>
    <s v="M02"/>
    <x v="2"/>
    <s v="M02-RH2"/>
    <x v="5"/>
    <x v="0"/>
    <n v="0"/>
    <n v="0"/>
    <n v="0"/>
  </r>
  <r>
    <s v="CNRR02"/>
    <s v="250711"/>
    <s v="250711-1"/>
    <s v="M02"/>
    <x v="3"/>
    <s v="M02-RH4"/>
    <x v="5"/>
    <x v="0"/>
    <n v="0"/>
    <n v="0"/>
    <n v="0"/>
  </r>
  <r>
    <s v="CNRL02"/>
    <s v="250711"/>
    <s v="250711-1"/>
    <s v="M02"/>
    <x v="0"/>
    <s v="M02-LH1"/>
    <x v="5"/>
    <x v="0"/>
    <n v="0"/>
    <n v="0"/>
    <n v="0"/>
  </r>
  <r>
    <s v="CNRL02"/>
    <s v="250711"/>
    <s v="250711-1"/>
    <s v="M02"/>
    <x v="1"/>
    <s v="M02-LH3"/>
    <x v="5"/>
    <x v="0"/>
    <n v="0"/>
    <n v="0"/>
    <n v="0"/>
  </r>
  <r>
    <s v="CNRR02"/>
    <s v="250711"/>
    <s v="250711-1"/>
    <s v="M02"/>
    <x v="2"/>
    <s v="M02-RH2"/>
    <x v="5"/>
    <x v="0"/>
    <n v="0"/>
    <n v="0"/>
    <n v="0"/>
  </r>
  <r>
    <s v="CNRR02"/>
    <s v="250711"/>
    <s v="250711-1"/>
    <s v="M02"/>
    <x v="3"/>
    <s v="M02-RH4"/>
    <x v="5"/>
    <x v="0"/>
    <n v="0"/>
    <n v="0"/>
    <n v="0"/>
  </r>
  <r>
    <s v="CNRL02"/>
    <s v="250711"/>
    <s v="250711-1"/>
    <s v="M02"/>
    <x v="0"/>
    <s v="M02-LH1"/>
    <x v="5"/>
    <x v="0"/>
    <n v="0"/>
    <n v="0"/>
    <n v="0"/>
  </r>
  <r>
    <s v="CNRL02"/>
    <s v="250711"/>
    <s v="250711-1"/>
    <s v="M02"/>
    <x v="1"/>
    <s v="M02-LH3"/>
    <x v="5"/>
    <x v="0"/>
    <n v="0"/>
    <n v="1"/>
    <n v="0"/>
  </r>
  <r>
    <s v="CNRR02"/>
    <s v="250711"/>
    <s v="250711-1"/>
    <s v="M02"/>
    <x v="2"/>
    <s v="M02-RH2"/>
    <x v="5"/>
    <x v="0"/>
    <n v="0"/>
    <n v="0"/>
    <n v="0"/>
  </r>
  <r>
    <s v="CNRR02"/>
    <s v="250711"/>
    <s v="250711-1"/>
    <s v="M02"/>
    <x v="3"/>
    <s v="M02-RH4"/>
    <x v="5"/>
    <x v="0"/>
    <n v="0"/>
    <n v="0"/>
    <n v="0"/>
  </r>
  <r>
    <s v="CNRL02"/>
    <s v="250711"/>
    <s v="250711-1"/>
    <s v="M02"/>
    <x v="0"/>
    <s v="M02-LH1"/>
    <x v="5"/>
    <x v="0"/>
    <n v="0"/>
    <n v="0"/>
    <n v="0"/>
  </r>
  <r>
    <s v="CNRL02"/>
    <s v="250711"/>
    <s v="250711-1"/>
    <s v="M02"/>
    <x v="1"/>
    <s v="M02-LH3"/>
    <x v="5"/>
    <x v="0"/>
    <n v="0"/>
    <n v="0"/>
    <n v="0"/>
  </r>
  <r>
    <s v="CNRR02"/>
    <s v="250711"/>
    <s v="250711-1"/>
    <s v="M02"/>
    <x v="2"/>
    <s v="M02-RH2"/>
    <x v="5"/>
    <x v="0"/>
    <n v="0"/>
    <n v="0"/>
    <n v="0"/>
  </r>
  <r>
    <s v="CNRR02"/>
    <s v="250711"/>
    <s v="250711-1"/>
    <s v="M02"/>
    <x v="3"/>
    <s v="M02-RH4"/>
    <x v="5"/>
    <x v="0"/>
    <n v="0"/>
    <n v="0"/>
    <n v="0"/>
  </r>
  <r>
    <s v="CNRL02"/>
    <s v="250711"/>
    <s v="250711-1"/>
    <s v="M02"/>
    <x v="0"/>
    <s v="M02-LH1"/>
    <x v="6"/>
    <x v="0"/>
    <n v="1"/>
    <n v="0"/>
    <n v="0"/>
  </r>
  <r>
    <s v="CNRL02"/>
    <s v="250711"/>
    <s v="250711-1"/>
    <s v="M02"/>
    <x v="1"/>
    <s v="M02-LH3"/>
    <x v="6"/>
    <x v="0"/>
    <n v="1"/>
    <n v="0"/>
    <n v="0"/>
  </r>
  <r>
    <s v="CNRR02"/>
    <s v="250711"/>
    <s v="250711-1"/>
    <s v="M02"/>
    <x v="2"/>
    <s v="M02-RH2"/>
    <x v="6"/>
    <x v="0"/>
    <n v="1"/>
    <n v="0"/>
    <n v="0"/>
  </r>
  <r>
    <s v="CNRR02"/>
    <s v="250711"/>
    <s v="250711-1"/>
    <s v="M02"/>
    <x v="3"/>
    <s v="M02-RH4"/>
    <x v="6"/>
    <x v="0"/>
    <n v="1"/>
    <n v="0"/>
    <n v="0"/>
  </r>
  <r>
    <s v="CNRL02"/>
    <s v="250711"/>
    <s v="250711-1"/>
    <s v="M02"/>
    <x v="0"/>
    <s v="M02-LH1"/>
    <x v="6"/>
    <x v="0"/>
    <n v="1"/>
    <n v="0"/>
    <n v="0"/>
  </r>
  <r>
    <s v="CNRL02"/>
    <s v="250711"/>
    <s v="250711-1"/>
    <s v="M02"/>
    <x v="1"/>
    <s v="M02-LH3"/>
    <x v="6"/>
    <x v="0"/>
    <n v="1"/>
    <n v="0"/>
    <n v="0"/>
  </r>
  <r>
    <s v="CNRR02"/>
    <s v="250711"/>
    <s v="250711-1"/>
    <s v="M02"/>
    <x v="2"/>
    <s v="M02-RH2"/>
    <x v="6"/>
    <x v="0"/>
    <n v="1"/>
    <n v="0"/>
    <n v="0"/>
  </r>
  <r>
    <s v="CNRR02"/>
    <s v="250711"/>
    <s v="250711-1"/>
    <s v="M02"/>
    <x v="3"/>
    <s v="M02-RH4"/>
    <x v="6"/>
    <x v="0"/>
    <n v="1"/>
    <n v="0"/>
    <n v="0"/>
  </r>
  <r>
    <s v="CNRL02"/>
    <s v="250711"/>
    <s v="250711-1"/>
    <s v="M02"/>
    <x v="0"/>
    <s v="M02-LH1"/>
    <x v="6"/>
    <x v="0"/>
    <n v="0"/>
    <n v="0"/>
    <n v="0"/>
  </r>
  <r>
    <s v="CNRL02"/>
    <s v="250711"/>
    <s v="250711-1"/>
    <s v="M02"/>
    <x v="1"/>
    <s v="M02-LH3"/>
    <x v="6"/>
    <x v="0"/>
    <n v="0"/>
    <n v="0"/>
    <n v="0"/>
  </r>
  <r>
    <s v="CNRR02"/>
    <s v="250711"/>
    <s v="250711-1"/>
    <s v="M02"/>
    <x v="2"/>
    <s v="M02-RH2"/>
    <x v="6"/>
    <x v="0"/>
    <n v="0"/>
    <n v="1"/>
    <n v="0"/>
  </r>
  <r>
    <s v="CNRR02"/>
    <s v="250711"/>
    <s v="250711-1"/>
    <s v="M02"/>
    <x v="3"/>
    <s v="M02-RH4"/>
    <x v="6"/>
    <x v="0"/>
    <n v="0"/>
    <n v="0"/>
    <n v="0"/>
  </r>
  <r>
    <s v="CNRL02"/>
    <s v="250710"/>
    <s v="250710-3"/>
    <s v="M02"/>
    <x v="0"/>
    <s v="M02-LH1"/>
    <x v="6"/>
    <x v="0"/>
    <n v="0"/>
    <n v="0"/>
    <n v="0"/>
  </r>
  <r>
    <s v="CNRL02"/>
    <s v="250710"/>
    <s v="250710-3"/>
    <s v="M02"/>
    <x v="1"/>
    <s v="M02-LH3"/>
    <x v="6"/>
    <x v="0"/>
    <n v="0"/>
    <n v="0"/>
    <n v="0"/>
  </r>
  <r>
    <s v="CNRR02"/>
    <s v="250710"/>
    <s v="250710-3"/>
    <s v="M02"/>
    <x v="2"/>
    <s v="M02-RH2"/>
    <x v="6"/>
    <x v="0"/>
    <n v="0"/>
    <n v="0"/>
    <n v="0"/>
  </r>
  <r>
    <s v="CNRR02"/>
    <s v="250710"/>
    <s v="250710-3"/>
    <s v="M02"/>
    <x v="3"/>
    <s v="M02-RH4"/>
    <x v="6"/>
    <x v="0"/>
    <n v="0"/>
    <n v="0"/>
    <n v="0"/>
  </r>
  <r>
    <s v="CNRL02"/>
    <s v="250710"/>
    <s v="250710-3"/>
    <s v="M02"/>
    <x v="0"/>
    <s v="M02-LH1"/>
    <x v="6"/>
    <x v="0"/>
    <n v="0"/>
    <n v="0"/>
    <n v="0"/>
  </r>
  <r>
    <s v="CNRL02"/>
    <s v="250710"/>
    <s v="250710-3"/>
    <s v="M02"/>
    <x v="1"/>
    <s v="M02-LH3"/>
    <x v="6"/>
    <x v="0"/>
    <n v="0"/>
    <n v="0"/>
    <n v="0"/>
  </r>
  <r>
    <s v="CNRR02"/>
    <s v="250710"/>
    <s v="250710-3"/>
    <s v="M02"/>
    <x v="2"/>
    <s v="M02-RH2"/>
    <x v="6"/>
    <x v="0"/>
    <n v="0"/>
    <n v="0"/>
    <n v="0"/>
  </r>
  <r>
    <s v="CNRR02"/>
    <s v="250710"/>
    <s v="250710-3"/>
    <s v="M02"/>
    <x v="3"/>
    <s v="M02-RH4"/>
    <x v="6"/>
    <x v="0"/>
    <n v="0"/>
    <n v="0"/>
    <n v="0"/>
  </r>
  <r>
    <s v="CNRL02"/>
    <s v="250710"/>
    <s v="250710-3"/>
    <s v="M02"/>
    <x v="0"/>
    <s v="M02-LH1"/>
    <x v="6"/>
    <x v="0"/>
    <n v="0"/>
    <n v="0"/>
    <n v="0"/>
  </r>
  <r>
    <s v="CNRL02"/>
    <s v="250710"/>
    <s v="250710-3"/>
    <s v="M02"/>
    <x v="1"/>
    <s v="M02-LH3"/>
    <x v="6"/>
    <x v="0"/>
    <n v="0"/>
    <n v="0"/>
    <n v="0"/>
  </r>
  <r>
    <s v="CNRR02"/>
    <s v="250710"/>
    <s v="250710-3"/>
    <s v="M02"/>
    <x v="2"/>
    <s v="M02-RH2"/>
    <x v="6"/>
    <x v="0"/>
    <n v="0"/>
    <n v="0"/>
    <n v="0"/>
  </r>
  <r>
    <s v="CNRR02"/>
    <s v="250710"/>
    <s v="250710-3"/>
    <s v="M02"/>
    <x v="3"/>
    <s v="M02-RH4"/>
    <x v="6"/>
    <x v="0"/>
    <n v="0"/>
    <n v="0"/>
    <n v="0"/>
  </r>
  <r>
    <s v="CNRL02"/>
    <s v="250710"/>
    <s v="250710-3"/>
    <s v="M02"/>
    <x v="0"/>
    <s v="M02-LH1"/>
    <x v="6"/>
    <x v="0"/>
    <n v="0"/>
    <n v="0"/>
    <n v="0"/>
  </r>
  <r>
    <s v="CNRL02"/>
    <s v="250710"/>
    <s v="250710-3"/>
    <s v="M02"/>
    <x v="1"/>
    <s v="M02-LH3"/>
    <x v="6"/>
    <x v="0"/>
    <n v="0"/>
    <n v="0"/>
    <n v="0"/>
  </r>
  <r>
    <s v="CNRR02"/>
    <s v="250710"/>
    <s v="250710-3"/>
    <s v="M02"/>
    <x v="2"/>
    <s v="M02-RH2"/>
    <x v="6"/>
    <x v="0"/>
    <n v="0"/>
    <n v="0"/>
    <n v="0"/>
  </r>
  <r>
    <s v="CNRR02"/>
    <s v="250710"/>
    <s v="250710-3"/>
    <s v="M02"/>
    <x v="3"/>
    <s v="M02-RH4"/>
    <x v="6"/>
    <x v="0"/>
    <n v="0"/>
    <n v="0"/>
    <n v="0"/>
  </r>
  <r>
    <s v="CNRL02"/>
    <s v="250710"/>
    <s v="250710-3"/>
    <s v="M02"/>
    <x v="0"/>
    <s v="M02-LH1"/>
    <x v="6"/>
    <x v="0"/>
    <n v="0"/>
    <n v="0"/>
    <n v="0"/>
  </r>
  <r>
    <s v="CNRL02"/>
    <s v="250710"/>
    <s v="250710-3"/>
    <s v="M02"/>
    <x v="1"/>
    <s v="M02-LH3"/>
    <x v="6"/>
    <x v="0"/>
    <n v="0"/>
    <n v="0"/>
    <n v="0"/>
  </r>
  <r>
    <s v="CNRR02"/>
    <s v="250710"/>
    <s v="250710-3"/>
    <s v="M02"/>
    <x v="2"/>
    <s v="M02-RH2"/>
    <x v="6"/>
    <x v="0"/>
    <n v="0"/>
    <n v="0"/>
    <n v="0"/>
  </r>
  <r>
    <s v="CNRR02"/>
    <s v="250710"/>
    <s v="250710-3"/>
    <s v="M02"/>
    <x v="3"/>
    <s v="M02-RH4"/>
    <x v="6"/>
    <x v="0"/>
    <n v="0"/>
    <n v="0"/>
    <n v="0"/>
  </r>
  <r>
    <s v="CNRL02"/>
    <s v="250710"/>
    <s v="250710-3"/>
    <s v="M02"/>
    <x v="0"/>
    <s v="M02-LH1"/>
    <x v="6"/>
    <x v="0"/>
    <n v="0"/>
    <n v="0"/>
    <n v="0"/>
  </r>
  <r>
    <s v="CNRL02"/>
    <s v="250710"/>
    <s v="250710-3"/>
    <s v="M02"/>
    <x v="1"/>
    <s v="M02-LH3"/>
    <x v="6"/>
    <x v="0"/>
    <n v="0"/>
    <n v="0"/>
    <n v="0"/>
  </r>
  <r>
    <s v="CNRR02"/>
    <s v="250710"/>
    <s v="250710-3"/>
    <s v="M02"/>
    <x v="2"/>
    <s v="M02-RH2"/>
    <x v="6"/>
    <x v="0"/>
    <n v="0"/>
    <n v="0"/>
    <n v="0"/>
  </r>
  <r>
    <s v="CNRR02"/>
    <s v="250710"/>
    <s v="250710-3"/>
    <s v="M02"/>
    <x v="3"/>
    <s v="M02-RH4"/>
    <x v="6"/>
    <x v="0"/>
    <n v="0"/>
    <n v="0"/>
    <n v="0"/>
  </r>
  <r>
    <s v="CNRL02"/>
    <s v="250710"/>
    <s v="250710-3"/>
    <s v="M02"/>
    <x v="0"/>
    <s v="M02-LH1"/>
    <x v="6"/>
    <x v="0"/>
    <n v="0"/>
    <n v="0"/>
    <n v="0"/>
  </r>
  <r>
    <s v="CNRL02"/>
    <s v="250710"/>
    <s v="250710-3"/>
    <s v="M02"/>
    <x v="1"/>
    <s v="M02-LH3"/>
    <x v="6"/>
    <x v="0"/>
    <n v="0"/>
    <n v="0"/>
    <n v="0"/>
  </r>
  <r>
    <s v="CNRR02"/>
    <s v="250710"/>
    <s v="250710-3"/>
    <s v="M02"/>
    <x v="2"/>
    <s v="M02-RH2"/>
    <x v="6"/>
    <x v="0"/>
    <n v="0"/>
    <n v="0"/>
    <n v="0"/>
  </r>
  <r>
    <s v="CNRR02"/>
    <s v="250710"/>
    <s v="250710-3"/>
    <s v="M02"/>
    <x v="3"/>
    <s v="M02-RH4"/>
    <x v="6"/>
    <x v="0"/>
    <n v="0"/>
    <n v="0"/>
    <n v="0"/>
  </r>
  <r>
    <s v="CNRL02"/>
    <s v="250710"/>
    <s v="250710-3"/>
    <s v="M02"/>
    <x v="0"/>
    <s v="M02-LH1"/>
    <x v="6"/>
    <x v="0"/>
    <n v="0"/>
    <n v="0"/>
    <n v="0"/>
  </r>
  <r>
    <s v="CNRL02"/>
    <s v="250710"/>
    <s v="250710-3"/>
    <s v="M02"/>
    <x v="1"/>
    <s v="M02-LH3"/>
    <x v="6"/>
    <x v="0"/>
    <n v="0"/>
    <n v="0"/>
    <n v="0"/>
  </r>
  <r>
    <s v="CNRR02"/>
    <s v="250710"/>
    <s v="250710-3"/>
    <s v="M02"/>
    <x v="2"/>
    <s v="M02-RH2"/>
    <x v="6"/>
    <x v="0"/>
    <n v="0"/>
    <n v="0"/>
    <n v="0"/>
  </r>
  <r>
    <s v="CNRR02"/>
    <s v="250710"/>
    <s v="250710-3"/>
    <s v="M02"/>
    <x v="3"/>
    <s v="M02-RH4"/>
    <x v="6"/>
    <x v="0"/>
    <n v="0"/>
    <n v="0"/>
    <n v="0"/>
  </r>
  <r>
    <s v="CNRL02"/>
    <s v="250710"/>
    <s v="250710-3"/>
    <s v="M02"/>
    <x v="0"/>
    <s v="M02-LH1"/>
    <x v="6"/>
    <x v="0"/>
    <n v="0"/>
    <n v="0"/>
    <n v="0"/>
  </r>
  <r>
    <s v="CNRL02"/>
    <s v="250710"/>
    <s v="250710-3"/>
    <s v="M02"/>
    <x v="1"/>
    <s v="M02-LH3"/>
    <x v="6"/>
    <x v="0"/>
    <n v="0"/>
    <n v="0"/>
    <n v="0"/>
  </r>
  <r>
    <s v="CNRR02"/>
    <s v="250710"/>
    <s v="250710-3"/>
    <s v="M02"/>
    <x v="2"/>
    <s v="M02-RH2"/>
    <x v="6"/>
    <x v="0"/>
    <n v="0"/>
    <n v="0"/>
    <n v="0"/>
  </r>
  <r>
    <s v="CNRR02"/>
    <s v="250710"/>
    <s v="250710-3"/>
    <s v="M02"/>
    <x v="3"/>
    <s v="M02-RH4"/>
    <x v="6"/>
    <x v="0"/>
    <n v="0"/>
    <n v="0"/>
    <n v="0"/>
  </r>
  <r>
    <s v="CNRL02"/>
    <s v="250710"/>
    <s v="250710-3"/>
    <s v="M02"/>
    <x v="0"/>
    <s v="M02-LH1"/>
    <x v="6"/>
    <x v="0"/>
    <n v="0"/>
    <n v="0"/>
    <n v="0"/>
  </r>
  <r>
    <s v="CNRL02"/>
    <s v="250710"/>
    <s v="250710-3"/>
    <s v="M02"/>
    <x v="1"/>
    <s v="M02-LH3"/>
    <x v="6"/>
    <x v="0"/>
    <n v="0"/>
    <n v="0"/>
    <n v="0"/>
  </r>
  <r>
    <s v="CNRR02"/>
    <s v="250710"/>
    <s v="250710-3"/>
    <s v="M02"/>
    <x v="2"/>
    <s v="M02-RH2"/>
    <x v="6"/>
    <x v="0"/>
    <n v="0"/>
    <n v="0"/>
    <n v="0"/>
  </r>
  <r>
    <s v="CNRR02"/>
    <s v="250710"/>
    <s v="250710-3"/>
    <s v="M02"/>
    <x v="3"/>
    <s v="M02-RH4"/>
    <x v="6"/>
    <x v="0"/>
    <n v="0"/>
    <n v="0"/>
    <n v="0"/>
  </r>
  <r>
    <s v="CNRL02"/>
    <s v="250710"/>
    <s v="250710-3"/>
    <s v="M02"/>
    <x v="0"/>
    <s v="M02-LH1"/>
    <x v="6"/>
    <x v="0"/>
    <n v="0"/>
    <n v="0"/>
    <n v="0"/>
  </r>
  <r>
    <s v="CNRL02"/>
    <s v="250710"/>
    <s v="250710-3"/>
    <s v="M02"/>
    <x v="1"/>
    <s v="M02-LH3"/>
    <x v="6"/>
    <x v="0"/>
    <n v="0"/>
    <n v="0"/>
    <n v="0"/>
  </r>
  <r>
    <s v="CNRR02"/>
    <s v="250710"/>
    <s v="250710-3"/>
    <s v="M02"/>
    <x v="2"/>
    <s v="M02-RH2"/>
    <x v="6"/>
    <x v="0"/>
    <n v="0"/>
    <n v="0"/>
    <n v="0"/>
  </r>
  <r>
    <s v="CNRR02"/>
    <s v="250710"/>
    <s v="250710-3"/>
    <s v="M02"/>
    <x v="3"/>
    <s v="M02-RH4"/>
    <x v="6"/>
    <x v="0"/>
    <n v="0"/>
    <n v="0"/>
    <n v="0"/>
  </r>
  <r>
    <s v="CNRL02"/>
    <s v="250710"/>
    <s v="250710-3"/>
    <s v="M02"/>
    <x v="0"/>
    <s v="M02-LH1"/>
    <x v="6"/>
    <x v="0"/>
    <n v="0"/>
    <n v="0"/>
    <n v="0"/>
  </r>
  <r>
    <s v="CNRL02"/>
    <s v="250710"/>
    <s v="250710-3"/>
    <s v="M02"/>
    <x v="1"/>
    <s v="M02-LH3"/>
    <x v="6"/>
    <x v="0"/>
    <n v="0"/>
    <n v="0"/>
    <n v="0"/>
  </r>
  <r>
    <s v="CNRR02"/>
    <s v="250710"/>
    <s v="250710-3"/>
    <s v="M02"/>
    <x v="2"/>
    <s v="M02-RH2"/>
    <x v="6"/>
    <x v="0"/>
    <n v="0"/>
    <n v="0"/>
    <n v="0"/>
  </r>
  <r>
    <s v="CNRR02"/>
    <s v="250710"/>
    <s v="250710-3"/>
    <s v="M02"/>
    <x v="3"/>
    <s v="M02-RH4"/>
    <x v="6"/>
    <x v="0"/>
    <n v="0"/>
    <n v="0"/>
    <n v="0"/>
  </r>
  <r>
    <s v="CNRL02"/>
    <s v="250710"/>
    <s v="250710-3"/>
    <s v="M02"/>
    <x v="0"/>
    <s v="M02-LH1"/>
    <x v="6"/>
    <x v="0"/>
    <n v="0"/>
    <n v="0"/>
    <n v="0"/>
  </r>
  <r>
    <s v="CNRL02"/>
    <s v="250710"/>
    <s v="250710-3"/>
    <s v="M02"/>
    <x v="1"/>
    <s v="M02-LH3"/>
    <x v="6"/>
    <x v="0"/>
    <n v="0"/>
    <n v="0"/>
    <n v="0"/>
  </r>
  <r>
    <s v="CNRR02"/>
    <s v="250710"/>
    <s v="250710-3"/>
    <s v="M02"/>
    <x v="2"/>
    <s v="M02-RH2"/>
    <x v="6"/>
    <x v="0"/>
    <n v="0"/>
    <n v="0"/>
    <n v="0"/>
  </r>
  <r>
    <s v="CNRR02"/>
    <s v="250710"/>
    <s v="250710-3"/>
    <s v="M02"/>
    <x v="3"/>
    <s v="M02-RH4"/>
    <x v="6"/>
    <x v="0"/>
    <n v="0"/>
    <n v="0"/>
    <n v="0"/>
  </r>
  <r>
    <s v="CNRL02"/>
    <s v="250710"/>
    <s v="250710-3"/>
    <s v="M02"/>
    <x v="0"/>
    <s v="M02-LH1"/>
    <x v="6"/>
    <x v="0"/>
    <n v="0"/>
    <n v="0"/>
    <n v="0"/>
  </r>
  <r>
    <s v="CNRL02"/>
    <s v="250710"/>
    <s v="250710-3"/>
    <s v="M02"/>
    <x v="1"/>
    <s v="M02-LH3"/>
    <x v="6"/>
    <x v="0"/>
    <n v="0"/>
    <n v="0"/>
    <n v="0"/>
  </r>
  <r>
    <s v="CNRR02"/>
    <s v="250710"/>
    <s v="250710-3"/>
    <s v="M02"/>
    <x v="2"/>
    <s v="M02-RH2"/>
    <x v="6"/>
    <x v="0"/>
    <n v="0"/>
    <n v="0"/>
    <n v="0"/>
  </r>
  <r>
    <s v="CNRR02"/>
    <s v="250710"/>
    <s v="250710-3"/>
    <s v="M02"/>
    <x v="3"/>
    <s v="M02-RH4"/>
    <x v="6"/>
    <x v="0"/>
    <n v="0"/>
    <n v="0"/>
    <n v="0"/>
  </r>
  <r>
    <s v="CNRL02"/>
    <s v="250710"/>
    <s v="250710-3"/>
    <s v="M02"/>
    <x v="0"/>
    <s v="M02-LH1"/>
    <x v="6"/>
    <x v="0"/>
    <n v="0"/>
    <n v="0"/>
    <n v="0"/>
  </r>
  <r>
    <s v="CNRL02"/>
    <s v="250710"/>
    <s v="250710-3"/>
    <s v="M02"/>
    <x v="1"/>
    <s v="M02-LH3"/>
    <x v="6"/>
    <x v="0"/>
    <n v="0"/>
    <n v="0"/>
    <n v="0"/>
  </r>
  <r>
    <s v="CNRR02"/>
    <s v="250710"/>
    <s v="250710-3"/>
    <s v="M02"/>
    <x v="2"/>
    <s v="M02-RH2"/>
    <x v="6"/>
    <x v="0"/>
    <n v="0"/>
    <n v="0"/>
    <n v="0"/>
  </r>
  <r>
    <s v="CNRR02"/>
    <s v="250710"/>
    <s v="250710-3"/>
    <s v="M02"/>
    <x v="3"/>
    <s v="M02-RH4"/>
    <x v="6"/>
    <x v="0"/>
    <n v="0"/>
    <n v="0"/>
    <n v="0"/>
  </r>
  <r>
    <s v="CNRL02"/>
    <s v="250710"/>
    <s v="250710-3"/>
    <s v="M02"/>
    <x v="0"/>
    <s v="M02-LH1"/>
    <x v="6"/>
    <x v="0"/>
    <n v="0"/>
    <n v="0"/>
    <n v="0"/>
  </r>
  <r>
    <s v="CNRL02"/>
    <s v="250710"/>
    <s v="250710-3"/>
    <s v="M02"/>
    <x v="1"/>
    <s v="M02-LH3"/>
    <x v="6"/>
    <x v="0"/>
    <n v="0"/>
    <n v="0"/>
    <n v="0"/>
  </r>
  <r>
    <s v="CNRR02"/>
    <s v="250710"/>
    <s v="250710-3"/>
    <s v="M02"/>
    <x v="2"/>
    <s v="M02-RH2"/>
    <x v="6"/>
    <x v="0"/>
    <n v="0"/>
    <n v="0"/>
    <n v="0"/>
  </r>
  <r>
    <s v="CNRR02"/>
    <s v="250710"/>
    <s v="250710-3"/>
    <s v="M02"/>
    <x v="3"/>
    <s v="M02-RH4"/>
    <x v="6"/>
    <x v="0"/>
    <n v="0"/>
    <n v="0"/>
    <n v="0"/>
  </r>
  <r>
    <s v="CNRL02"/>
    <s v="250710"/>
    <s v="250710-3"/>
    <s v="M02"/>
    <x v="0"/>
    <s v="M02-LH1"/>
    <x v="6"/>
    <x v="0"/>
    <n v="0"/>
    <n v="0"/>
    <n v="0"/>
  </r>
  <r>
    <s v="CNRL02"/>
    <s v="250710"/>
    <s v="250710-3"/>
    <s v="M02"/>
    <x v="1"/>
    <s v="M02-LH3"/>
    <x v="6"/>
    <x v="0"/>
    <n v="0"/>
    <n v="0"/>
    <n v="0"/>
  </r>
  <r>
    <s v="CNRR02"/>
    <s v="250710"/>
    <s v="250710-3"/>
    <s v="M02"/>
    <x v="2"/>
    <s v="M02-RH2"/>
    <x v="6"/>
    <x v="0"/>
    <n v="0"/>
    <n v="0"/>
    <n v="0"/>
  </r>
  <r>
    <s v="CNRR02"/>
    <s v="250710"/>
    <s v="250710-3"/>
    <s v="M02"/>
    <x v="3"/>
    <s v="M02-RH4"/>
    <x v="6"/>
    <x v="0"/>
    <n v="0"/>
    <n v="0"/>
    <n v="0"/>
  </r>
  <r>
    <s v="CNRL02"/>
    <s v="250710"/>
    <s v="250710-3"/>
    <s v="M02"/>
    <x v="0"/>
    <s v="M02-LH1"/>
    <x v="6"/>
    <x v="0"/>
    <n v="0"/>
    <n v="0"/>
    <n v="0"/>
  </r>
  <r>
    <s v="CNRL02"/>
    <s v="250710"/>
    <s v="250710-3"/>
    <s v="M02"/>
    <x v="1"/>
    <s v="M02-LH3"/>
    <x v="6"/>
    <x v="0"/>
    <n v="0"/>
    <n v="0"/>
    <n v="0"/>
  </r>
  <r>
    <s v="CNRR02"/>
    <s v="250710"/>
    <s v="250710-3"/>
    <s v="M02"/>
    <x v="2"/>
    <s v="M02-RH2"/>
    <x v="6"/>
    <x v="0"/>
    <n v="0"/>
    <n v="0"/>
    <n v="0"/>
  </r>
  <r>
    <s v="CNRR02"/>
    <s v="250710"/>
    <s v="250710-3"/>
    <s v="M02"/>
    <x v="3"/>
    <s v="M02-RH4"/>
    <x v="6"/>
    <x v="0"/>
    <n v="0"/>
    <n v="0"/>
    <n v="0"/>
  </r>
  <r>
    <s v="CNRL02"/>
    <s v="250710"/>
    <s v="250710-3"/>
    <s v="M02"/>
    <x v="0"/>
    <s v="M02-LH1"/>
    <x v="6"/>
    <x v="0"/>
    <n v="0"/>
    <n v="0"/>
    <n v="0"/>
  </r>
  <r>
    <s v="CNRL02"/>
    <s v="250710"/>
    <s v="250710-3"/>
    <s v="M02"/>
    <x v="1"/>
    <s v="M02-LH3"/>
    <x v="6"/>
    <x v="0"/>
    <n v="0"/>
    <n v="0"/>
    <n v="0"/>
  </r>
  <r>
    <s v="CNRR02"/>
    <s v="250710"/>
    <s v="250710-3"/>
    <s v="M02"/>
    <x v="2"/>
    <s v="M02-RH2"/>
    <x v="6"/>
    <x v="0"/>
    <n v="0"/>
    <n v="0"/>
    <n v="0"/>
  </r>
  <r>
    <s v="CNRR02"/>
    <s v="250710"/>
    <s v="250710-3"/>
    <s v="M02"/>
    <x v="3"/>
    <s v="M02-RH4"/>
    <x v="6"/>
    <x v="0"/>
    <n v="0"/>
    <n v="0"/>
    <n v="0"/>
  </r>
  <r>
    <s v="CNRL02"/>
    <s v="250710"/>
    <s v="250710-3"/>
    <s v="M02"/>
    <x v="0"/>
    <s v="M02-LH1"/>
    <x v="6"/>
    <x v="0"/>
    <n v="0"/>
    <n v="0"/>
    <n v="0"/>
  </r>
  <r>
    <s v="CNRL02"/>
    <s v="250710"/>
    <s v="250710-3"/>
    <s v="M02"/>
    <x v="1"/>
    <s v="M02-LH3"/>
    <x v="6"/>
    <x v="0"/>
    <n v="0"/>
    <n v="0"/>
    <n v="0"/>
  </r>
  <r>
    <s v="CNRR02"/>
    <s v="250710"/>
    <s v="250710-3"/>
    <s v="M02"/>
    <x v="2"/>
    <s v="M02-RH2"/>
    <x v="6"/>
    <x v="0"/>
    <n v="0"/>
    <n v="0"/>
    <n v="0"/>
  </r>
  <r>
    <s v="CNRR02"/>
    <s v="250710"/>
    <s v="250710-3"/>
    <s v="M02"/>
    <x v="3"/>
    <s v="M02-RH4"/>
    <x v="6"/>
    <x v="0"/>
    <n v="0"/>
    <n v="0"/>
    <n v="0"/>
  </r>
  <r>
    <s v="CNRL02"/>
    <s v="250710"/>
    <s v="250710-3"/>
    <s v="M02"/>
    <x v="0"/>
    <s v="M02-LH1"/>
    <x v="6"/>
    <x v="0"/>
    <n v="0"/>
    <n v="0"/>
    <n v="0"/>
  </r>
  <r>
    <s v="CNRL02"/>
    <s v="250710"/>
    <s v="250710-3"/>
    <s v="M02"/>
    <x v="1"/>
    <s v="M02-LH3"/>
    <x v="6"/>
    <x v="0"/>
    <n v="0"/>
    <n v="0"/>
    <n v="0"/>
  </r>
  <r>
    <s v="CNRR02"/>
    <s v="250710"/>
    <s v="250710-3"/>
    <s v="M02"/>
    <x v="2"/>
    <s v="M02-RH2"/>
    <x v="6"/>
    <x v="0"/>
    <n v="0"/>
    <n v="0"/>
    <n v="0"/>
  </r>
  <r>
    <s v="CNRR02"/>
    <s v="250710"/>
    <s v="250710-3"/>
    <s v="M02"/>
    <x v="3"/>
    <s v="M02-RH4"/>
    <x v="6"/>
    <x v="0"/>
    <n v="0"/>
    <n v="0"/>
    <n v="0"/>
  </r>
  <r>
    <s v="CNRL02"/>
    <s v="250710"/>
    <s v="250710-3"/>
    <s v="M02"/>
    <x v="0"/>
    <s v="M02-LH1"/>
    <x v="6"/>
    <x v="0"/>
    <n v="0"/>
    <n v="0"/>
    <n v="0"/>
  </r>
  <r>
    <s v="CNRL02"/>
    <s v="250710"/>
    <s v="250710-3"/>
    <s v="M02"/>
    <x v="1"/>
    <s v="M02-LH3"/>
    <x v="6"/>
    <x v="0"/>
    <n v="0"/>
    <n v="0"/>
    <n v="0"/>
  </r>
  <r>
    <s v="CNRR02"/>
    <s v="250710"/>
    <s v="250710-3"/>
    <s v="M02"/>
    <x v="2"/>
    <s v="M02-RH2"/>
    <x v="6"/>
    <x v="0"/>
    <n v="0"/>
    <n v="0"/>
    <n v="0"/>
  </r>
  <r>
    <s v="CNRR02"/>
    <s v="250710"/>
    <s v="250710-3"/>
    <s v="M02"/>
    <x v="3"/>
    <s v="M02-RH4"/>
    <x v="6"/>
    <x v="0"/>
    <n v="0"/>
    <n v="0"/>
    <n v="0"/>
  </r>
  <r>
    <s v="CNRL02"/>
    <s v="250710"/>
    <s v="250710-3"/>
    <s v="M02"/>
    <x v="0"/>
    <s v="M02-LH1"/>
    <x v="6"/>
    <x v="0"/>
    <n v="0"/>
    <n v="0"/>
    <n v="0"/>
  </r>
  <r>
    <s v="CNRL02"/>
    <s v="250710"/>
    <s v="250710-3"/>
    <s v="M02"/>
    <x v="1"/>
    <s v="M02-LH3"/>
    <x v="6"/>
    <x v="0"/>
    <n v="0"/>
    <n v="0"/>
    <n v="0"/>
  </r>
  <r>
    <s v="CNRR02"/>
    <s v="250710"/>
    <s v="250710-3"/>
    <s v="M02"/>
    <x v="2"/>
    <s v="M02-RH2"/>
    <x v="6"/>
    <x v="0"/>
    <n v="0"/>
    <n v="0"/>
    <n v="0"/>
  </r>
  <r>
    <s v="CNRR02"/>
    <s v="250710"/>
    <s v="250710-3"/>
    <s v="M02"/>
    <x v="3"/>
    <s v="M02-RH4"/>
    <x v="6"/>
    <x v="0"/>
    <n v="0"/>
    <n v="0"/>
    <n v="0"/>
  </r>
  <r>
    <s v="CNRL02"/>
    <s v="250710"/>
    <s v="250710-3"/>
    <s v="M02"/>
    <x v="0"/>
    <s v="M02-LH1"/>
    <x v="6"/>
    <x v="0"/>
    <n v="1"/>
    <n v="0"/>
    <n v="0"/>
  </r>
  <r>
    <s v="CNRL02"/>
    <s v="250710"/>
    <s v="250710-3"/>
    <s v="M02"/>
    <x v="1"/>
    <s v="M02-LH3"/>
    <x v="6"/>
    <x v="0"/>
    <n v="1"/>
    <n v="0"/>
    <n v="0"/>
  </r>
  <r>
    <s v="CNRR02"/>
    <s v="250710"/>
    <s v="250710-3"/>
    <s v="M02"/>
    <x v="2"/>
    <s v="M02-RH2"/>
    <x v="6"/>
    <x v="0"/>
    <n v="1"/>
    <n v="0"/>
    <n v="0"/>
  </r>
  <r>
    <s v="CNRR02"/>
    <s v="250710"/>
    <s v="250710-3"/>
    <s v="M02"/>
    <x v="3"/>
    <s v="M02-RH4"/>
    <x v="6"/>
    <x v="0"/>
    <n v="1"/>
    <n v="0"/>
    <n v="0"/>
  </r>
  <r>
    <s v="CNRL02"/>
    <s v="250710"/>
    <s v="250710-3"/>
    <s v="M02"/>
    <x v="0"/>
    <s v="M02-LH1"/>
    <x v="6"/>
    <x v="0"/>
    <n v="1"/>
    <n v="0"/>
    <n v="0"/>
  </r>
  <r>
    <s v="CNRL02"/>
    <s v="250710"/>
    <s v="250710-3"/>
    <s v="M02"/>
    <x v="1"/>
    <s v="M02-LH3"/>
    <x v="6"/>
    <x v="0"/>
    <n v="1"/>
    <n v="0"/>
    <n v="0"/>
  </r>
  <r>
    <s v="CNRR02"/>
    <s v="250710"/>
    <s v="250710-3"/>
    <s v="M02"/>
    <x v="2"/>
    <s v="M02-RH2"/>
    <x v="6"/>
    <x v="0"/>
    <n v="1"/>
    <n v="0"/>
    <n v="0"/>
  </r>
  <r>
    <s v="CNRR02"/>
    <s v="250710"/>
    <s v="250710-3"/>
    <s v="M02"/>
    <x v="3"/>
    <s v="M02-RH4"/>
    <x v="6"/>
    <x v="0"/>
    <n v="1"/>
    <n v="0"/>
    <n v="0"/>
  </r>
  <r>
    <s v="CNRL02"/>
    <s v="250710"/>
    <s v="250710-3"/>
    <s v="M02"/>
    <x v="0"/>
    <s v="M02-LH1"/>
    <x v="6"/>
    <x v="0"/>
    <n v="1"/>
    <n v="0"/>
    <n v="0"/>
  </r>
  <r>
    <s v="CNRL02"/>
    <s v="250710"/>
    <s v="250710-3"/>
    <s v="M02"/>
    <x v="1"/>
    <s v="M02-LH3"/>
    <x v="6"/>
    <x v="0"/>
    <n v="1"/>
    <n v="0"/>
    <n v="0"/>
  </r>
  <r>
    <s v="CNRR02"/>
    <s v="250710"/>
    <s v="250710-3"/>
    <s v="M02"/>
    <x v="2"/>
    <s v="M02-RH2"/>
    <x v="6"/>
    <x v="0"/>
    <n v="1"/>
    <n v="0"/>
    <n v="0"/>
  </r>
  <r>
    <s v="CNRR02"/>
    <s v="250710"/>
    <s v="250710-3"/>
    <s v="M02"/>
    <x v="3"/>
    <s v="M02-RH4"/>
    <x v="6"/>
    <x v="0"/>
    <n v="1"/>
    <n v="0"/>
    <n v="0"/>
  </r>
  <r>
    <s v="CNRL02"/>
    <s v="250710"/>
    <s v="250710-3"/>
    <s v="M02"/>
    <x v="0"/>
    <s v="M02-LH1"/>
    <x v="6"/>
    <x v="0"/>
    <n v="0"/>
    <n v="0"/>
    <n v="0"/>
  </r>
  <r>
    <s v="CNRL02"/>
    <s v="250710"/>
    <s v="250710-3"/>
    <s v="M02"/>
    <x v="1"/>
    <s v="M02-LH3"/>
    <x v="6"/>
    <x v="0"/>
    <n v="0"/>
    <n v="0"/>
    <n v="0"/>
  </r>
  <r>
    <s v="CNRR02"/>
    <s v="250710"/>
    <s v="250710-3"/>
    <s v="M02"/>
    <x v="2"/>
    <s v="M02-RH2"/>
    <x v="6"/>
    <x v="0"/>
    <n v="0"/>
    <n v="0"/>
    <n v="0"/>
  </r>
  <r>
    <s v="CNRR02"/>
    <s v="250710"/>
    <s v="250710-3"/>
    <s v="M02"/>
    <x v="3"/>
    <s v="M02-RH4"/>
    <x v="6"/>
    <x v="0"/>
    <n v="0"/>
    <n v="0"/>
    <n v="0"/>
  </r>
  <r>
    <s v="CNRL02"/>
    <s v="250710"/>
    <s v="250710-3"/>
    <s v="M02"/>
    <x v="0"/>
    <s v="M02-LH1"/>
    <x v="6"/>
    <x v="0"/>
    <n v="0"/>
    <n v="0"/>
    <n v="0"/>
  </r>
  <r>
    <s v="CNRL02"/>
    <s v="250710"/>
    <s v="250710-3"/>
    <s v="M02"/>
    <x v="1"/>
    <s v="M02-LH3"/>
    <x v="6"/>
    <x v="0"/>
    <n v="0"/>
    <n v="0"/>
    <n v="0"/>
  </r>
  <r>
    <s v="CNRR02"/>
    <s v="250710"/>
    <s v="250710-3"/>
    <s v="M02"/>
    <x v="2"/>
    <s v="M02-RH2"/>
    <x v="6"/>
    <x v="0"/>
    <n v="0"/>
    <n v="0"/>
    <n v="0"/>
  </r>
  <r>
    <s v="CNRR02"/>
    <s v="250710"/>
    <s v="250710-3"/>
    <s v="M02"/>
    <x v="3"/>
    <s v="M02-RH4"/>
    <x v="6"/>
    <x v="0"/>
    <n v="0"/>
    <n v="0"/>
    <n v="0"/>
  </r>
  <r>
    <s v="CNRL02"/>
    <s v="250710"/>
    <s v="250710-3"/>
    <s v="M02"/>
    <x v="0"/>
    <s v="M02-LH1"/>
    <x v="6"/>
    <x v="0"/>
    <n v="0"/>
    <n v="0"/>
    <n v="0"/>
  </r>
  <r>
    <s v="CNRL02"/>
    <s v="250710"/>
    <s v="250710-3"/>
    <s v="M02"/>
    <x v="1"/>
    <s v="M02-LH3"/>
    <x v="6"/>
    <x v="0"/>
    <n v="0"/>
    <n v="0"/>
    <n v="0"/>
  </r>
  <r>
    <s v="CNRR02"/>
    <s v="250710"/>
    <s v="250710-3"/>
    <s v="M02"/>
    <x v="2"/>
    <s v="M02-RH2"/>
    <x v="6"/>
    <x v="0"/>
    <n v="0"/>
    <n v="0"/>
    <n v="0"/>
  </r>
  <r>
    <s v="CNRR02"/>
    <s v="250710"/>
    <s v="250710-3"/>
    <s v="M02"/>
    <x v="3"/>
    <s v="M02-RH4"/>
    <x v="6"/>
    <x v="0"/>
    <n v="0"/>
    <n v="0"/>
    <n v="0"/>
  </r>
  <r>
    <s v="CNRL02"/>
    <s v="250710"/>
    <s v="250710-3"/>
    <s v="M02"/>
    <x v="0"/>
    <s v="M02-LH1"/>
    <x v="6"/>
    <x v="0"/>
    <n v="1"/>
    <n v="0"/>
    <n v="0"/>
  </r>
  <r>
    <s v="CNRL02"/>
    <s v="250710"/>
    <s v="250710-3"/>
    <s v="M02"/>
    <x v="1"/>
    <s v="M02-LH3"/>
    <x v="6"/>
    <x v="0"/>
    <n v="1"/>
    <n v="0"/>
    <n v="0"/>
  </r>
  <r>
    <s v="CNRR02"/>
    <s v="250710"/>
    <s v="250710-3"/>
    <s v="M02"/>
    <x v="2"/>
    <s v="M02-RH2"/>
    <x v="6"/>
    <x v="0"/>
    <n v="1"/>
    <n v="0"/>
    <n v="0"/>
  </r>
  <r>
    <s v="CNRR02"/>
    <s v="250710"/>
    <s v="250710-3"/>
    <s v="M02"/>
    <x v="3"/>
    <s v="M02-RH4"/>
    <x v="6"/>
    <x v="0"/>
    <n v="1"/>
    <n v="0"/>
    <n v="0"/>
  </r>
  <r>
    <s v="CNRL02"/>
    <s v="250710"/>
    <s v="250710-3"/>
    <s v="M02"/>
    <x v="0"/>
    <s v="M02-LH1"/>
    <x v="6"/>
    <x v="0"/>
    <n v="1"/>
    <n v="1"/>
    <n v="0"/>
  </r>
  <r>
    <s v="CNRL02"/>
    <s v="250710"/>
    <s v="250710-3"/>
    <s v="M02"/>
    <x v="1"/>
    <s v="M02-LH3"/>
    <x v="6"/>
    <x v="0"/>
    <n v="1"/>
    <n v="0"/>
    <n v="0"/>
  </r>
  <r>
    <s v="CNRR02"/>
    <s v="250710"/>
    <s v="250710-3"/>
    <s v="M02"/>
    <x v="2"/>
    <s v="M02-RH2"/>
    <x v="6"/>
    <x v="0"/>
    <n v="1"/>
    <n v="0"/>
    <n v="0"/>
  </r>
  <r>
    <s v="CNRR02"/>
    <s v="250710"/>
    <s v="250710-3"/>
    <s v="M02"/>
    <x v="3"/>
    <s v="M02-RH4"/>
    <x v="6"/>
    <x v="0"/>
    <n v="1"/>
    <n v="0"/>
    <n v="0"/>
  </r>
  <r>
    <s v="CNRL02"/>
    <s v="250710"/>
    <s v="250710-3"/>
    <s v="M02"/>
    <x v="0"/>
    <s v="M02-LH1"/>
    <x v="6"/>
    <x v="0"/>
    <n v="1"/>
    <n v="0"/>
    <n v="0"/>
  </r>
  <r>
    <s v="CNRL02"/>
    <s v="250710"/>
    <s v="250710-3"/>
    <s v="M02"/>
    <x v="1"/>
    <s v="M02-LH3"/>
    <x v="6"/>
    <x v="0"/>
    <n v="1"/>
    <n v="1"/>
    <n v="0"/>
  </r>
  <r>
    <s v="CNRR02"/>
    <s v="250710"/>
    <s v="250710-3"/>
    <s v="M02"/>
    <x v="2"/>
    <s v="M02-RH2"/>
    <x v="6"/>
    <x v="0"/>
    <n v="1"/>
    <n v="0"/>
    <n v="0"/>
  </r>
  <r>
    <s v="CNRR02"/>
    <s v="250710"/>
    <s v="250710-3"/>
    <s v="M02"/>
    <x v="3"/>
    <s v="M02-RH4"/>
    <x v="6"/>
    <x v="0"/>
    <n v="1"/>
    <n v="1"/>
    <n v="0"/>
  </r>
  <r>
    <s v="CNRL02"/>
    <s v="250710"/>
    <s v="250710-3"/>
    <s v="M02"/>
    <x v="0"/>
    <s v="M02-LH1"/>
    <x v="6"/>
    <x v="0"/>
    <n v="1"/>
    <n v="0"/>
    <n v="0"/>
  </r>
  <r>
    <s v="CNRL02"/>
    <s v="250710"/>
    <s v="250710-3"/>
    <s v="M02"/>
    <x v="1"/>
    <s v="M02-LH3"/>
    <x v="6"/>
    <x v="0"/>
    <n v="1"/>
    <n v="0"/>
    <n v="0"/>
  </r>
  <r>
    <s v="CNRR02"/>
    <s v="250710"/>
    <s v="250710-3"/>
    <s v="M02"/>
    <x v="2"/>
    <s v="M02-RH2"/>
    <x v="6"/>
    <x v="0"/>
    <n v="1"/>
    <n v="0"/>
    <n v="0"/>
  </r>
  <r>
    <s v="CNRR02"/>
    <s v="250710"/>
    <s v="250710-3"/>
    <s v="M02"/>
    <x v="3"/>
    <s v="M02-RH4"/>
    <x v="6"/>
    <x v="0"/>
    <n v="1"/>
    <n v="0"/>
    <n v="0"/>
  </r>
  <r>
    <s v="CNRL02"/>
    <s v="250710"/>
    <s v="250710-3"/>
    <s v="M02"/>
    <x v="0"/>
    <s v="M02-LH1"/>
    <x v="7"/>
    <x v="0"/>
    <n v="1"/>
    <n v="0"/>
    <n v="0"/>
  </r>
  <r>
    <s v="CNRL02"/>
    <s v="250710"/>
    <s v="250710-3"/>
    <s v="M02"/>
    <x v="1"/>
    <s v="M02-LH3"/>
    <x v="7"/>
    <x v="0"/>
    <n v="1"/>
    <n v="0"/>
    <n v="0"/>
  </r>
  <r>
    <s v="CNRR02"/>
    <s v="250710"/>
    <s v="250710-3"/>
    <s v="M02"/>
    <x v="2"/>
    <s v="M02-RH2"/>
    <x v="7"/>
    <x v="0"/>
    <n v="1"/>
    <n v="0"/>
    <n v="0"/>
  </r>
  <r>
    <s v="CNRR02"/>
    <s v="250710"/>
    <s v="250710-3"/>
    <s v="M02"/>
    <x v="3"/>
    <s v="M02-RH4"/>
    <x v="7"/>
    <x v="0"/>
    <n v="1"/>
    <n v="0"/>
    <n v="0"/>
  </r>
  <r>
    <s v="CNRL02"/>
    <s v="250710"/>
    <s v="250710-3"/>
    <s v="M02"/>
    <x v="0"/>
    <s v="M02-LH1"/>
    <x v="7"/>
    <x v="0"/>
    <n v="1"/>
    <n v="0"/>
    <n v="0"/>
  </r>
  <r>
    <s v="CNRL02"/>
    <s v="250710"/>
    <s v="250710-3"/>
    <s v="M02"/>
    <x v="1"/>
    <s v="M02-LH3"/>
    <x v="7"/>
    <x v="0"/>
    <n v="1"/>
    <n v="0"/>
    <n v="0"/>
  </r>
  <r>
    <s v="CNRR02"/>
    <s v="250710"/>
    <s v="250710-3"/>
    <s v="M02"/>
    <x v="2"/>
    <s v="M02-RH2"/>
    <x v="7"/>
    <x v="0"/>
    <n v="1"/>
    <n v="0"/>
    <n v="0"/>
  </r>
  <r>
    <s v="CNRR02"/>
    <s v="250710"/>
    <s v="250710-3"/>
    <s v="M02"/>
    <x v="3"/>
    <s v="M02-RH4"/>
    <x v="7"/>
    <x v="0"/>
    <n v="1"/>
    <n v="0"/>
    <n v="0"/>
  </r>
  <r>
    <s v="CNRL02"/>
    <s v="250710"/>
    <s v="250710-3"/>
    <s v="M02"/>
    <x v="0"/>
    <s v="M02-LH1"/>
    <x v="7"/>
    <x v="0"/>
    <n v="0"/>
    <n v="0"/>
    <n v="0"/>
  </r>
  <r>
    <s v="CNRL02"/>
    <s v="250710"/>
    <s v="250710-3"/>
    <s v="M02"/>
    <x v="1"/>
    <s v="M02-LH3"/>
    <x v="7"/>
    <x v="0"/>
    <n v="0"/>
    <n v="0"/>
    <n v="0"/>
  </r>
  <r>
    <s v="CNRR02"/>
    <s v="250710"/>
    <s v="250710-3"/>
    <s v="M02"/>
    <x v="2"/>
    <s v="M02-RH2"/>
    <x v="7"/>
    <x v="0"/>
    <n v="0"/>
    <n v="0"/>
    <n v="0"/>
  </r>
  <r>
    <s v="CNRR02"/>
    <s v="250710"/>
    <s v="250710-3"/>
    <s v="M02"/>
    <x v="3"/>
    <s v="M02-RH4"/>
    <x v="7"/>
    <x v="0"/>
    <n v="0"/>
    <n v="0"/>
    <n v="0"/>
  </r>
  <r>
    <s v="CNRL02"/>
    <s v="250710"/>
    <s v="250710-3"/>
    <s v="M02"/>
    <x v="0"/>
    <s v="M02-LH1"/>
    <x v="7"/>
    <x v="0"/>
    <n v="0"/>
    <n v="0"/>
    <n v="0"/>
  </r>
  <r>
    <s v="CNRL02"/>
    <s v="250710"/>
    <s v="250710-3"/>
    <s v="M02"/>
    <x v="1"/>
    <s v="M02-LH3"/>
    <x v="7"/>
    <x v="0"/>
    <n v="0"/>
    <n v="0"/>
    <n v="0"/>
  </r>
  <r>
    <s v="CNRR02"/>
    <s v="250710"/>
    <s v="250710-3"/>
    <s v="M02"/>
    <x v="2"/>
    <s v="M02-RH2"/>
    <x v="7"/>
    <x v="0"/>
    <n v="0"/>
    <n v="0"/>
    <n v="0"/>
  </r>
  <r>
    <s v="CNRR02"/>
    <s v="250710"/>
    <s v="250710-3"/>
    <s v="M02"/>
    <x v="3"/>
    <s v="M02-RH4"/>
    <x v="7"/>
    <x v="0"/>
    <n v="0"/>
    <n v="0"/>
    <n v="0"/>
  </r>
  <r>
    <s v="CNRL02"/>
    <s v="250710"/>
    <s v="250710-3"/>
    <s v="M02"/>
    <x v="0"/>
    <s v="M02-LH1"/>
    <x v="7"/>
    <x v="0"/>
    <n v="0"/>
    <n v="0"/>
    <n v="0"/>
  </r>
  <r>
    <s v="CNRL02"/>
    <s v="250710"/>
    <s v="250710-3"/>
    <s v="M02"/>
    <x v="1"/>
    <s v="M02-LH3"/>
    <x v="7"/>
    <x v="0"/>
    <n v="0"/>
    <n v="0"/>
    <n v="0"/>
  </r>
  <r>
    <s v="CNRR02"/>
    <s v="250710"/>
    <s v="250710-3"/>
    <s v="M02"/>
    <x v="2"/>
    <s v="M02-RH2"/>
    <x v="7"/>
    <x v="0"/>
    <n v="0"/>
    <n v="0"/>
    <n v="0"/>
  </r>
  <r>
    <s v="CNRR02"/>
    <s v="250710"/>
    <s v="250710-3"/>
    <s v="M02"/>
    <x v="3"/>
    <s v="M02-RH4"/>
    <x v="7"/>
    <x v="0"/>
    <n v="0"/>
    <n v="0"/>
    <n v="0"/>
  </r>
  <r>
    <s v="CNRL02"/>
    <s v="250710"/>
    <s v="250710-3"/>
    <s v="M02"/>
    <x v="0"/>
    <s v="M02-LH1"/>
    <x v="7"/>
    <x v="0"/>
    <n v="1"/>
    <n v="0"/>
    <n v="0"/>
  </r>
  <r>
    <s v="CNRL02"/>
    <s v="250710"/>
    <s v="250710-3"/>
    <s v="M02"/>
    <x v="1"/>
    <s v="M02-LH3"/>
    <x v="7"/>
    <x v="0"/>
    <n v="1"/>
    <n v="0"/>
    <n v="0"/>
  </r>
  <r>
    <s v="CNRR02"/>
    <s v="250710"/>
    <s v="250710-3"/>
    <s v="M02"/>
    <x v="2"/>
    <s v="M02-RH2"/>
    <x v="7"/>
    <x v="0"/>
    <n v="1"/>
    <n v="0"/>
    <n v="0"/>
  </r>
  <r>
    <s v="CNRR02"/>
    <s v="250710"/>
    <s v="250710-3"/>
    <s v="M02"/>
    <x v="3"/>
    <s v="M02-RH4"/>
    <x v="7"/>
    <x v="0"/>
    <n v="1"/>
    <n v="0"/>
    <n v="0"/>
  </r>
  <r>
    <s v="CNRL02"/>
    <s v="250710"/>
    <s v="250710-3"/>
    <s v="M02"/>
    <x v="0"/>
    <s v="M02-LH1"/>
    <x v="7"/>
    <x v="0"/>
    <n v="1"/>
    <n v="0"/>
    <n v="0"/>
  </r>
  <r>
    <s v="CNRL02"/>
    <s v="250710"/>
    <s v="250710-3"/>
    <s v="M02"/>
    <x v="1"/>
    <s v="M02-LH3"/>
    <x v="7"/>
    <x v="0"/>
    <n v="1"/>
    <n v="0"/>
    <n v="0"/>
  </r>
  <r>
    <s v="CNRR02"/>
    <s v="250710"/>
    <s v="250710-3"/>
    <s v="M02"/>
    <x v="2"/>
    <s v="M02-RH2"/>
    <x v="7"/>
    <x v="0"/>
    <n v="1"/>
    <n v="0"/>
    <n v="0"/>
  </r>
  <r>
    <s v="CNRR02"/>
    <s v="250710"/>
    <s v="250710-3"/>
    <s v="M02"/>
    <x v="3"/>
    <s v="M02-RH4"/>
    <x v="7"/>
    <x v="0"/>
    <n v="1"/>
    <n v="0"/>
    <n v="0"/>
  </r>
  <r>
    <s v="CNRL02"/>
    <s v="250710"/>
    <s v="250710-3"/>
    <s v="M02"/>
    <x v="0"/>
    <s v="M02-LH1"/>
    <x v="7"/>
    <x v="0"/>
    <n v="0"/>
    <n v="0"/>
    <n v="0"/>
  </r>
  <r>
    <s v="CNRL02"/>
    <s v="250710"/>
    <s v="250710-3"/>
    <s v="M02"/>
    <x v="1"/>
    <s v="M02-LH3"/>
    <x v="7"/>
    <x v="0"/>
    <n v="0"/>
    <n v="0"/>
    <n v="0"/>
  </r>
  <r>
    <s v="CNRR02"/>
    <s v="250710"/>
    <s v="250710-3"/>
    <s v="M02"/>
    <x v="2"/>
    <s v="M02-RH2"/>
    <x v="7"/>
    <x v="0"/>
    <n v="0"/>
    <n v="0"/>
    <n v="0"/>
  </r>
  <r>
    <s v="CNRR02"/>
    <s v="250710"/>
    <s v="250710-3"/>
    <s v="M02"/>
    <x v="3"/>
    <s v="M02-RH4"/>
    <x v="7"/>
    <x v="0"/>
    <n v="0"/>
    <n v="0"/>
    <n v="0"/>
  </r>
  <r>
    <s v="CNRL02"/>
    <s v="250710"/>
    <s v="250710-3"/>
    <s v="M02"/>
    <x v="0"/>
    <s v="M02-LH1"/>
    <x v="7"/>
    <x v="0"/>
    <n v="0"/>
    <n v="0"/>
    <n v="0"/>
  </r>
  <r>
    <s v="CNRL02"/>
    <s v="250710"/>
    <s v="250710-3"/>
    <s v="M02"/>
    <x v="1"/>
    <s v="M02-LH3"/>
    <x v="7"/>
    <x v="0"/>
    <n v="0"/>
    <n v="0"/>
    <n v="0"/>
  </r>
  <r>
    <s v="CNRR02"/>
    <s v="250710"/>
    <s v="250710-3"/>
    <s v="M02"/>
    <x v="2"/>
    <s v="M02-RH2"/>
    <x v="7"/>
    <x v="0"/>
    <n v="0"/>
    <n v="0"/>
    <n v="0"/>
  </r>
  <r>
    <s v="CNRR02"/>
    <s v="250710"/>
    <s v="250710-3"/>
    <s v="M02"/>
    <x v="3"/>
    <s v="M02-RH4"/>
    <x v="7"/>
    <x v="0"/>
    <n v="0"/>
    <n v="0"/>
    <n v="0"/>
  </r>
  <r>
    <s v="CNRL02"/>
    <s v="250710"/>
    <s v="250710-3"/>
    <s v="M02"/>
    <x v="0"/>
    <s v="M02-LH1"/>
    <x v="7"/>
    <x v="0"/>
    <n v="0"/>
    <n v="0"/>
    <n v="0"/>
  </r>
  <r>
    <s v="CNRL02"/>
    <s v="250710"/>
    <s v="250710-3"/>
    <s v="M02"/>
    <x v="1"/>
    <s v="M02-LH3"/>
    <x v="7"/>
    <x v="0"/>
    <n v="0"/>
    <n v="0"/>
    <n v="0"/>
  </r>
  <r>
    <s v="CNRR02"/>
    <s v="250710"/>
    <s v="250710-3"/>
    <s v="M02"/>
    <x v="2"/>
    <s v="M02-RH2"/>
    <x v="7"/>
    <x v="0"/>
    <n v="0"/>
    <n v="0"/>
    <n v="0"/>
  </r>
  <r>
    <s v="CNRR02"/>
    <s v="250710"/>
    <s v="250710-3"/>
    <s v="M02"/>
    <x v="3"/>
    <s v="M02-RH4"/>
    <x v="7"/>
    <x v="0"/>
    <n v="0"/>
    <n v="0"/>
    <n v="0"/>
  </r>
  <r>
    <s v="CNRL02"/>
    <s v="250710"/>
    <s v="250710-3"/>
    <s v="M02"/>
    <x v="0"/>
    <s v="M02-LH1"/>
    <x v="7"/>
    <x v="0"/>
    <n v="0"/>
    <n v="0"/>
    <n v="0"/>
  </r>
  <r>
    <s v="CNRL02"/>
    <s v="250710"/>
    <s v="250710-3"/>
    <s v="M02"/>
    <x v="1"/>
    <s v="M02-LH3"/>
    <x v="7"/>
    <x v="0"/>
    <n v="0"/>
    <n v="0"/>
    <n v="0"/>
  </r>
  <r>
    <s v="CNRR02"/>
    <s v="250710"/>
    <s v="250710-3"/>
    <s v="M02"/>
    <x v="2"/>
    <s v="M02-RH2"/>
    <x v="7"/>
    <x v="0"/>
    <n v="0"/>
    <n v="0"/>
    <n v="0"/>
  </r>
  <r>
    <s v="CNRR02"/>
    <s v="250710"/>
    <s v="250710-3"/>
    <s v="M02"/>
    <x v="3"/>
    <s v="M02-RH4"/>
    <x v="7"/>
    <x v="0"/>
    <n v="0"/>
    <n v="0"/>
    <n v="0"/>
  </r>
  <r>
    <s v="CNRL02"/>
    <s v="250710"/>
    <s v="250710-3"/>
    <s v="M02"/>
    <x v="0"/>
    <s v="M02-LH1"/>
    <x v="7"/>
    <x v="0"/>
    <n v="0"/>
    <n v="0"/>
    <n v="0"/>
  </r>
  <r>
    <s v="CNRL02"/>
    <s v="250710"/>
    <s v="250710-3"/>
    <s v="M02"/>
    <x v="1"/>
    <s v="M02-LH3"/>
    <x v="7"/>
    <x v="0"/>
    <n v="0"/>
    <n v="0"/>
    <n v="0"/>
  </r>
  <r>
    <s v="CNRR02"/>
    <s v="250710"/>
    <s v="250710-3"/>
    <s v="M02"/>
    <x v="2"/>
    <s v="M02-RH2"/>
    <x v="7"/>
    <x v="0"/>
    <n v="0"/>
    <n v="0"/>
    <n v="0"/>
  </r>
  <r>
    <s v="CNRR02"/>
    <s v="250710"/>
    <s v="250710-3"/>
    <s v="M02"/>
    <x v="3"/>
    <s v="M02-RH4"/>
    <x v="7"/>
    <x v="0"/>
    <n v="0"/>
    <n v="0"/>
    <n v="0"/>
  </r>
  <r>
    <s v="CNRL02"/>
    <s v="250710"/>
    <s v="250710-3"/>
    <s v="M02"/>
    <x v="0"/>
    <s v="M02-LH1"/>
    <x v="7"/>
    <x v="0"/>
    <n v="0"/>
    <n v="0"/>
    <n v="0"/>
  </r>
  <r>
    <s v="CNRL02"/>
    <s v="250710"/>
    <s v="250710-3"/>
    <s v="M02"/>
    <x v="1"/>
    <s v="M02-LH3"/>
    <x v="7"/>
    <x v="0"/>
    <n v="0"/>
    <n v="0"/>
    <n v="0"/>
  </r>
  <r>
    <s v="CNRR02"/>
    <s v="250710"/>
    <s v="250710-3"/>
    <s v="M02"/>
    <x v="2"/>
    <s v="M02-RH2"/>
    <x v="7"/>
    <x v="0"/>
    <n v="0"/>
    <n v="0"/>
    <n v="0"/>
  </r>
  <r>
    <s v="CNRR02"/>
    <s v="250710"/>
    <s v="250710-3"/>
    <s v="M02"/>
    <x v="3"/>
    <s v="M02-RH4"/>
    <x v="7"/>
    <x v="0"/>
    <n v="0"/>
    <n v="0"/>
    <n v="0"/>
  </r>
  <r>
    <s v="CNRL02"/>
    <s v="250710"/>
    <s v="250710-3"/>
    <s v="M02"/>
    <x v="0"/>
    <s v="M02-LH1"/>
    <x v="7"/>
    <x v="0"/>
    <n v="0"/>
    <n v="0"/>
    <n v="0"/>
  </r>
  <r>
    <s v="CNRL02"/>
    <s v="250710"/>
    <s v="250710-3"/>
    <s v="M02"/>
    <x v="1"/>
    <s v="M02-LH3"/>
    <x v="7"/>
    <x v="0"/>
    <n v="0"/>
    <n v="0"/>
    <n v="0"/>
  </r>
  <r>
    <s v="CNRR02"/>
    <s v="250710"/>
    <s v="250710-3"/>
    <s v="M02"/>
    <x v="2"/>
    <s v="M02-RH2"/>
    <x v="7"/>
    <x v="0"/>
    <n v="0"/>
    <n v="0"/>
    <n v="0"/>
  </r>
  <r>
    <s v="CNRR02"/>
    <s v="250710"/>
    <s v="250710-3"/>
    <s v="M02"/>
    <x v="3"/>
    <s v="M02-RH4"/>
    <x v="7"/>
    <x v="0"/>
    <n v="0"/>
    <n v="0"/>
    <n v="0"/>
  </r>
  <r>
    <s v="CNRL02"/>
    <s v="250710"/>
    <s v="250710-3"/>
    <s v="M02"/>
    <x v="0"/>
    <s v="M02-LH1"/>
    <x v="7"/>
    <x v="0"/>
    <n v="0"/>
    <n v="0"/>
    <n v="0"/>
  </r>
  <r>
    <s v="CNRL02"/>
    <s v="250710"/>
    <s v="250710-3"/>
    <s v="M02"/>
    <x v="1"/>
    <s v="M02-LH3"/>
    <x v="7"/>
    <x v="0"/>
    <n v="0"/>
    <n v="0"/>
    <n v="0"/>
  </r>
  <r>
    <s v="CNRR02"/>
    <s v="250710"/>
    <s v="250710-3"/>
    <s v="M02"/>
    <x v="2"/>
    <s v="M02-RH2"/>
    <x v="7"/>
    <x v="0"/>
    <n v="0"/>
    <n v="0"/>
    <n v="0"/>
  </r>
  <r>
    <s v="CNRR02"/>
    <s v="250710"/>
    <s v="250710-3"/>
    <s v="M02"/>
    <x v="3"/>
    <s v="M02-RH4"/>
    <x v="7"/>
    <x v="0"/>
    <n v="0"/>
    <n v="0"/>
    <n v="0"/>
  </r>
  <r>
    <s v="CNRL02"/>
    <s v="250710"/>
    <s v="250710-3"/>
    <s v="M02"/>
    <x v="0"/>
    <s v="M02-LH1"/>
    <x v="7"/>
    <x v="0"/>
    <n v="0"/>
    <n v="0"/>
    <n v="0"/>
  </r>
  <r>
    <s v="CNRL02"/>
    <s v="250710"/>
    <s v="250710-3"/>
    <s v="M02"/>
    <x v="1"/>
    <s v="M02-LH3"/>
    <x v="7"/>
    <x v="0"/>
    <n v="0"/>
    <n v="0"/>
    <n v="0"/>
  </r>
  <r>
    <s v="CNRR02"/>
    <s v="250710"/>
    <s v="250710-3"/>
    <s v="M02"/>
    <x v="2"/>
    <s v="M02-RH2"/>
    <x v="7"/>
    <x v="0"/>
    <n v="0"/>
    <n v="0"/>
    <n v="0"/>
  </r>
  <r>
    <s v="CNRR02"/>
    <s v="250710"/>
    <s v="250710-3"/>
    <s v="M02"/>
    <x v="3"/>
    <s v="M02-RH4"/>
    <x v="7"/>
    <x v="0"/>
    <n v="0"/>
    <n v="0"/>
    <n v="0"/>
  </r>
  <r>
    <s v="CNRL02"/>
    <s v="250710"/>
    <s v="250710-3"/>
    <s v="M02"/>
    <x v="0"/>
    <s v="M02-LH1"/>
    <x v="7"/>
    <x v="0"/>
    <n v="1"/>
    <n v="1"/>
    <n v="0"/>
  </r>
  <r>
    <s v="CNRL02"/>
    <s v="250710"/>
    <s v="250710-3"/>
    <s v="M02"/>
    <x v="1"/>
    <s v="M02-LH3"/>
    <x v="7"/>
    <x v="0"/>
    <n v="1"/>
    <n v="0"/>
    <n v="0"/>
  </r>
  <r>
    <s v="CNRR02"/>
    <s v="250710"/>
    <s v="250710-3"/>
    <s v="M02"/>
    <x v="2"/>
    <s v="M02-RH2"/>
    <x v="7"/>
    <x v="0"/>
    <n v="1"/>
    <n v="0"/>
    <n v="0"/>
  </r>
  <r>
    <s v="CNRR02"/>
    <s v="250710"/>
    <s v="250710-3"/>
    <s v="M02"/>
    <x v="3"/>
    <s v="M02-RH4"/>
    <x v="7"/>
    <x v="0"/>
    <n v="1"/>
    <n v="0"/>
    <n v="0"/>
  </r>
  <r>
    <s v="CNRL02"/>
    <s v="250710"/>
    <s v="250710-3"/>
    <s v="M02"/>
    <x v="0"/>
    <s v="M02-LH1"/>
    <x v="7"/>
    <x v="0"/>
    <n v="0"/>
    <n v="0"/>
    <n v="0"/>
  </r>
  <r>
    <s v="CNRL02"/>
    <s v="250710"/>
    <s v="250710-3"/>
    <s v="M02"/>
    <x v="1"/>
    <s v="M02-LH3"/>
    <x v="7"/>
    <x v="0"/>
    <n v="0"/>
    <n v="0"/>
    <n v="0"/>
  </r>
  <r>
    <s v="CNRR02"/>
    <s v="250710"/>
    <s v="250710-3"/>
    <s v="M02"/>
    <x v="2"/>
    <s v="M02-RH2"/>
    <x v="7"/>
    <x v="0"/>
    <n v="0"/>
    <n v="1"/>
    <n v="0"/>
  </r>
  <r>
    <s v="CNRR02"/>
    <s v="250710"/>
    <s v="250710-3"/>
    <s v="M02"/>
    <x v="3"/>
    <s v="M02-RH4"/>
    <x v="7"/>
    <x v="0"/>
    <n v="0"/>
    <n v="0"/>
    <n v="0"/>
  </r>
  <r>
    <s v="CNRL02"/>
    <s v="250710"/>
    <s v="250710-3"/>
    <s v="M02"/>
    <x v="0"/>
    <s v="M02-LH1"/>
    <x v="7"/>
    <x v="0"/>
    <n v="1"/>
    <n v="0"/>
    <n v="0"/>
  </r>
  <r>
    <s v="CNRL02"/>
    <s v="250710"/>
    <s v="250710-3"/>
    <s v="M02"/>
    <x v="1"/>
    <s v="M02-LH3"/>
    <x v="7"/>
    <x v="0"/>
    <n v="1"/>
    <n v="0"/>
    <n v="0"/>
  </r>
  <r>
    <s v="CNRR02"/>
    <s v="250710"/>
    <s v="250710-3"/>
    <s v="M02"/>
    <x v="2"/>
    <s v="M02-RH2"/>
    <x v="7"/>
    <x v="0"/>
    <n v="1"/>
    <n v="0"/>
    <n v="0"/>
  </r>
  <r>
    <s v="CNRR02"/>
    <s v="250710"/>
    <s v="250710-3"/>
    <s v="M02"/>
    <x v="3"/>
    <s v="M02-RH4"/>
    <x v="7"/>
    <x v="0"/>
    <n v="1"/>
    <n v="0"/>
    <n v="0"/>
  </r>
  <r>
    <s v="CNRL02"/>
    <s v="250710"/>
    <s v="250710-3"/>
    <s v="M02"/>
    <x v="0"/>
    <s v="M02-LH1"/>
    <x v="7"/>
    <x v="0"/>
    <n v="1"/>
    <n v="0"/>
    <n v="0"/>
  </r>
  <r>
    <s v="CNRL02"/>
    <s v="250710"/>
    <s v="250710-3"/>
    <s v="M02"/>
    <x v="1"/>
    <s v="M02-LH3"/>
    <x v="7"/>
    <x v="0"/>
    <n v="1"/>
    <n v="0"/>
    <n v="0"/>
  </r>
  <r>
    <s v="CNRR02"/>
    <s v="250710"/>
    <s v="250710-3"/>
    <s v="M02"/>
    <x v="2"/>
    <s v="M02-RH2"/>
    <x v="7"/>
    <x v="0"/>
    <n v="1"/>
    <n v="0"/>
    <n v="0"/>
  </r>
  <r>
    <s v="CNRR02"/>
    <s v="250710"/>
    <s v="250710-3"/>
    <s v="M02"/>
    <x v="3"/>
    <s v="M02-RH4"/>
    <x v="7"/>
    <x v="0"/>
    <n v="1"/>
    <n v="0"/>
    <n v="0"/>
  </r>
  <r>
    <s v="CNRL02"/>
    <s v="250710"/>
    <s v="250710-3"/>
    <s v="M02"/>
    <x v="0"/>
    <s v="M02-LH1"/>
    <x v="7"/>
    <x v="0"/>
    <n v="1"/>
    <n v="0"/>
    <n v="0"/>
  </r>
  <r>
    <s v="CNRL02"/>
    <s v="250710"/>
    <s v="250710-3"/>
    <s v="M02"/>
    <x v="1"/>
    <s v="M02-LH3"/>
    <x v="7"/>
    <x v="0"/>
    <n v="1"/>
    <n v="0"/>
    <n v="0"/>
  </r>
  <r>
    <s v="CNRR02"/>
    <s v="250710"/>
    <s v="250710-3"/>
    <s v="M02"/>
    <x v="2"/>
    <s v="M02-RH2"/>
    <x v="7"/>
    <x v="0"/>
    <n v="1"/>
    <n v="0"/>
    <n v="0"/>
  </r>
  <r>
    <s v="CNRR02"/>
    <s v="250710"/>
    <s v="250710-3"/>
    <s v="M02"/>
    <x v="3"/>
    <s v="M02-RH4"/>
    <x v="7"/>
    <x v="0"/>
    <n v="1"/>
    <n v="0"/>
    <n v="0"/>
  </r>
  <r>
    <s v="CNRL02"/>
    <s v="250710"/>
    <s v="250710-3"/>
    <s v="M02"/>
    <x v="0"/>
    <s v="M02-LH1"/>
    <x v="7"/>
    <x v="0"/>
    <n v="1"/>
    <n v="0"/>
    <n v="0"/>
  </r>
  <r>
    <s v="CNRL02"/>
    <s v="250710"/>
    <s v="250710-3"/>
    <s v="M02"/>
    <x v="1"/>
    <s v="M02-LH3"/>
    <x v="7"/>
    <x v="0"/>
    <n v="1"/>
    <n v="1"/>
    <n v="0"/>
  </r>
  <r>
    <s v="CNRR02"/>
    <s v="250710"/>
    <s v="250710-3"/>
    <s v="M02"/>
    <x v="2"/>
    <s v="M02-RH2"/>
    <x v="7"/>
    <x v="0"/>
    <n v="1"/>
    <n v="0"/>
    <n v="0"/>
  </r>
  <r>
    <s v="CNRR02"/>
    <s v="250710"/>
    <s v="250710-3"/>
    <s v="M02"/>
    <x v="3"/>
    <s v="M02-RH4"/>
    <x v="7"/>
    <x v="0"/>
    <n v="1"/>
    <n v="1"/>
    <n v="0"/>
  </r>
  <r>
    <s v="CNRL02"/>
    <s v="250710"/>
    <s v="250710-3"/>
    <s v="M02"/>
    <x v="0"/>
    <s v="M02-LH1"/>
    <x v="7"/>
    <x v="0"/>
    <n v="1"/>
    <n v="1"/>
    <n v="0"/>
  </r>
  <r>
    <s v="CNRL02"/>
    <s v="250710"/>
    <s v="250710-3"/>
    <s v="M02"/>
    <x v="1"/>
    <s v="M02-LH3"/>
    <x v="7"/>
    <x v="0"/>
    <n v="1"/>
    <n v="0"/>
    <n v="0"/>
  </r>
  <r>
    <s v="CNRR02"/>
    <s v="250710"/>
    <s v="250710-3"/>
    <s v="M02"/>
    <x v="2"/>
    <s v="M02-RH2"/>
    <x v="7"/>
    <x v="0"/>
    <n v="1"/>
    <n v="0"/>
    <n v="0"/>
  </r>
  <r>
    <s v="CNRR02"/>
    <s v="250710"/>
    <s v="250710-3"/>
    <s v="M02"/>
    <x v="3"/>
    <s v="M02-RH4"/>
    <x v="7"/>
    <x v="0"/>
    <n v="1"/>
    <n v="1"/>
    <n v="0"/>
  </r>
  <r>
    <s v="CNRL02"/>
    <s v="250710"/>
    <s v="250710-3"/>
    <s v="M02"/>
    <x v="0"/>
    <s v="M02-LH1"/>
    <x v="7"/>
    <x v="0"/>
    <n v="1"/>
    <n v="0"/>
    <n v="0"/>
  </r>
  <r>
    <s v="CNRL02"/>
    <s v="250710"/>
    <s v="250710-3"/>
    <s v="M02"/>
    <x v="1"/>
    <s v="M02-LH3"/>
    <x v="7"/>
    <x v="0"/>
    <n v="1"/>
    <n v="0"/>
    <n v="0"/>
  </r>
  <r>
    <s v="CNRR02"/>
    <s v="250710"/>
    <s v="250710-3"/>
    <s v="M02"/>
    <x v="2"/>
    <s v="M02-RH2"/>
    <x v="7"/>
    <x v="0"/>
    <n v="1"/>
    <n v="0"/>
    <n v="0"/>
  </r>
  <r>
    <s v="CNRR02"/>
    <s v="250710"/>
    <s v="250710-3"/>
    <s v="M02"/>
    <x v="3"/>
    <s v="M02-RH4"/>
    <x v="7"/>
    <x v="0"/>
    <n v="1"/>
    <n v="1"/>
    <n v="0"/>
  </r>
  <r>
    <s v="CNRL02"/>
    <s v="250710"/>
    <s v="250710-3"/>
    <s v="M02"/>
    <x v="0"/>
    <s v="M02-LH1"/>
    <x v="7"/>
    <x v="0"/>
    <n v="1"/>
    <n v="1"/>
    <n v="0"/>
  </r>
  <r>
    <s v="CNRL02"/>
    <s v="250710"/>
    <s v="250710-3"/>
    <s v="M02"/>
    <x v="1"/>
    <s v="M02-LH3"/>
    <x v="7"/>
    <x v="0"/>
    <n v="1"/>
    <n v="0"/>
    <n v="0"/>
  </r>
  <r>
    <s v="CNRR02"/>
    <s v="250710"/>
    <s v="250710-3"/>
    <s v="M02"/>
    <x v="2"/>
    <s v="M02-RH2"/>
    <x v="7"/>
    <x v="0"/>
    <n v="1"/>
    <n v="0"/>
    <n v="0"/>
  </r>
  <r>
    <s v="CNRR02"/>
    <s v="250710"/>
    <s v="250710-3"/>
    <s v="M02"/>
    <x v="3"/>
    <s v="M02-RH4"/>
    <x v="7"/>
    <x v="0"/>
    <n v="1"/>
    <n v="1"/>
    <n v="0"/>
  </r>
  <r>
    <s v="CNRL02"/>
    <s v="250710"/>
    <s v="250710-3"/>
    <s v="M02"/>
    <x v="0"/>
    <s v="M02-LH1"/>
    <x v="7"/>
    <x v="0"/>
    <n v="1"/>
    <n v="1"/>
    <n v="0"/>
  </r>
  <r>
    <s v="CNRL02"/>
    <s v="250710"/>
    <s v="250710-3"/>
    <s v="M02"/>
    <x v="1"/>
    <s v="M02-LH3"/>
    <x v="7"/>
    <x v="0"/>
    <n v="1"/>
    <n v="0"/>
    <n v="0"/>
  </r>
  <r>
    <s v="CNRR02"/>
    <s v="250710"/>
    <s v="250710-3"/>
    <s v="M02"/>
    <x v="2"/>
    <s v="M02-RH2"/>
    <x v="7"/>
    <x v="0"/>
    <n v="1"/>
    <n v="0"/>
    <n v="0"/>
  </r>
  <r>
    <s v="CNRR02"/>
    <s v="250710"/>
    <s v="250710-3"/>
    <s v="M02"/>
    <x v="3"/>
    <s v="M02-RH4"/>
    <x v="7"/>
    <x v="0"/>
    <n v="1"/>
    <n v="1"/>
    <n v="0"/>
  </r>
  <r>
    <s v="CNRL02"/>
    <s v="250710"/>
    <s v="250710-3"/>
    <s v="M02"/>
    <x v="0"/>
    <s v="M02-LH1"/>
    <x v="7"/>
    <x v="0"/>
    <n v="1"/>
    <n v="1"/>
    <n v="0"/>
  </r>
  <r>
    <s v="CNRL02"/>
    <s v="250710"/>
    <s v="250710-3"/>
    <s v="M02"/>
    <x v="1"/>
    <s v="M02-LH3"/>
    <x v="7"/>
    <x v="0"/>
    <n v="1"/>
    <n v="0"/>
    <n v="0"/>
  </r>
  <r>
    <s v="CNRR02"/>
    <s v="250710"/>
    <s v="250710-3"/>
    <s v="M02"/>
    <x v="2"/>
    <s v="M02-RH2"/>
    <x v="7"/>
    <x v="0"/>
    <n v="1"/>
    <n v="0"/>
    <n v="0"/>
  </r>
  <r>
    <s v="CNRR02"/>
    <s v="250710"/>
    <s v="250710-3"/>
    <s v="M02"/>
    <x v="3"/>
    <s v="M02-RH4"/>
    <x v="7"/>
    <x v="0"/>
    <n v="1"/>
    <n v="1"/>
    <n v="0"/>
  </r>
  <r>
    <s v="CNRL02"/>
    <s v="250710"/>
    <s v="250710-3"/>
    <s v="M02"/>
    <x v="0"/>
    <s v="M02-LH1"/>
    <x v="7"/>
    <x v="0"/>
    <n v="1"/>
    <n v="0"/>
    <n v="0"/>
  </r>
  <r>
    <s v="CNRL02"/>
    <s v="250710"/>
    <s v="250710-3"/>
    <s v="M02"/>
    <x v="1"/>
    <s v="M02-LH3"/>
    <x v="7"/>
    <x v="0"/>
    <n v="1"/>
    <n v="0"/>
    <n v="0"/>
  </r>
  <r>
    <s v="CNRR02"/>
    <s v="250710"/>
    <s v="250710-3"/>
    <s v="M02"/>
    <x v="2"/>
    <s v="M02-RH2"/>
    <x v="7"/>
    <x v="0"/>
    <n v="1"/>
    <n v="0"/>
    <n v="0"/>
  </r>
  <r>
    <s v="CNRR02"/>
    <s v="250710"/>
    <s v="250710-3"/>
    <s v="M02"/>
    <x v="3"/>
    <s v="M02-RH4"/>
    <x v="7"/>
    <x v="0"/>
    <n v="1"/>
    <n v="0"/>
    <n v="0"/>
  </r>
  <r>
    <s v="CNRL02"/>
    <s v="250710"/>
    <s v="250710-3"/>
    <s v="M02"/>
    <x v="0"/>
    <s v="M02-LH1"/>
    <x v="7"/>
    <x v="0"/>
    <n v="1"/>
    <n v="0"/>
    <n v="0"/>
  </r>
  <r>
    <s v="CNRL02"/>
    <s v="250710"/>
    <s v="250710-3"/>
    <s v="M02"/>
    <x v="1"/>
    <s v="M02-LH3"/>
    <x v="7"/>
    <x v="0"/>
    <n v="1"/>
    <n v="0"/>
    <n v="0"/>
  </r>
  <r>
    <s v="CNRR02"/>
    <s v="250710"/>
    <s v="250710-3"/>
    <s v="M02"/>
    <x v="2"/>
    <s v="M02-RH2"/>
    <x v="7"/>
    <x v="0"/>
    <n v="1"/>
    <n v="0"/>
    <n v="0"/>
  </r>
  <r>
    <s v="CNRR02"/>
    <s v="250710"/>
    <s v="250710-3"/>
    <s v="M02"/>
    <x v="3"/>
    <s v="M02-RH4"/>
    <x v="7"/>
    <x v="0"/>
    <n v="1"/>
    <n v="0"/>
    <n v="0"/>
  </r>
  <r>
    <s v="CNRL02"/>
    <s v="250710"/>
    <s v="250710-3"/>
    <s v="M02"/>
    <x v="0"/>
    <s v="M02-LH1"/>
    <x v="7"/>
    <x v="0"/>
    <n v="1"/>
    <n v="1"/>
    <n v="0"/>
  </r>
  <r>
    <s v="CNRL02"/>
    <s v="250710"/>
    <s v="250710-3"/>
    <s v="M02"/>
    <x v="1"/>
    <s v="M02-LH3"/>
    <x v="7"/>
    <x v="0"/>
    <n v="1"/>
    <n v="0"/>
    <n v="0"/>
  </r>
  <r>
    <s v="CNRR02"/>
    <s v="250710"/>
    <s v="250710-3"/>
    <s v="M02"/>
    <x v="2"/>
    <s v="M02-RH2"/>
    <x v="7"/>
    <x v="0"/>
    <n v="1"/>
    <n v="0"/>
    <n v="0"/>
  </r>
  <r>
    <s v="CNRR02"/>
    <s v="250710"/>
    <s v="250710-3"/>
    <s v="M02"/>
    <x v="3"/>
    <s v="M02-RH4"/>
    <x v="7"/>
    <x v="0"/>
    <n v="1"/>
    <n v="1"/>
    <n v="0"/>
  </r>
  <r>
    <s v="CNRL02"/>
    <s v="250710"/>
    <s v="250710-3"/>
    <s v="M02"/>
    <x v="0"/>
    <s v="M02-LH1"/>
    <x v="7"/>
    <x v="0"/>
    <n v="1"/>
    <n v="1"/>
    <n v="0"/>
  </r>
  <r>
    <s v="CNRL02"/>
    <s v="250710"/>
    <s v="250710-3"/>
    <s v="M02"/>
    <x v="1"/>
    <s v="M02-LH3"/>
    <x v="7"/>
    <x v="0"/>
    <n v="1"/>
    <n v="0"/>
    <n v="0"/>
  </r>
  <r>
    <s v="CNRR02"/>
    <s v="250710"/>
    <s v="250710-3"/>
    <s v="M02"/>
    <x v="2"/>
    <s v="M02-RH2"/>
    <x v="7"/>
    <x v="0"/>
    <n v="1"/>
    <n v="0"/>
    <n v="0"/>
  </r>
  <r>
    <s v="CNRR02"/>
    <s v="250710"/>
    <s v="250710-3"/>
    <s v="M02"/>
    <x v="3"/>
    <s v="M02-RH4"/>
    <x v="7"/>
    <x v="0"/>
    <n v="1"/>
    <n v="0"/>
    <n v="0"/>
  </r>
  <r>
    <s v="CNRL02"/>
    <s v="250710"/>
    <s v="250710-3"/>
    <s v="M02"/>
    <x v="0"/>
    <s v="M02-LH1"/>
    <x v="7"/>
    <x v="0"/>
    <n v="1"/>
    <n v="1"/>
    <n v="0"/>
  </r>
  <r>
    <s v="CNRL02"/>
    <s v="250710"/>
    <s v="250710-3"/>
    <s v="M02"/>
    <x v="1"/>
    <s v="M02-LH3"/>
    <x v="7"/>
    <x v="0"/>
    <n v="1"/>
    <n v="0"/>
    <n v="0"/>
  </r>
  <r>
    <s v="CNRR02"/>
    <s v="250710"/>
    <s v="250710-3"/>
    <s v="M02"/>
    <x v="2"/>
    <s v="M02-RH2"/>
    <x v="7"/>
    <x v="0"/>
    <n v="1"/>
    <n v="0"/>
    <n v="0"/>
  </r>
  <r>
    <s v="CNRR02"/>
    <s v="250710"/>
    <s v="250710-3"/>
    <s v="M02"/>
    <x v="3"/>
    <s v="M02-RH4"/>
    <x v="7"/>
    <x v="0"/>
    <n v="1"/>
    <n v="0"/>
    <n v="0"/>
  </r>
  <r>
    <s v="CNRL02"/>
    <s v="250710"/>
    <s v="250710-3"/>
    <s v="M02"/>
    <x v="0"/>
    <s v="M02-LH1"/>
    <x v="7"/>
    <x v="0"/>
    <n v="1"/>
    <n v="1"/>
    <n v="0"/>
  </r>
  <r>
    <s v="CNRL02"/>
    <s v="250710"/>
    <s v="250710-3"/>
    <s v="M02"/>
    <x v="1"/>
    <s v="M02-LH3"/>
    <x v="7"/>
    <x v="0"/>
    <n v="1"/>
    <n v="0"/>
    <n v="0"/>
  </r>
  <r>
    <s v="CNRR02"/>
    <s v="250710"/>
    <s v="250710-3"/>
    <s v="M02"/>
    <x v="2"/>
    <s v="M02-RH2"/>
    <x v="7"/>
    <x v="0"/>
    <n v="1"/>
    <n v="0"/>
    <n v="0"/>
  </r>
  <r>
    <s v="CNRR02"/>
    <s v="250710"/>
    <s v="250710-3"/>
    <s v="M02"/>
    <x v="3"/>
    <s v="M02-RH4"/>
    <x v="7"/>
    <x v="0"/>
    <n v="1"/>
    <n v="0"/>
    <n v="0"/>
  </r>
  <r>
    <s v="CNRL02"/>
    <s v="250710"/>
    <s v="250710-3"/>
    <s v="M02"/>
    <x v="0"/>
    <s v="M02-LH1"/>
    <x v="7"/>
    <x v="0"/>
    <n v="1"/>
    <n v="0"/>
    <n v="0"/>
  </r>
  <r>
    <s v="CNRL02"/>
    <s v="250710"/>
    <s v="250710-3"/>
    <s v="M02"/>
    <x v="1"/>
    <s v="M02-LH3"/>
    <x v="7"/>
    <x v="0"/>
    <n v="1"/>
    <n v="0"/>
    <n v="0"/>
  </r>
  <r>
    <s v="CNRR02"/>
    <s v="250710"/>
    <s v="250710-3"/>
    <s v="M02"/>
    <x v="2"/>
    <s v="M02-RH2"/>
    <x v="7"/>
    <x v="0"/>
    <n v="1"/>
    <n v="1"/>
    <n v="0"/>
  </r>
  <r>
    <s v="CNRR02"/>
    <s v="250710"/>
    <s v="250710-3"/>
    <s v="M02"/>
    <x v="3"/>
    <s v="M02-RH4"/>
    <x v="7"/>
    <x v="0"/>
    <n v="1"/>
    <n v="1"/>
    <n v="0"/>
  </r>
  <r>
    <s v="CNRL02"/>
    <s v="250710"/>
    <s v="250710-3"/>
    <s v="M02"/>
    <x v="0"/>
    <s v="M02-LH1"/>
    <x v="7"/>
    <x v="0"/>
    <n v="1"/>
    <n v="0"/>
    <n v="0"/>
  </r>
  <r>
    <s v="CNRL02"/>
    <s v="250710"/>
    <s v="250710-3"/>
    <s v="M02"/>
    <x v="1"/>
    <s v="M02-LH3"/>
    <x v="7"/>
    <x v="0"/>
    <n v="1"/>
    <n v="0"/>
    <n v="0"/>
  </r>
  <r>
    <s v="CNRR02"/>
    <s v="250710"/>
    <s v="250710-3"/>
    <s v="M02"/>
    <x v="2"/>
    <s v="M02-RH2"/>
    <x v="7"/>
    <x v="0"/>
    <n v="1"/>
    <n v="0"/>
    <n v="0"/>
  </r>
  <r>
    <s v="CNRR02"/>
    <s v="250710"/>
    <s v="250710-3"/>
    <s v="M02"/>
    <x v="3"/>
    <s v="M02-RH4"/>
    <x v="7"/>
    <x v="0"/>
    <n v="1"/>
    <n v="0"/>
    <n v="0"/>
  </r>
  <r>
    <s v="CNRL02"/>
    <s v="250710"/>
    <s v="250710-3"/>
    <s v="M02"/>
    <x v="0"/>
    <s v="M02-LH1"/>
    <x v="7"/>
    <x v="0"/>
    <n v="1"/>
    <n v="1"/>
    <n v="1"/>
  </r>
  <r>
    <s v="CNRL02"/>
    <s v="250710"/>
    <s v="250710-3"/>
    <s v="M02"/>
    <x v="1"/>
    <s v="M02-LH3"/>
    <x v="7"/>
    <x v="0"/>
    <n v="1"/>
    <n v="0"/>
    <n v="0"/>
  </r>
  <r>
    <s v="CNRR02"/>
    <s v="250710"/>
    <s v="250710-3"/>
    <s v="M02"/>
    <x v="2"/>
    <s v="M02-RH2"/>
    <x v="7"/>
    <x v="0"/>
    <n v="1"/>
    <n v="0"/>
    <n v="0"/>
  </r>
  <r>
    <s v="CNRR02"/>
    <s v="250710"/>
    <s v="250710-3"/>
    <s v="M02"/>
    <x v="3"/>
    <s v="M02-RH4"/>
    <x v="7"/>
    <x v="0"/>
    <n v="1"/>
    <n v="0"/>
    <n v="0"/>
  </r>
  <r>
    <s v="CNRL02"/>
    <s v="250710"/>
    <s v="250710-3"/>
    <s v="M02"/>
    <x v="0"/>
    <s v="M02-LH1"/>
    <x v="7"/>
    <x v="0"/>
    <n v="0"/>
    <n v="0"/>
    <n v="0"/>
  </r>
  <r>
    <s v="CNRL02"/>
    <s v="250710"/>
    <s v="250710-3"/>
    <s v="M02"/>
    <x v="1"/>
    <s v="M02-LH3"/>
    <x v="7"/>
    <x v="0"/>
    <n v="0"/>
    <n v="0"/>
    <n v="0"/>
  </r>
  <r>
    <s v="CNRR02"/>
    <s v="250710"/>
    <s v="250710-3"/>
    <s v="M02"/>
    <x v="2"/>
    <s v="M02-RH2"/>
    <x v="7"/>
    <x v="0"/>
    <n v="0"/>
    <n v="0"/>
    <n v="0"/>
  </r>
  <r>
    <s v="CNRR02"/>
    <s v="250710"/>
    <s v="250710-3"/>
    <s v="M02"/>
    <x v="3"/>
    <s v="M02-RH4"/>
    <x v="7"/>
    <x v="0"/>
    <n v="0"/>
    <n v="0"/>
    <n v="0"/>
  </r>
  <r>
    <s v="CNRL02"/>
    <s v="250710"/>
    <s v="250710-1"/>
    <s v="M02"/>
    <x v="0"/>
    <s v="M02-LH1"/>
    <x v="8"/>
    <x v="0"/>
    <n v="1"/>
    <n v="0"/>
    <n v="0"/>
  </r>
  <r>
    <s v="CNRL02"/>
    <s v="250710"/>
    <s v="250710-1"/>
    <s v="M02"/>
    <x v="1"/>
    <s v="M02-LH3"/>
    <x v="8"/>
    <x v="0"/>
    <n v="1"/>
    <n v="0"/>
    <n v="0"/>
  </r>
  <r>
    <s v="CNRR02"/>
    <s v="250710"/>
    <s v="250710-1"/>
    <s v="M02"/>
    <x v="2"/>
    <s v="M02-RH2"/>
    <x v="8"/>
    <x v="0"/>
    <n v="1"/>
    <n v="0"/>
    <n v="0"/>
  </r>
  <r>
    <s v="CNRR02"/>
    <s v="250710"/>
    <s v="250710-1"/>
    <s v="M02"/>
    <x v="3"/>
    <s v="M02-RH4"/>
    <x v="8"/>
    <x v="0"/>
    <n v="1"/>
    <n v="0"/>
    <n v="0"/>
  </r>
  <r>
    <s v="CNRL02"/>
    <s v="250710"/>
    <s v="250710-1"/>
    <s v="M02"/>
    <x v="0"/>
    <s v="M02-LH1"/>
    <x v="8"/>
    <x v="0"/>
    <n v="1"/>
    <n v="0"/>
    <n v="0"/>
  </r>
  <r>
    <s v="CNRL02"/>
    <s v="250710"/>
    <s v="250710-1"/>
    <s v="M02"/>
    <x v="1"/>
    <s v="M02-LH3"/>
    <x v="8"/>
    <x v="0"/>
    <n v="1"/>
    <n v="0"/>
    <n v="0"/>
  </r>
  <r>
    <s v="CNRR02"/>
    <s v="250710"/>
    <s v="250710-1"/>
    <s v="M02"/>
    <x v="2"/>
    <s v="M02-RH2"/>
    <x v="8"/>
    <x v="0"/>
    <n v="1"/>
    <n v="0"/>
    <n v="0"/>
  </r>
  <r>
    <s v="CNRR02"/>
    <s v="250710"/>
    <s v="250710-1"/>
    <s v="M02"/>
    <x v="3"/>
    <s v="M02-RH4"/>
    <x v="8"/>
    <x v="0"/>
    <n v="1"/>
    <n v="0"/>
    <n v="0"/>
  </r>
  <r>
    <s v="CNRL02"/>
    <s v="250710"/>
    <s v="250710-1"/>
    <s v="M02"/>
    <x v="0"/>
    <s v="M02-LH1"/>
    <x v="8"/>
    <x v="0"/>
    <n v="1"/>
    <n v="0"/>
    <n v="0"/>
  </r>
  <r>
    <s v="CNRL02"/>
    <s v="250710"/>
    <s v="250710-1"/>
    <s v="M02"/>
    <x v="1"/>
    <s v="M02-LH3"/>
    <x v="8"/>
    <x v="0"/>
    <n v="1"/>
    <n v="0"/>
    <n v="0"/>
  </r>
  <r>
    <s v="CNRR02"/>
    <s v="250710"/>
    <s v="250710-1"/>
    <s v="M02"/>
    <x v="2"/>
    <s v="M02-RH2"/>
    <x v="8"/>
    <x v="0"/>
    <n v="1"/>
    <n v="0"/>
    <n v="0"/>
  </r>
  <r>
    <s v="CNRR02"/>
    <s v="250710"/>
    <s v="250710-1"/>
    <s v="M02"/>
    <x v="3"/>
    <s v="M02-RH4"/>
    <x v="8"/>
    <x v="0"/>
    <n v="1"/>
    <n v="0"/>
    <n v="0"/>
  </r>
  <r>
    <s v="CNRL02"/>
    <s v="250710"/>
    <s v="250710-1"/>
    <s v="M02"/>
    <x v="0"/>
    <s v="M02-LH1"/>
    <x v="8"/>
    <x v="0"/>
    <n v="1"/>
    <n v="0"/>
    <n v="0"/>
  </r>
  <r>
    <s v="CNRL02"/>
    <s v="250710"/>
    <s v="250710-1"/>
    <s v="M02"/>
    <x v="1"/>
    <s v="M02-LH3"/>
    <x v="8"/>
    <x v="0"/>
    <n v="1"/>
    <n v="0"/>
    <n v="0"/>
  </r>
  <r>
    <s v="CNRR02"/>
    <s v="250710"/>
    <s v="250710-1"/>
    <s v="M02"/>
    <x v="2"/>
    <s v="M02-RH2"/>
    <x v="8"/>
    <x v="0"/>
    <n v="1"/>
    <n v="0"/>
    <n v="0"/>
  </r>
  <r>
    <s v="CNRR02"/>
    <s v="250710"/>
    <s v="250710-1"/>
    <s v="M02"/>
    <x v="3"/>
    <s v="M02-RH4"/>
    <x v="8"/>
    <x v="0"/>
    <n v="1"/>
    <n v="0"/>
    <n v="0"/>
  </r>
  <r>
    <s v="CNRL02"/>
    <s v="250710"/>
    <s v="250710-1"/>
    <s v="M02"/>
    <x v="0"/>
    <s v="M02-LH1"/>
    <x v="8"/>
    <x v="0"/>
    <n v="1"/>
    <n v="0"/>
    <n v="0"/>
  </r>
  <r>
    <s v="CNRL02"/>
    <s v="250710"/>
    <s v="250710-1"/>
    <s v="M02"/>
    <x v="1"/>
    <s v="M02-LH3"/>
    <x v="8"/>
    <x v="0"/>
    <n v="1"/>
    <n v="0"/>
    <n v="0"/>
  </r>
  <r>
    <s v="CNRR02"/>
    <s v="250710"/>
    <s v="250710-1"/>
    <s v="M02"/>
    <x v="2"/>
    <s v="M02-RH2"/>
    <x v="8"/>
    <x v="0"/>
    <n v="1"/>
    <n v="0"/>
    <n v="0"/>
  </r>
  <r>
    <s v="CNRR02"/>
    <s v="250710"/>
    <s v="250710-1"/>
    <s v="M02"/>
    <x v="3"/>
    <s v="M02-RH4"/>
    <x v="8"/>
    <x v="0"/>
    <n v="1"/>
    <n v="0"/>
    <n v="0"/>
  </r>
  <r>
    <s v="CNRL02"/>
    <s v="250710"/>
    <s v="250710-1"/>
    <s v="M02"/>
    <x v="0"/>
    <s v="M02-LH1"/>
    <x v="8"/>
    <x v="0"/>
    <n v="1"/>
    <n v="0"/>
    <n v="0"/>
  </r>
  <r>
    <s v="CNRL02"/>
    <s v="250710"/>
    <s v="250710-1"/>
    <s v="M02"/>
    <x v="1"/>
    <s v="M02-LH3"/>
    <x v="8"/>
    <x v="0"/>
    <n v="1"/>
    <n v="0"/>
    <n v="0"/>
  </r>
  <r>
    <s v="CNRR02"/>
    <s v="250710"/>
    <s v="250710-1"/>
    <s v="M02"/>
    <x v="2"/>
    <s v="M02-RH2"/>
    <x v="8"/>
    <x v="0"/>
    <n v="1"/>
    <n v="0"/>
    <n v="0"/>
  </r>
  <r>
    <s v="CNRR02"/>
    <s v="250710"/>
    <s v="250710-1"/>
    <s v="M02"/>
    <x v="3"/>
    <s v="M02-RH4"/>
    <x v="8"/>
    <x v="0"/>
    <n v="1"/>
    <n v="0"/>
    <n v="0"/>
  </r>
  <r>
    <s v="CNRL02"/>
    <s v="250710"/>
    <s v="250710-1"/>
    <s v="M02"/>
    <x v="0"/>
    <s v="M02-LH1"/>
    <x v="8"/>
    <x v="0"/>
    <n v="1"/>
    <n v="0"/>
    <n v="0"/>
  </r>
  <r>
    <s v="CNRL02"/>
    <s v="250710"/>
    <s v="250710-1"/>
    <s v="M02"/>
    <x v="1"/>
    <s v="M02-LH3"/>
    <x v="8"/>
    <x v="0"/>
    <n v="1"/>
    <n v="0"/>
    <n v="0"/>
  </r>
  <r>
    <s v="CNRR02"/>
    <s v="250710"/>
    <s v="250710-1"/>
    <s v="M02"/>
    <x v="2"/>
    <s v="M02-RH2"/>
    <x v="8"/>
    <x v="0"/>
    <n v="1"/>
    <n v="0"/>
    <n v="0"/>
  </r>
  <r>
    <s v="CNRR02"/>
    <s v="250710"/>
    <s v="250710-1"/>
    <s v="M02"/>
    <x v="3"/>
    <s v="M02-RH4"/>
    <x v="8"/>
    <x v="0"/>
    <n v="1"/>
    <n v="0"/>
    <n v="0"/>
  </r>
  <r>
    <s v="CNRL02"/>
    <s v="250710"/>
    <s v="250710-1"/>
    <s v="M02"/>
    <x v="0"/>
    <s v="M02-LH1"/>
    <x v="8"/>
    <x v="0"/>
    <n v="1"/>
    <n v="1"/>
    <n v="0"/>
  </r>
  <r>
    <s v="CNRL02"/>
    <s v="250710"/>
    <s v="250710-1"/>
    <s v="M02"/>
    <x v="1"/>
    <s v="M02-LH3"/>
    <x v="8"/>
    <x v="0"/>
    <n v="1"/>
    <n v="0"/>
    <n v="0"/>
  </r>
  <r>
    <s v="CNRR02"/>
    <s v="250710"/>
    <s v="250710-1"/>
    <s v="M02"/>
    <x v="2"/>
    <s v="M02-RH2"/>
    <x v="8"/>
    <x v="0"/>
    <n v="1"/>
    <n v="0"/>
    <n v="0"/>
  </r>
  <r>
    <s v="CNRR02"/>
    <s v="250710"/>
    <s v="250710-1"/>
    <s v="M02"/>
    <x v="3"/>
    <s v="M02-RH4"/>
    <x v="8"/>
    <x v="0"/>
    <n v="1"/>
    <n v="0"/>
    <n v="0"/>
  </r>
  <r>
    <s v="CNRL02"/>
    <s v="250710"/>
    <s v="250710-1"/>
    <s v="M02"/>
    <x v="0"/>
    <s v="M02-LH1"/>
    <x v="8"/>
    <x v="0"/>
    <n v="1"/>
    <n v="0"/>
    <n v="0"/>
  </r>
  <r>
    <s v="CNRL02"/>
    <s v="250710"/>
    <s v="250710-1"/>
    <s v="M02"/>
    <x v="1"/>
    <s v="M02-LH3"/>
    <x v="8"/>
    <x v="0"/>
    <n v="1"/>
    <n v="0"/>
    <n v="0"/>
  </r>
  <r>
    <s v="CNRR02"/>
    <s v="250710"/>
    <s v="250710-1"/>
    <s v="M02"/>
    <x v="2"/>
    <s v="M02-RH2"/>
    <x v="8"/>
    <x v="0"/>
    <n v="1"/>
    <n v="0"/>
    <n v="0"/>
  </r>
  <r>
    <s v="CNRR02"/>
    <s v="250710"/>
    <s v="250710-1"/>
    <s v="M02"/>
    <x v="3"/>
    <s v="M02-RH4"/>
    <x v="8"/>
    <x v="0"/>
    <n v="1"/>
    <n v="0"/>
    <n v="0"/>
  </r>
  <r>
    <s v="CNRL02"/>
    <s v="250710"/>
    <s v="250710-1"/>
    <s v="M02"/>
    <x v="0"/>
    <s v="M02-LH1"/>
    <x v="8"/>
    <x v="0"/>
    <n v="1"/>
    <n v="0"/>
    <n v="0"/>
  </r>
  <r>
    <s v="CNRL02"/>
    <s v="250710"/>
    <s v="250710-1"/>
    <s v="M02"/>
    <x v="1"/>
    <s v="M02-LH3"/>
    <x v="8"/>
    <x v="0"/>
    <n v="1"/>
    <n v="0"/>
    <n v="0"/>
  </r>
  <r>
    <s v="CNRR02"/>
    <s v="250710"/>
    <s v="250710-1"/>
    <s v="M02"/>
    <x v="2"/>
    <s v="M02-RH2"/>
    <x v="8"/>
    <x v="0"/>
    <n v="1"/>
    <n v="0"/>
    <n v="0"/>
  </r>
  <r>
    <s v="CNRR02"/>
    <s v="250710"/>
    <s v="250710-1"/>
    <s v="M02"/>
    <x v="3"/>
    <s v="M02-RH4"/>
    <x v="8"/>
    <x v="0"/>
    <n v="1"/>
    <n v="0"/>
    <n v="0"/>
  </r>
  <r>
    <s v="CNRL02"/>
    <s v="250710"/>
    <s v="250710-1"/>
    <s v="M02"/>
    <x v="0"/>
    <s v="M02-LH1"/>
    <x v="8"/>
    <x v="0"/>
    <n v="1"/>
    <n v="0"/>
    <n v="0"/>
  </r>
  <r>
    <s v="CNRL02"/>
    <s v="250710"/>
    <s v="250710-1"/>
    <s v="M02"/>
    <x v="1"/>
    <s v="M02-LH3"/>
    <x v="8"/>
    <x v="0"/>
    <n v="1"/>
    <n v="0"/>
    <n v="0"/>
  </r>
  <r>
    <s v="CNRR02"/>
    <s v="250710"/>
    <s v="250710-1"/>
    <s v="M02"/>
    <x v="2"/>
    <s v="M02-RH2"/>
    <x v="8"/>
    <x v="0"/>
    <n v="1"/>
    <n v="0"/>
    <n v="0"/>
  </r>
  <r>
    <s v="CNRR02"/>
    <s v="250710"/>
    <s v="250710-1"/>
    <s v="M02"/>
    <x v="3"/>
    <s v="M02-RH4"/>
    <x v="8"/>
    <x v="0"/>
    <n v="1"/>
    <n v="0"/>
    <n v="0"/>
  </r>
  <r>
    <s v="CNRL02"/>
    <s v="250710"/>
    <s v="250710-1"/>
    <s v="M02"/>
    <x v="0"/>
    <s v="M02-LH1"/>
    <x v="8"/>
    <x v="0"/>
    <n v="1"/>
    <n v="0"/>
    <n v="0"/>
  </r>
  <r>
    <s v="CNRL02"/>
    <s v="250710"/>
    <s v="250710-1"/>
    <s v="M02"/>
    <x v="1"/>
    <s v="M02-LH3"/>
    <x v="8"/>
    <x v="0"/>
    <n v="1"/>
    <n v="0"/>
    <n v="0"/>
  </r>
  <r>
    <s v="CNRR02"/>
    <s v="250710"/>
    <s v="250710-1"/>
    <s v="M02"/>
    <x v="2"/>
    <s v="M02-RH2"/>
    <x v="8"/>
    <x v="0"/>
    <n v="1"/>
    <n v="0"/>
    <n v="0"/>
  </r>
  <r>
    <s v="CNRR02"/>
    <s v="250710"/>
    <s v="250710-1"/>
    <s v="M02"/>
    <x v="3"/>
    <s v="M02-RH4"/>
    <x v="8"/>
    <x v="0"/>
    <n v="1"/>
    <n v="0"/>
    <n v="0"/>
  </r>
  <r>
    <s v="CNRL02"/>
    <s v="250710"/>
    <s v="250710-1"/>
    <s v="M02"/>
    <x v="0"/>
    <s v="M02-LH1"/>
    <x v="8"/>
    <x v="0"/>
    <n v="1"/>
    <n v="0"/>
    <n v="0"/>
  </r>
  <r>
    <s v="CNRL02"/>
    <s v="250710"/>
    <s v="250710-1"/>
    <s v="M02"/>
    <x v="1"/>
    <s v="M02-LH3"/>
    <x v="8"/>
    <x v="0"/>
    <n v="1"/>
    <n v="0"/>
    <n v="0"/>
  </r>
  <r>
    <s v="CNRR02"/>
    <s v="250710"/>
    <s v="250710-1"/>
    <s v="M02"/>
    <x v="2"/>
    <s v="M02-RH2"/>
    <x v="8"/>
    <x v="0"/>
    <n v="1"/>
    <n v="0"/>
    <n v="0"/>
  </r>
  <r>
    <s v="CNRR02"/>
    <s v="250710"/>
    <s v="250710-1"/>
    <s v="M02"/>
    <x v="3"/>
    <s v="M02-RH4"/>
    <x v="8"/>
    <x v="0"/>
    <n v="1"/>
    <n v="0"/>
    <n v="0"/>
  </r>
  <r>
    <s v="CNRL02"/>
    <s v="250710"/>
    <s v="250710-1"/>
    <s v="M02"/>
    <x v="0"/>
    <s v="M02-LH1"/>
    <x v="8"/>
    <x v="0"/>
    <n v="1"/>
    <n v="0"/>
    <n v="0"/>
  </r>
  <r>
    <s v="CNRL02"/>
    <s v="250710"/>
    <s v="250710-1"/>
    <s v="M02"/>
    <x v="1"/>
    <s v="M02-LH3"/>
    <x v="8"/>
    <x v="0"/>
    <n v="1"/>
    <n v="0"/>
    <n v="0"/>
  </r>
  <r>
    <s v="CNRR02"/>
    <s v="250710"/>
    <s v="250710-1"/>
    <s v="M02"/>
    <x v="2"/>
    <s v="M02-RH2"/>
    <x v="8"/>
    <x v="0"/>
    <n v="1"/>
    <n v="0"/>
    <n v="0"/>
  </r>
  <r>
    <s v="CNRR02"/>
    <s v="250710"/>
    <s v="250710-1"/>
    <s v="M02"/>
    <x v="3"/>
    <s v="M02-RH4"/>
    <x v="8"/>
    <x v="0"/>
    <n v="1"/>
    <n v="0"/>
    <n v="0"/>
  </r>
  <r>
    <s v="CNRL02"/>
    <s v="250710"/>
    <s v="250710-1"/>
    <s v="M02"/>
    <x v="0"/>
    <s v="M02-LH1"/>
    <x v="8"/>
    <x v="0"/>
    <n v="1"/>
    <n v="0"/>
    <n v="0"/>
  </r>
  <r>
    <s v="CNRL02"/>
    <s v="250710"/>
    <s v="250710-1"/>
    <s v="M02"/>
    <x v="1"/>
    <s v="M02-LH3"/>
    <x v="8"/>
    <x v="0"/>
    <n v="1"/>
    <n v="0"/>
    <n v="0"/>
  </r>
  <r>
    <s v="CNRR02"/>
    <s v="250710"/>
    <s v="250710-1"/>
    <s v="M02"/>
    <x v="2"/>
    <s v="M02-RH2"/>
    <x v="8"/>
    <x v="0"/>
    <n v="1"/>
    <n v="0"/>
    <n v="0"/>
  </r>
  <r>
    <s v="CNRR02"/>
    <s v="250710"/>
    <s v="250710-1"/>
    <s v="M02"/>
    <x v="3"/>
    <s v="M02-RH4"/>
    <x v="8"/>
    <x v="0"/>
    <n v="1"/>
    <n v="0"/>
    <n v="0"/>
  </r>
  <r>
    <s v="CNRL02"/>
    <s v="250710"/>
    <s v="250710-1"/>
    <s v="M02"/>
    <x v="0"/>
    <s v="M02-LH1"/>
    <x v="8"/>
    <x v="0"/>
    <n v="1"/>
    <n v="0"/>
    <n v="0"/>
  </r>
  <r>
    <s v="CNRL02"/>
    <s v="250710"/>
    <s v="250710-1"/>
    <s v="M02"/>
    <x v="1"/>
    <s v="M02-LH3"/>
    <x v="8"/>
    <x v="0"/>
    <n v="1"/>
    <n v="0"/>
    <n v="0"/>
  </r>
  <r>
    <s v="CNRR02"/>
    <s v="250710"/>
    <s v="250710-1"/>
    <s v="M02"/>
    <x v="2"/>
    <s v="M02-RH2"/>
    <x v="8"/>
    <x v="0"/>
    <n v="1"/>
    <n v="0"/>
    <n v="0"/>
  </r>
  <r>
    <s v="CNRR02"/>
    <s v="250710"/>
    <s v="250710-1"/>
    <s v="M02"/>
    <x v="3"/>
    <s v="M02-RH4"/>
    <x v="8"/>
    <x v="0"/>
    <n v="1"/>
    <n v="0"/>
    <n v="0"/>
  </r>
  <r>
    <s v="CNRL02"/>
    <s v="250710"/>
    <s v="250710-1"/>
    <s v="M02"/>
    <x v="0"/>
    <s v="M02-LH1"/>
    <x v="8"/>
    <x v="0"/>
    <n v="1"/>
    <n v="0"/>
    <n v="0"/>
  </r>
  <r>
    <s v="CNRL02"/>
    <s v="250710"/>
    <s v="250710-1"/>
    <s v="M02"/>
    <x v="1"/>
    <s v="M02-LH3"/>
    <x v="8"/>
    <x v="0"/>
    <n v="1"/>
    <n v="0"/>
    <n v="0"/>
  </r>
  <r>
    <s v="CNRR02"/>
    <s v="250710"/>
    <s v="250710-1"/>
    <s v="M02"/>
    <x v="2"/>
    <s v="M02-RH2"/>
    <x v="8"/>
    <x v="0"/>
    <n v="1"/>
    <n v="0"/>
    <n v="0"/>
  </r>
  <r>
    <s v="CNRR02"/>
    <s v="250710"/>
    <s v="250710-1"/>
    <s v="M02"/>
    <x v="3"/>
    <s v="M02-RH4"/>
    <x v="8"/>
    <x v="0"/>
    <n v="1"/>
    <n v="0"/>
    <n v="0"/>
  </r>
  <r>
    <s v="CNRL02"/>
    <s v="250710"/>
    <s v="250710-1"/>
    <s v="M02"/>
    <x v="0"/>
    <s v="M02-LH1"/>
    <x v="8"/>
    <x v="0"/>
    <n v="1"/>
    <n v="0"/>
    <n v="0"/>
  </r>
  <r>
    <s v="CNRL02"/>
    <s v="250710"/>
    <s v="250710-1"/>
    <s v="M02"/>
    <x v="1"/>
    <s v="M02-LH3"/>
    <x v="8"/>
    <x v="0"/>
    <n v="1"/>
    <n v="0"/>
    <n v="0"/>
  </r>
  <r>
    <s v="CNRR02"/>
    <s v="250710"/>
    <s v="250710-1"/>
    <s v="M02"/>
    <x v="2"/>
    <s v="M02-RH2"/>
    <x v="8"/>
    <x v="0"/>
    <n v="1"/>
    <n v="0"/>
    <n v="0"/>
  </r>
  <r>
    <s v="CNRR02"/>
    <s v="250710"/>
    <s v="250710-1"/>
    <s v="M02"/>
    <x v="3"/>
    <s v="M02-RH4"/>
    <x v="8"/>
    <x v="0"/>
    <n v="1"/>
    <n v="0"/>
    <n v="0"/>
  </r>
  <r>
    <s v="CNRL02"/>
    <s v="250710"/>
    <s v="250710-1"/>
    <s v="M02"/>
    <x v="0"/>
    <s v="M02-LH1"/>
    <x v="8"/>
    <x v="0"/>
    <n v="1"/>
    <n v="0"/>
    <n v="0"/>
  </r>
  <r>
    <s v="CNRL02"/>
    <s v="250710"/>
    <s v="250710-1"/>
    <s v="M02"/>
    <x v="1"/>
    <s v="M02-LH3"/>
    <x v="8"/>
    <x v="0"/>
    <n v="1"/>
    <n v="0"/>
    <n v="0"/>
  </r>
  <r>
    <s v="CNRR02"/>
    <s v="250710"/>
    <s v="250710-1"/>
    <s v="M02"/>
    <x v="2"/>
    <s v="M02-RH2"/>
    <x v="8"/>
    <x v="0"/>
    <n v="1"/>
    <n v="0"/>
    <n v="0"/>
  </r>
  <r>
    <s v="CNRR02"/>
    <s v="250710"/>
    <s v="250710-1"/>
    <s v="M02"/>
    <x v="3"/>
    <s v="M02-RH4"/>
    <x v="8"/>
    <x v="0"/>
    <n v="1"/>
    <n v="0"/>
    <n v="0"/>
  </r>
  <r>
    <s v="CNRL02"/>
    <s v="250710"/>
    <s v="250710-1"/>
    <s v="M02"/>
    <x v="0"/>
    <s v="M02-LH1"/>
    <x v="8"/>
    <x v="0"/>
    <n v="1"/>
    <n v="0"/>
    <n v="0"/>
  </r>
  <r>
    <s v="CNRL02"/>
    <s v="250710"/>
    <s v="250710-1"/>
    <s v="M02"/>
    <x v="1"/>
    <s v="M02-LH3"/>
    <x v="8"/>
    <x v="0"/>
    <n v="1"/>
    <n v="0"/>
    <n v="0"/>
  </r>
  <r>
    <s v="CNRR02"/>
    <s v="250710"/>
    <s v="250710-1"/>
    <s v="M02"/>
    <x v="2"/>
    <s v="M02-RH2"/>
    <x v="8"/>
    <x v="0"/>
    <n v="1"/>
    <n v="0"/>
    <n v="0"/>
  </r>
  <r>
    <s v="CNRR02"/>
    <s v="250710"/>
    <s v="250710-1"/>
    <s v="M02"/>
    <x v="3"/>
    <s v="M02-RH4"/>
    <x v="8"/>
    <x v="0"/>
    <n v="1"/>
    <n v="0"/>
    <n v="0"/>
  </r>
  <r>
    <s v="CNRL02"/>
    <s v="250710"/>
    <s v="250710-1"/>
    <s v="M02"/>
    <x v="0"/>
    <s v="M02-LH1"/>
    <x v="8"/>
    <x v="0"/>
    <n v="1"/>
    <n v="0"/>
    <n v="0"/>
  </r>
  <r>
    <s v="CNRL02"/>
    <s v="250710"/>
    <s v="250710-1"/>
    <s v="M02"/>
    <x v="1"/>
    <s v="M02-LH3"/>
    <x v="8"/>
    <x v="0"/>
    <n v="1"/>
    <n v="0"/>
    <n v="0"/>
  </r>
  <r>
    <s v="CNRR02"/>
    <s v="250710"/>
    <s v="250710-1"/>
    <s v="M02"/>
    <x v="2"/>
    <s v="M02-RH2"/>
    <x v="8"/>
    <x v="0"/>
    <n v="1"/>
    <n v="0"/>
    <n v="0"/>
  </r>
  <r>
    <s v="CNRR02"/>
    <s v="250710"/>
    <s v="250710-1"/>
    <s v="M02"/>
    <x v="3"/>
    <s v="M02-RH4"/>
    <x v="8"/>
    <x v="0"/>
    <n v="1"/>
    <n v="0"/>
    <n v="0"/>
  </r>
  <r>
    <s v="CNRL02"/>
    <s v="250710"/>
    <s v="250710-1"/>
    <s v="M02"/>
    <x v="0"/>
    <s v="M02-LH1"/>
    <x v="8"/>
    <x v="0"/>
    <n v="1"/>
    <n v="0"/>
    <n v="0"/>
  </r>
  <r>
    <s v="CNRL02"/>
    <s v="250710"/>
    <s v="250710-1"/>
    <s v="M02"/>
    <x v="1"/>
    <s v="M02-LH3"/>
    <x v="8"/>
    <x v="0"/>
    <n v="1"/>
    <n v="0"/>
    <n v="0"/>
  </r>
  <r>
    <s v="CNRR02"/>
    <s v="250710"/>
    <s v="250710-1"/>
    <s v="M02"/>
    <x v="2"/>
    <s v="M02-RH2"/>
    <x v="8"/>
    <x v="0"/>
    <n v="1"/>
    <n v="0"/>
    <n v="0"/>
  </r>
  <r>
    <s v="CNRR02"/>
    <s v="250710"/>
    <s v="250710-1"/>
    <s v="M02"/>
    <x v="3"/>
    <s v="M02-RH4"/>
    <x v="8"/>
    <x v="0"/>
    <n v="1"/>
    <n v="0"/>
    <n v="0"/>
  </r>
  <r>
    <s v="CNRL02"/>
    <s v="250710"/>
    <s v="250710-1"/>
    <s v="M02"/>
    <x v="0"/>
    <s v="M02-LH1"/>
    <x v="8"/>
    <x v="0"/>
    <n v="1"/>
    <n v="0"/>
    <n v="0"/>
  </r>
  <r>
    <s v="CNRL02"/>
    <s v="250710"/>
    <s v="250710-1"/>
    <s v="M02"/>
    <x v="1"/>
    <s v="M02-LH3"/>
    <x v="8"/>
    <x v="0"/>
    <n v="1"/>
    <n v="0"/>
    <n v="0"/>
  </r>
  <r>
    <s v="CNRR02"/>
    <s v="250710"/>
    <s v="250710-1"/>
    <s v="M02"/>
    <x v="2"/>
    <s v="M02-RH2"/>
    <x v="8"/>
    <x v="0"/>
    <n v="1"/>
    <n v="0"/>
    <n v="0"/>
  </r>
  <r>
    <s v="CNRR02"/>
    <s v="250710"/>
    <s v="250710-1"/>
    <s v="M02"/>
    <x v="3"/>
    <s v="M02-RH4"/>
    <x v="8"/>
    <x v="0"/>
    <n v="1"/>
    <n v="0"/>
    <n v="0"/>
  </r>
  <r>
    <s v="CNRL02"/>
    <s v="250710"/>
    <s v="250710-1"/>
    <s v="M02"/>
    <x v="0"/>
    <s v="M02-LH1"/>
    <x v="8"/>
    <x v="0"/>
    <n v="1"/>
    <n v="0"/>
    <n v="0"/>
  </r>
  <r>
    <s v="CNRL02"/>
    <s v="250710"/>
    <s v="250710-1"/>
    <s v="M02"/>
    <x v="1"/>
    <s v="M02-LH3"/>
    <x v="8"/>
    <x v="0"/>
    <n v="1"/>
    <n v="0"/>
    <n v="0"/>
  </r>
  <r>
    <s v="CNRR02"/>
    <s v="250710"/>
    <s v="250710-1"/>
    <s v="M02"/>
    <x v="2"/>
    <s v="M02-RH2"/>
    <x v="8"/>
    <x v="0"/>
    <n v="1"/>
    <n v="0"/>
    <n v="0"/>
  </r>
  <r>
    <s v="CNRR02"/>
    <s v="250710"/>
    <s v="250710-1"/>
    <s v="M02"/>
    <x v="3"/>
    <s v="M02-RH4"/>
    <x v="8"/>
    <x v="0"/>
    <n v="1"/>
    <n v="0"/>
    <n v="0"/>
  </r>
  <r>
    <s v="CNRL02"/>
    <s v="250710"/>
    <s v="250710-1"/>
    <s v="M02"/>
    <x v="0"/>
    <s v="M02-LH1"/>
    <x v="8"/>
    <x v="0"/>
    <n v="1"/>
    <n v="0"/>
    <n v="0"/>
  </r>
  <r>
    <s v="CNRL02"/>
    <s v="250710"/>
    <s v="250710-1"/>
    <s v="M02"/>
    <x v="1"/>
    <s v="M02-LH3"/>
    <x v="8"/>
    <x v="0"/>
    <n v="1"/>
    <n v="0"/>
    <n v="0"/>
  </r>
  <r>
    <s v="CNRR02"/>
    <s v="250710"/>
    <s v="250710-1"/>
    <s v="M02"/>
    <x v="2"/>
    <s v="M02-RH2"/>
    <x v="8"/>
    <x v="0"/>
    <n v="1"/>
    <n v="0"/>
    <n v="0"/>
  </r>
  <r>
    <s v="CNRR02"/>
    <s v="250710"/>
    <s v="250710-1"/>
    <s v="M02"/>
    <x v="3"/>
    <s v="M02-RH4"/>
    <x v="8"/>
    <x v="0"/>
    <n v="1"/>
    <n v="0"/>
    <n v="0"/>
  </r>
  <r>
    <s v="CNRL02"/>
    <s v="250710"/>
    <s v="250710-1"/>
    <s v="M02"/>
    <x v="0"/>
    <s v="M02-LH1"/>
    <x v="8"/>
    <x v="0"/>
    <n v="1"/>
    <n v="0"/>
    <n v="0"/>
  </r>
  <r>
    <s v="CNRL02"/>
    <s v="250710"/>
    <s v="250710-1"/>
    <s v="M02"/>
    <x v="1"/>
    <s v="M02-LH3"/>
    <x v="8"/>
    <x v="0"/>
    <n v="1"/>
    <n v="0"/>
    <n v="0"/>
  </r>
  <r>
    <s v="CNRR02"/>
    <s v="250710"/>
    <s v="250710-1"/>
    <s v="M02"/>
    <x v="2"/>
    <s v="M02-RH2"/>
    <x v="8"/>
    <x v="0"/>
    <n v="1"/>
    <n v="0"/>
    <n v="0"/>
  </r>
  <r>
    <s v="CNRR02"/>
    <s v="250710"/>
    <s v="250710-1"/>
    <s v="M02"/>
    <x v="3"/>
    <s v="M02-RH4"/>
    <x v="8"/>
    <x v="0"/>
    <n v="1"/>
    <n v="0"/>
    <n v="0"/>
  </r>
  <r>
    <s v="CNRL02"/>
    <s v="250710"/>
    <s v="250710-1"/>
    <s v="M02"/>
    <x v="0"/>
    <s v="M02-LH1"/>
    <x v="8"/>
    <x v="0"/>
    <n v="1"/>
    <n v="0"/>
    <n v="0"/>
  </r>
  <r>
    <s v="CNRL02"/>
    <s v="250710"/>
    <s v="250710-1"/>
    <s v="M02"/>
    <x v="1"/>
    <s v="M02-LH3"/>
    <x v="8"/>
    <x v="0"/>
    <n v="1"/>
    <n v="0"/>
    <n v="0"/>
  </r>
  <r>
    <s v="CNRR02"/>
    <s v="250710"/>
    <s v="250710-1"/>
    <s v="M02"/>
    <x v="2"/>
    <s v="M02-RH2"/>
    <x v="8"/>
    <x v="0"/>
    <n v="1"/>
    <n v="0"/>
    <n v="0"/>
  </r>
  <r>
    <s v="CNRR02"/>
    <s v="250710"/>
    <s v="250710-1"/>
    <s v="M02"/>
    <x v="3"/>
    <s v="M02-RH4"/>
    <x v="8"/>
    <x v="0"/>
    <n v="1"/>
    <n v="0"/>
    <n v="0"/>
  </r>
  <r>
    <s v="CNRL02"/>
    <s v="250710"/>
    <s v="250710-1"/>
    <s v="M02"/>
    <x v="0"/>
    <s v="M02-LH1"/>
    <x v="8"/>
    <x v="0"/>
    <n v="1"/>
    <n v="0"/>
    <n v="0"/>
  </r>
  <r>
    <s v="CNRL02"/>
    <s v="250710"/>
    <s v="250710-1"/>
    <s v="M02"/>
    <x v="1"/>
    <s v="M02-LH3"/>
    <x v="8"/>
    <x v="0"/>
    <n v="1"/>
    <n v="0"/>
    <n v="0"/>
  </r>
  <r>
    <s v="CNRR02"/>
    <s v="250710"/>
    <s v="250710-1"/>
    <s v="M02"/>
    <x v="2"/>
    <s v="M02-RH2"/>
    <x v="8"/>
    <x v="0"/>
    <n v="1"/>
    <n v="0"/>
    <n v="0"/>
  </r>
  <r>
    <s v="CNRR02"/>
    <s v="250710"/>
    <s v="250710-1"/>
    <s v="M02"/>
    <x v="3"/>
    <s v="M02-RH4"/>
    <x v="8"/>
    <x v="0"/>
    <n v="1"/>
    <n v="0"/>
    <n v="0"/>
  </r>
  <r>
    <s v="CNRL02"/>
    <s v="250710"/>
    <s v="250710-1"/>
    <s v="M02"/>
    <x v="0"/>
    <s v="M02-LH1"/>
    <x v="8"/>
    <x v="0"/>
    <n v="1"/>
    <n v="0"/>
    <n v="0"/>
  </r>
  <r>
    <s v="CNRL02"/>
    <s v="250710"/>
    <s v="250710-1"/>
    <s v="M02"/>
    <x v="1"/>
    <s v="M02-LH3"/>
    <x v="8"/>
    <x v="0"/>
    <n v="1"/>
    <n v="0"/>
    <n v="0"/>
  </r>
  <r>
    <s v="CNRR02"/>
    <s v="250710"/>
    <s v="250710-1"/>
    <s v="M02"/>
    <x v="2"/>
    <s v="M02-RH2"/>
    <x v="8"/>
    <x v="0"/>
    <n v="1"/>
    <n v="0"/>
    <n v="0"/>
  </r>
  <r>
    <s v="CNRR02"/>
    <s v="250710"/>
    <s v="250710-1"/>
    <s v="M02"/>
    <x v="3"/>
    <s v="M02-RH4"/>
    <x v="8"/>
    <x v="0"/>
    <n v="1"/>
    <n v="0"/>
    <n v="0"/>
  </r>
  <r>
    <s v="CNRL02"/>
    <s v="250710"/>
    <s v="250710-1"/>
    <s v="M02"/>
    <x v="0"/>
    <s v="M02-LH1"/>
    <x v="8"/>
    <x v="0"/>
    <n v="1"/>
    <n v="0"/>
    <n v="0"/>
  </r>
  <r>
    <s v="CNRL02"/>
    <s v="250710"/>
    <s v="250710-1"/>
    <s v="M02"/>
    <x v="1"/>
    <s v="M02-LH3"/>
    <x v="8"/>
    <x v="0"/>
    <n v="1"/>
    <n v="0"/>
    <n v="0"/>
  </r>
  <r>
    <s v="CNRR02"/>
    <s v="250710"/>
    <s v="250710-1"/>
    <s v="M02"/>
    <x v="2"/>
    <s v="M02-RH2"/>
    <x v="8"/>
    <x v="0"/>
    <n v="1"/>
    <n v="0"/>
    <n v="0"/>
  </r>
  <r>
    <s v="CNRR02"/>
    <s v="250710"/>
    <s v="250710-1"/>
    <s v="M02"/>
    <x v="3"/>
    <s v="M02-RH4"/>
    <x v="8"/>
    <x v="0"/>
    <n v="1"/>
    <n v="0"/>
    <n v="0"/>
  </r>
  <r>
    <s v="CNRL02"/>
    <s v="250710"/>
    <s v="250710-1"/>
    <s v="M02"/>
    <x v="0"/>
    <s v="M02-LH1"/>
    <x v="8"/>
    <x v="0"/>
    <n v="1"/>
    <n v="0"/>
    <n v="0"/>
  </r>
  <r>
    <s v="CNRL02"/>
    <s v="250710"/>
    <s v="250710-1"/>
    <s v="M02"/>
    <x v="1"/>
    <s v="M02-LH3"/>
    <x v="8"/>
    <x v="0"/>
    <n v="1"/>
    <n v="0"/>
    <n v="0"/>
  </r>
  <r>
    <s v="CNRR02"/>
    <s v="250710"/>
    <s v="250710-1"/>
    <s v="M02"/>
    <x v="2"/>
    <s v="M02-RH2"/>
    <x v="8"/>
    <x v="0"/>
    <n v="1"/>
    <n v="0"/>
    <n v="0"/>
  </r>
  <r>
    <s v="CNRR02"/>
    <s v="250710"/>
    <s v="250710-1"/>
    <s v="M02"/>
    <x v="3"/>
    <s v="M02-RH4"/>
    <x v="8"/>
    <x v="0"/>
    <n v="1"/>
    <n v="1"/>
    <n v="0"/>
  </r>
  <r>
    <s v="CNRL02"/>
    <s v="250710"/>
    <s v="250710-1"/>
    <s v="M02"/>
    <x v="0"/>
    <s v="M02-LH1"/>
    <x v="8"/>
    <x v="0"/>
    <n v="1"/>
    <n v="0"/>
    <n v="0"/>
  </r>
  <r>
    <s v="CNRL02"/>
    <s v="250710"/>
    <s v="250710-1"/>
    <s v="M02"/>
    <x v="1"/>
    <s v="M02-LH3"/>
    <x v="8"/>
    <x v="0"/>
    <n v="1"/>
    <n v="0"/>
    <n v="0"/>
  </r>
  <r>
    <s v="CNRR02"/>
    <s v="250710"/>
    <s v="250710-1"/>
    <s v="M02"/>
    <x v="2"/>
    <s v="M02-RH2"/>
    <x v="8"/>
    <x v="0"/>
    <n v="0"/>
    <n v="1"/>
    <n v="0"/>
  </r>
  <r>
    <s v="CNRR02"/>
    <s v="250710"/>
    <s v="250710-1"/>
    <s v="M02"/>
    <x v="3"/>
    <s v="M02-RH4"/>
    <x v="8"/>
    <x v="0"/>
    <n v="1"/>
    <n v="0"/>
    <n v="0"/>
  </r>
  <r>
    <s v="CNRL02"/>
    <s v="250710"/>
    <s v="250710-1"/>
    <s v="M02"/>
    <x v="0"/>
    <s v="M02-LH1"/>
    <x v="8"/>
    <x v="0"/>
    <n v="1"/>
    <n v="1"/>
    <n v="0"/>
  </r>
  <r>
    <s v="CNRL02"/>
    <s v="250710"/>
    <s v="250710-1"/>
    <s v="M02"/>
    <x v="1"/>
    <s v="M02-LH3"/>
    <x v="8"/>
    <x v="0"/>
    <n v="1"/>
    <n v="0"/>
    <n v="0"/>
  </r>
  <r>
    <s v="CNRR02"/>
    <s v="250710"/>
    <s v="250710-1"/>
    <s v="M02"/>
    <x v="2"/>
    <s v="M02-RH2"/>
    <x v="8"/>
    <x v="0"/>
    <n v="1"/>
    <n v="1"/>
    <n v="0"/>
  </r>
  <r>
    <s v="CNRR02"/>
    <s v="250710"/>
    <s v="250710-1"/>
    <s v="M02"/>
    <x v="3"/>
    <s v="M02-RH4"/>
    <x v="8"/>
    <x v="0"/>
    <n v="1"/>
    <n v="0"/>
    <n v="0"/>
  </r>
  <r>
    <s v="CNRL02"/>
    <s v="250710"/>
    <s v="250710-1"/>
    <s v="M02"/>
    <x v="0"/>
    <s v="M02-LH1"/>
    <x v="9"/>
    <x v="0"/>
    <n v="1"/>
    <n v="1"/>
    <n v="1"/>
  </r>
  <r>
    <s v="CNRL02"/>
    <s v="250710"/>
    <s v="250710-1"/>
    <s v="M02"/>
    <x v="1"/>
    <s v="M02-LH3"/>
    <x v="9"/>
    <x v="0"/>
    <n v="1"/>
    <n v="1"/>
    <n v="0"/>
  </r>
  <r>
    <s v="CNRR02"/>
    <s v="250710"/>
    <s v="250710-1"/>
    <s v="M02"/>
    <x v="2"/>
    <s v="M02-RH2"/>
    <x v="9"/>
    <x v="0"/>
    <n v="1"/>
    <n v="0"/>
    <n v="0"/>
  </r>
  <r>
    <s v="CNRR02"/>
    <s v="250710"/>
    <s v="250710-1"/>
    <s v="M02"/>
    <x v="3"/>
    <s v="M02-RH4"/>
    <x v="9"/>
    <x v="0"/>
    <n v="1"/>
    <n v="0"/>
    <n v="0"/>
  </r>
  <r>
    <s v="CNRL02"/>
    <s v="250710"/>
    <s v="250710-1"/>
    <s v="M02"/>
    <x v="0"/>
    <s v="M02-LH1"/>
    <x v="9"/>
    <x v="0"/>
    <n v="1"/>
    <n v="1"/>
    <n v="1"/>
  </r>
  <r>
    <s v="CNRL02"/>
    <s v="250710"/>
    <s v="250710-1"/>
    <s v="M02"/>
    <x v="1"/>
    <s v="M02-LH3"/>
    <x v="9"/>
    <x v="0"/>
    <n v="1"/>
    <n v="0"/>
    <n v="0"/>
  </r>
  <r>
    <s v="CNRR02"/>
    <s v="250710"/>
    <s v="250710-1"/>
    <s v="M02"/>
    <x v="2"/>
    <s v="M02-RH2"/>
    <x v="9"/>
    <x v="0"/>
    <n v="1"/>
    <n v="0"/>
    <n v="0"/>
  </r>
  <r>
    <s v="CNRR02"/>
    <s v="250710"/>
    <s v="250710-1"/>
    <s v="M02"/>
    <x v="3"/>
    <s v="M02-RH4"/>
    <x v="9"/>
    <x v="0"/>
    <n v="1"/>
    <n v="0"/>
    <n v="0"/>
  </r>
  <r>
    <s v="CNRL02"/>
    <s v="250710"/>
    <s v="250710-1"/>
    <s v="M02"/>
    <x v="0"/>
    <s v="M02-LH1"/>
    <x v="9"/>
    <x v="0"/>
    <n v="1"/>
    <n v="0"/>
    <n v="0"/>
  </r>
  <r>
    <s v="CNRL02"/>
    <s v="250710"/>
    <s v="250710-1"/>
    <s v="M02"/>
    <x v="1"/>
    <s v="M02-LH3"/>
    <x v="9"/>
    <x v="0"/>
    <n v="1"/>
    <n v="0"/>
    <n v="0"/>
  </r>
  <r>
    <s v="CNRR02"/>
    <s v="250710"/>
    <s v="250710-1"/>
    <s v="M02"/>
    <x v="2"/>
    <s v="M02-RH2"/>
    <x v="9"/>
    <x v="0"/>
    <n v="1"/>
    <n v="0"/>
    <n v="0"/>
  </r>
  <r>
    <s v="CNRR02"/>
    <s v="250710"/>
    <s v="250710-1"/>
    <s v="M02"/>
    <x v="3"/>
    <s v="M02-RH4"/>
    <x v="9"/>
    <x v="0"/>
    <n v="1"/>
    <n v="0"/>
    <n v="0"/>
  </r>
  <r>
    <s v="CNRL02"/>
    <s v="250710"/>
    <s v="250710-1"/>
    <s v="M02"/>
    <x v="0"/>
    <s v="M02-LH1"/>
    <x v="9"/>
    <x v="0"/>
    <n v="1"/>
    <n v="1"/>
    <n v="0"/>
  </r>
  <r>
    <s v="CNRL02"/>
    <s v="250710"/>
    <s v="250710-1"/>
    <s v="M02"/>
    <x v="1"/>
    <s v="M02-LH3"/>
    <x v="9"/>
    <x v="0"/>
    <n v="1"/>
    <n v="1"/>
    <n v="0"/>
  </r>
  <r>
    <s v="CNRR02"/>
    <s v="250710"/>
    <s v="250710-1"/>
    <s v="M02"/>
    <x v="2"/>
    <s v="M02-RH2"/>
    <x v="9"/>
    <x v="0"/>
    <n v="1"/>
    <n v="0"/>
    <n v="0"/>
  </r>
  <r>
    <s v="CNRR02"/>
    <s v="250710"/>
    <s v="250710-1"/>
    <s v="M02"/>
    <x v="3"/>
    <s v="M02-RH4"/>
    <x v="9"/>
    <x v="0"/>
    <n v="1"/>
    <n v="0"/>
    <n v="0"/>
  </r>
  <r>
    <s v="CNRL02"/>
    <s v="250710"/>
    <s v="250710-1"/>
    <s v="M02"/>
    <x v="0"/>
    <s v="M02-LH1"/>
    <x v="9"/>
    <x v="0"/>
    <n v="1"/>
    <n v="0"/>
    <n v="0"/>
  </r>
  <r>
    <s v="CNRL02"/>
    <s v="250710"/>
    <s v="250710-1"/>
    <s v="M02"/>
    <x v="1"/>
    <s v="M02-LH3"/>
    <x v="9"/>
    <x v="0"/>
    <n v="1"/>
    <n v="0"/>
    <n v="0"/>
  </r>
  <r>
    <s v="CNRR02"/>
    <s v="250710"/>
    <s v="250710-1"/>
    <s v="M02"/>
    <x v="2"/>
    <s v="M02-RH2"/>
    <x v="9"/>
    <x v="0"/>
    <n v="1"/>
    <n v="0"/>
    <n v="0"/>
  </r>
  <r>
    <s v="CNRR02"/>
    <s v="250710"/>
    <s v="250710-1"/>
    <s v="M02"/>
    <x v="3"/>
    <s v="M02-RH4"/>
    <x v="9"/>
    <x v="0"/>
    <n v="1"/>
    <n v="0"/>
    <n v="0"/>
  </r>
  <r>
    <s v="CNRL02"/>
    <s v="250710"/>
    <s v="250710-1"/>
    <s v="M02"/>
    <x v="0"/>
    <s v="M02-LH1"/>
    <x v="9"/>
    <x v="0"/>
    <n v="1"/>
    <n v="0"/>
    <n v="0"/>
  </r>
  <r>
    <s v="CNRL02"/>
    <s v="250710"/>
    <s v="250710-1"/>
    <s v="M02"/>
    <x v="1"/>
    <s v="M02-LH3"/>
    <x v="9"/>
    <x v="0"/>
    <n v="1"/>
    <n v="0"/>
    <n v="0"/>
  </r>
  <r>
    <s v="CNRR02"/>
    <s v="250710"/>
    <s v="250710-1"/>
    <s v="M02"/>
    <x v="2"/>
    <s v="M02-RH2"/>
    <x v="9"/>
    <x v="0"/>
    <n v="1"/>
    <n v="0"/>
    <n v="0"/>
  </r>
  <r>
    <s v="CNRR02"/>
    <s v="250710"/>
    <s v="250710-1"/>
    <s v="M02"/>
    <x v="3"/>
    <s v="M02-RH4"/>
    <x v="9"/>
    <x v="0"/>
    <n v="1"/>
    <n v="0"/>
    <n v="0"/>
  </r>
  <r>
    <s v="CNRL02"/>
    <s v="250710"/>
    <s v="250710-1"/>
    <s v="M02"/>
    <x v="0"/>
    <s v="M02-LH1"/>
    <x v="9"/>
    <x v="0"/>
    <n v="1"/>
    <n v="0"/>
    <n v="0"/>
  </r>
  <r>
    <s v="CNRL02"/>
    <s v="250710"/>
    <s v="250710-1"/>
    <s v="M02"/>
    <x v="1"/>
    <s v="M02-LH3"/>
    <x v="9"/>
    <x v="0"/>
    <n v="1"/>
    <n v="0"/>
    <n v="0"/>
  </r>
  <r>
    <s v="CNRR02"/>
    <s v="250710"/>
    <s v="250710-1"/>
    <s v="M02"/>
    <x v="2"/>
    <s v="M02-RH2"/>
    <x v="9"/>
    <x v="0"/>
    <n v="1"/>
    <n v="0"/>
    <n v="0"/>
  </r>
  <r>
    <s v="CNRR02"/>
    <s v="250710"/>
    <s v="250710-1"/>
    <s v="M02"/>
    <x v="3"/>
    <s v="M02-RH4"/>
    <x v="9"/>
    <x v="0"/>
    <n v="1"/>
    <n v="0"/>
    <n v="0"/>
  </r>
  <r>
    <s v="CNRL02"/>
    <s v="250710"/>
    <s v="250710-1"/>
    <s v="M02"/>
    <x v="0"/>
    <s v="M02-LH1"/>
    <x v="9"/>
    <x v="0"/>
    <n v="1"/>
    <n v="0"/>
    <n v="0"/>
  </r>
  <r>
    <s v="CNRL02"/>
    <s v="250710"/>
    <s v="250710-1"/>
    <s v="M02"/>
    <x v="1"/>
    <s v="M02-LH3"/>
    <x v="9"/>
    <x v="0"/>
    <n v="1"/>
    <n v="0"/>
    <n v="0"/>
  </r>
  <r>
    <s v="CNRR02"/>
    <s v="250710"/>
    <s v="250710-1"/>
    <s v="M02"/>
    <x v="2"/>
    <s v="M02-RH2"/>
    <x v="9"/>
    <x v="0"/>
    <n v="1"/>
    <n v="0"/>
    <n v="0"/>
  </r>
  <r>
    <s v="CNRR02"/>
    <s v="250710"/>
    <s v="250710-1"/>
    <s v="M02"/>
    <x v="3"/>
    <s v="M02-RH4"/>
    <x v="9"/>
    <x v="0"/>
    <n v="1"/>
    <n v="0"/>
    <n v="0"/>
  </r>
  <r>
    <s v="CNRL02"/>
    <s v="250710"/>
    <s v="250710-1"/>
    <s v="M02"/>
    <x v="0"/>
    <s v="M02-LH1"/>
    <x v="9"/>
    <x v="0"/>
    <n v="1"/>
    <n v="0"/>
    <n v="0"/>
  </r>
  <r>
    <s v="CNRL02"/>
    <s v="250710"/>
    <s v="250710-1"/>
    <s v="M02"/>
    <x v="1"/>
    <s v="M02-LH3"/>
    <x v="9"/>
    <x v="0"/>
    <n v="1"/>
    <n v="0"/>
    <n v="0"/>
  </r>
  <r>
    <s v="CNRR02"/>
    <s v="250710"/>
    <s v="250710-1"/>
    <s v="M02"/>
    <x v="2"/>
    <s v="M02-RH2"/>
    <x v="9"/>
    <x v="0"/>
    <n v="1"/>
    <n v="1"/>
    <n v="0"/>
  </r>
  <r>
    <s v="CNRR02"/>
    <s v="250710"/>
    <s v="250710-1"/>
    <s v="M02"/>
    <x v="3"/>
    <s v="M02-RH4"/>
    <x v="9"/>
    <x v="0"/>
    <n v="1"/>
    <n v="0"/>
    <n v="0"/>
  </r>
  <r>
    <s v="CNRL02"/>
    <s v="250710"/>
    <s v="250710-1"/>
    <s v="M02"/>
    <x v="0"/>
    <s v="M02-LH1"/>
    <x v="9"/>
    <x v="0"/>
    <n v="1"/>
    <n v="0"/>
    <n v="0"/>
  </r>
  <r>
    <s v="CNRL02"/>
    <s v="250710"/>
    <s v="250710-1"/>
    <s v="M02"/>
    <x v="1"/>
    <s v="M02-LH3"/>
    <x v="9"/>
    <x v="0"/>
    <n v="1"/>
    <n v="0"/>
    <n v="0"/>
  </r>
  <r>
    <s v="CNRR02"/>
    <s v="250710"/>
    <s v="250710-1"/>
    <s v="M02"/>
    <x v="2"/>
    <s v="M02-RH2"/>
    <x v="9"/>
    <x v="0"/>
    <n v="1"/>
    <n v="0"/>
    <n v="0"/>
  </r>
  <r>
    <s v="CNRR02"/>
    <s v="250710"/>
    <s v="250710-1"/>
    <s v="M02"/>
    <x v="3"/>
    <s v="M02-RH4"/>
    <x v="9"/>
    <x v="0"/>
    <n v="1"/>
    <n v="0"/>
    <n v="0"/>
  </r>
  <r>
    <s v="CNRL02"/>
    <s v="250710"/>
    <s v="250710-1"/>
    <s v="M02"/>
    <x v="0"/>
    <s v="M02-LH1"/>
    <x v="9"/>
    <x v="0"/>
    <n v="1"/>
    <n v="0"/>
    <n v="0"/>
  </r>
  <r>
    <s v="CNRL02"/>
    <s v="250710"/>
    <s v="250710-1"/>
    <s v="M02"/>
    <x v="1"/>
    <s v="M02-LH3"/>
    <x v="9"/>
    <x v="0"/>
    <n v="1"/>
    <n v="0"/>
    <n v="0"/>
  </r>
  <r>
    <s v="CNRR02"/>
    <s v="250710"/>
    <s v="250710-1"/>
    <s v="M02"/>
    <x v="2"/>
    <s v="M02-RH2"/>
    <x v="9"/>
    <x v="0"/>
    <n v="1"/>
    <n v="0"/>
    <n v="0"/>
  </r>
  <r>
    <s v="CNRR02"/>
    <s v="250710"/>
    <s v="250710-1"/>
    <s v="M02"/>
    <x v="3"/>
    <s v="M02-RH4"/>
    <x v="9"/>
    <x v="0"/>
    <n v="1"/>
    <n v="0"/>
    <n v="0"/>
  </r>
  <r>
    <s v="CNRL02"/>
    <s v="250710"/>
    <s v="250710-1"/>
    <s v="M02"/>
    <x v="0"/>
    <s v="M02-LH1"/>
    <x v="9"/>
    <x v="0"/>
    <n v="1"/>
    <n v="0"/>
    <n v="0"/>
  </r>
  <r>
    <s v="CNRL02"/>
    <s v="250710"/>
    <s v="250710-1"/>
    <s v="M02"/>
    <x v="1"/>
    <s v="M02-LH3"/>
    <x v="9"/>
    <x v="0"/>
    <n v="1"/>
    <n v="0"/>
    <n v="0"/>
  </r>
  <r>
    <s v="CNRR02"/>
    <s v="250710"/>
    <s v="250710-1"/>
    <s v="M02"/>
    <x v="2"/>
    <s v="M02-RH2"/>
    <x v="9"/>
    <x v="0"/>
    <n v="1"/>
    <n v="0"/>
    <n v="0"/>
  </r>
  <r>
    <s v="CNRR02"/>
    <s v="250710"/>
    <s v="250710-1"/>
    <s v="M02"/>
    <x v="3"/>
    <s v="M02-RH4"/>
    <x v="9"/>
    <x v="0"/>
    <n v="1"/>
    <n v="0"/>
    <n v="0"/>
  </r>
  <r>
    <s v="CNRL02"/>
    <s v="250710"/>
    <s v="250710-1"/>
    <s v="M02"/>
    <x v="0"/>
    <s v="M02-LH1"/>
    <x v="9"/>
    <x v="0"/>
    <n v="1"/>
    <n v="0"/>
    <n v="0"/>
  </r>
  <r>
    <s v="CNRL02"/>
    <s v="250710"/>
    <s v="250710-1"/>
    <s v="M02"/>
    <x v="1"/>
    <s v="M02-LH3"/>
    <x v="9"/>
    <x v="0"/>
    <n v="1"/>
    <n v="0"/>
    <n v="0"/>
  </r>
  <r>
    <s v="CNRR02"/>
    <s v="250710"/>
    <s v="250710-1"/>
    <s v="M02"/>
    <x v="2"/>
    <s v="M02-RH2"/>
    <x v="9"/>
    <x v="0"/>
    <n v="1"/>
    <n v="0"/>
    <n v="0"/>
  </r>
  <r>
    <s v="CNRR02"/>
    <s v="250710"/>
    <s v="250710-1"/>
    <s v="M02"/>
    <x v="3"/>
    <s v="M02-RH4"/>
    <x v="9"/>
    <x v="0"/>
    <n v="1"/>
    <n v="0"/>
    <n v="0"/>
  </r>
  <r>
    <s v="CNRL02"/>
    <s v="250710"/>
    <s v="250710-1"/>
    <s v="M02"/>
    <x v="0"/>
    <s v="M02-LH1"/>
    <x v="9"/>
    <x v="0"/>
    <n v="1"/>
    <n v="0"/>
    <n v="0"/>
  </r>
  <r>
    <s v="CNRL02"/>
    <s v="250710"/>
    <s v="250710-1"/>
    <s v="M02"/>
    <x v="1"/>
    <s v="M02-LH3"/>
    <x v="9"/>
    <x v="0"/>
    <n v="1"/>
    <n v="0"/>
    <n v="0"/>
  </r>
  <r>
    <s v="CNRR02"/>
    <s v="250710"/>
    <s v="250710-1"/>
    <s v="M02"/>
    <x v="2"/>
    <s v="M02-RH2"/>
    <x v="9"/>
    <x v="0"/>
    <n v="1"/>
    <n v="0"/>
    <n v="0"/>
  </r>
  <r>
    <s v="CNRR02"/>
    <s v="250710"/>
    <s v="250710-1"/>
    <s v="M02"/>
    <x v="3"/>
    <s v="M02-RH4"/>
    <x v="9"/>
    <x v="0"/>
    <n v="1"/>
    <n v="0"/>
    <n v="0"/>
  </r>
  <r>
    <s v="CNRL02"/>
    <s v="250710"/>
    <s v="250710-1"/>
    <s v="M02"/>
    <x v="0"/>
    <s v="M02-LH1"/>
    <x v="9"/>
    <x v="0"/>
    <n v="1"/>
    <n v="0"/>
    <n v="0"/>
  </r>
  <r>
    <s v="CNRL02"/>
    <s v="250710"/>
    <s v="250710-1"/>
    <s v="M02"/>
    <x v="1"/>
    <s v="M02-LH3"/>
    <x v="9"/>
    <x v="0"/>
    <n v="1"/>
    <n v="0"/>
    <n v="0"/>
  </r>
  <r>
    <s v="CNRR02"/>
    <s v="250710"/>
    <s v="250710-1"/>
    <s v="M02"/>
    <x v="2"/>
    <s v="M02-RH2"/>
    <x v="9"/>
    <x v="0"/>
    <n v="1"/>
    <n v="0"/>
    <n v="0"/>
  </r>
  <r>
    <s v="CNRR02"/>
    <s v="250710"/>
    <s v="250710-1"/>
    <s v="M02"/>
    <x v="3"/>
    <s v="M02-RH4"/>
    <x v="9"/>
    <x v="0"/>
    <n v="1"/>
    <n v="0"/>
    <n v="0"/>
  </r>
  <r>
    <s v="CNRL02"/>
    <s v="250710"/>
    <s v="250710-1"/>
    <s v="M02"/>
    <x v="0"/>
    <s v="M02-LH1"/>
    <x v="9"/>
    <x v="0"/>
    <n v="1"/>
    <n v="0"/>
    <n v="0"/>
  </r>
  <r>
    <s v="CNRL02"/>
    <s v="250710"/>
    <s v="250710-1"/>
    <s v="M02"/>
    <x v="1"/>
    <s v="M02-LH3"/>
    <x v="9"/>
    <x v="0"/>
    <n v="1"/>
    <n v="0"/>
    <n v="0"/>
  </r>
  <r>
    <s v="CNRR02"/>
    <s v="250710"/>
    <s v="250710-1"/>
    <s v="M02"/>
    <x v="2"/>
    <s v="M02-RH2"/>
    <x v="9"/>
    <x v="0"/>
    <n v="1"/>
    <n v="0"/>
    <n v="0"/>
  </r>
  <r>
    <s v="CNRR02"/>
    <s v="250710"/>
    <s v="250710-1"/>
    <s v="M02"/>
    <x v="3"/>
    <s v="M02-RH4"/>
    <x v="9"/>
    <x v="0"/>
    <n v="1"/>
    <n v="0"/>
    <n v="0"/>
  </r>
  <r>
    <s v="CNRL02"/>
    <s v="250710"/>
    <s v="250710-1"/>
    <s v="M02"/>
    <x v="0"/>
    <s v="M02-LH1"/>
    <x v="9"/>
    <x v="0"/>
    <n v="1"/>
    <n v="0"/>
    <n v="0"/>
  </r>
  <r>
    <s v="CNRL02"/>
    <s v="250710"/>
    <s v="250710-1"/>
    <s v="M02"/>
    <x v="1"/>
    <s v="M02-LH3"/>
    <x v="9"/>
    <x v="0"/>
    <n v="1"/>
    <n v="0"/>
    <n v="0"/>
  </r>
  <r>
    <s v="CNRR02"/>
    <s v="250710"/>
    <s v="250710-1"/>
    <s v="M02"/>
    <x v="2"/>
    <s v="M02-RH2"/>
    <x v="9"/>
    <x v="0"/>
    <n v="1"/>
    <n v="1"/>
    <n v="0"/>
  </r>
  <r>
    <s v="CNRR02"/>
    <s v="250710"/>
    <s v="250710-1"/>
    <s v="M02"/>
    <x v="3"/>
    <s v="M02-RH4"/>
    <x v="9"/>
    <x v="0"/>
    <n v="1"/>
    <n v="0"/>
    <n v="0"/>
  </r>
  <r>
    <s v="CNRL02"/>
    <s v="250710"/>
    <s v="250710-1"/>
    <s v="M02"/>
    <x v="0"/>
    <s v="M02-LH1"/>
    <x v="9"/>
    <x v="0"/>
    <n v="1"/>
    <n v="0"/>
    <n v="0"/>
  </r>
  <r>
    <s v="CNRL02"/>
    <s v="250710"/>
    <s v="250710-1"/>
    <s v="M02"/>
    <x v="1"/>
    <s v="M02-LH3"/>
    <x v="9"/>
    <x v="0"/>
    <n v="1"/>
    <n v="0"/>
    <n v="0"/>
  </r>
  <r>
    <s v="CNRR02"/>
    <s v="250710"/>
    <s v="250710-1"/>
    <s v="M02"/>
    <x v="2"/>
    <s v="M02-RH2"/>
    <x v="9"/>
    <x v="0"/>
    <n v="1"/>
    <n v="1"/>
    <n v="0"/>
  </r>
  <r>
    <s v="CNRR02"/>
    <s v="250710"/>
    <s v="250710-1"/>
    <s v="M02"/>
    <x v="3"/>
    <s v="M02-RH4"/>
    <x v="9"/>
    <x v="0"/>
    <n v="1"/>
    <n v="0"/>
    <n v="0"/>
  </r>
  <r>
    <s v="CNRL02"/>
    <s v="250710"/>
    <s v="250710-1"/>
    <s v="M02"/>
    <x v="0"/>
    <s v="M02-LH1"/>
    <x v="9"/>
    <x v="0"/>
    <n v="1"/>
    <n v="0"/>
    <n v="0"/>
  </r>
  <r>
    <s v="CNRL02"/>
    <s v="250710"/>
    <s v="250710-1"/>
    <s v="M02"/>
    <x v="1"/>
    <s v="M02-LH3"/>
    <x v="9"/>
    <x v="0"/>
    <n v="1"/>
    <n v="0"/>
    <n v="0"/>
  </r>
  <r>
    <s v="CNRR02"/>
    <s v="250710"/>
    <s v="250710-1"/>
    <s v="M02"/>
    <x v="2"/>
    <s v="M02-RH2"/>
    <x v="9"/>
    <x v="0"/>
    <n v="1"/>
    <n v="0"/>
    <n v="0"/>
  </r>
  <r>
    <s v="CNRR02"/>
    <s v="250710"/>
    <s v="250710-1"/>
    <s v="M02"/>
    <x v="3"/>
    <s v="M02-RH4"/>
    <x v="9"/>
    <x v="0"/>
    <n v="1"/>
    <n v="0"/>
    <n v="0"/>
  </r>
  <r>
    <s v="CNRL02"/>
    <s v="250710"/>
    <s v="250710-1"/>
    <s v="M02"/>
    <x v="0"/>
    <s v="M02-LH1"/>
    <x v="9"/>
    <x v="0"/>
    <n v="1"/>
    <n v="0"/>
    <n v="0"/>
  </r>
  <r>
    <s v="CNRL02"/>
    <s v="250710"/>
    <s v="250710-1"/>
    <s v="M02"/>
    <x v="1"/>
    <s v="M02-LH3"/>
    <x v="9"/>
    <x v="0"/>
    <n v="1"/>
    <n v="0"/>
    <n v="0"/>
  </r>
  <r>
    <s v="CNRR02"/>
    <s v="250710"/>
    <s v="250710-1"/>
    <s v="M02"/>
    <x v="2"/>
    <s v="M02-RH2"/>
    <x v="9"/>
    <x v="0"/>
    <n v="1"/>
    <n v="0"/>
    <n v="0"/>
  </r>
  <r>
    <s v="CNRR02"/>
    <s v="250710"/>
    <s v="250710-1"/>
    <s v="M02"/>
    <x v="3"/>
    <s v="M02-RH4"/>
    <x v="9"/>
    <x v="0"/>
    <n v="1"/>
    <n v="0"/>
    <n v="0"/>
  </r>
  <r>
    <s v="CNRL02"/>
    <s v="250710"/>
    <s v="250710-1"/>
    <s v="M02"/>
    <x v="0"/>
    <s v="M02-LH1"/>
    <x v="9"/>
    <x v="0"/>
    <n v="1"/>
    <n v="0"/>
    <n v="0"/>
  </r>
  <r>
    <s v="CNRL02"/>
    <s v="250710"/>
    <s v="250710-1"/>
    <s v="M02"/>
    <x v="1"/>
    <s v="M02-LH3"/>
    <x v="9"/>
    <x v="0"/>
    <n v="1"/>
    <n v="0"/>
    <n v="0"/>
  </r>
  <r>
    <s v="CNRR02"/>
    <s v="250710"/>
    <s v="250710-1"/>
    <s v="M02"/>
    <x v="2"/>
    <s v="M02-RH2"/>
    <x v="9"/>
    <x v="0"/>
    <n v="1"/>
    <n v="0"/>
    <n v="0"/>
  </r>
  <r>
    <s v="CNRR02"/>
    <s v="250710"/>
    <s v="250710-1"/>
    <s v="M02"/>
    <x v="3"/>
    <s v="M02-RH4"/>
    <x v="9"/>
    <x v="0"/>
    <n v="1"/>
    <n v="0"/>
    <n v="0"/>
  </r>
  <r>
    <s v="CNRL02"/>
    <s v="250710"/>
    <s v="250710-1"/>
    <s v="M02"/>
    <x v="0"/>
    <s v="M02-LH1"/>
    <x v="9"/>
    <x v="0"/>
    <n v="1"/>
    <n v="0"/>
    <n v="0"/>
  </r>
  <r>
    <s v="CNRL02"/>
    <s v="250710"/>
    <s v="250710-1"/>
    <s v="M02"/>
    <x v="1"/>
    <s v="M02-LH3"/>
    <x v="9"/>
    <x v="0"/>
    <n v="1"/>
    <n v="0"/>
    <n v="0"/>
  </r>
  <r>
    <s v="CNRR02"/>
    <s v="250710"/>
    <s v="250710-1"/>
    <s v="M02"/>
    <x v="2"/>
    <s v="M02-RH2"/>
    <x v="9"/>
    <x v="0"/>
    <n v="1"/>
    <n v="0"/>
    <n v="0"/>
  </r>
  <r>
    <s v="CNRR02"/>
    <s v="250710"/>
    <s v="250710-1"/>
    <s v="M02"/>
    <x v="3"/>
    <s v="M02-RH4"/>
    <x v="9"/>
    <x v="0"/>
    <n v="1"/>
    <n v="0"/>
    <n v="0"/>
  </r>
  <r>
    <s v="CNRL02"/>
    <s v="250710"/>
    <s v="250710-1"/>
    <s v="M02"/>
    <x v="0"/>
    <s v="M02-LH1"/>
    <x v="9"/>
    <x v="0"/>
    <n v="1"/>
    <n v="0"/>
    <n v="0"/>
  </r>
  <r>
    <s v="CNRL02"/>
    <s v="250710"/>
    <s v="250710-1"/>
    <s v="M02"/>
    <x v="1"/>
    <s v="M02-LH3"/>
    <x v="9"/>
    <x v="0"/>
    <n v="1"/>
    <n v="0"/>
    <n v="0"/>
  </r>
  <r>
    <s v="CNRR02"/>
    <s v="250710"/>
    <s v="250710-1"/>
    <s v="M02"/>
    <x v="2"/>
    <s v="M02-RH2"/>
    <x v="9"/>
    <x v="0"/>
    <n v="1"/>
    <n v="0"/>
    <n v="0"/>
  </r>
  <r>
    <s v="CNRR02"/>
    <s v="250710"/>
    <s v="250710-1"/>
    <s v="M02"/>
    <x v="3"/>
    <s v="M02-RH4"/>
    <x v="9"/>
    <x v="0"/>
    <n v="1"/>
    <n v="0"/>
    <n v="0"/>
  </r>
  <r>
    <s v="CNRL02"/>
    <s v="250710"/>
    <s v="250710-1"/>
    <s v="M02"/>
    <x v="0"/>
    <s v="M02-LH1"/>
    <x v="9"/>
    <x v="0"/>
    <n v="1"/>
    <n v="0"/>
    <n v="0"/>
  </r>
  <r>
    <s v="CNRL02"/>
    <s v="250710"/>
    <s v="250710-1"/>
    <s v="M02"/>
    <x v="1"/>
    <s v="M02-LH3"/>
    <x v="9"/>
    <x v="0"/>
    <n v="1"/>
    <n v="0"/>
    <n v="0"/>
  </r>
  <r>
    <s v="CNRR02"/>
    <s v="250710"/>
    <s v="250710-1"/>
    <s v="M02"/>
    <x v="2"/>
    <s v="M02-RH2"/>
    <x v="9"/>
    <x v="0"/>
    <n v="1"/>
    <n v="0"/>
    <n v="0"/>
  </r>
  <r>
    <s v="CNRR02"/>
    <s v="250710"/>
    <s v="250710-1"/>
    <s v="M02"/>
    <x v="3"/>
    <s v="M02-RH4"/>
    <x v="9"/>
    <x v="0"/>
    <n v="1"/>
    <n v="0"/>
    <n v="0"/>
  </r>
  <r>
    <s v="CNRL02"/>
    <s v="250710"/>
    <s v="250710-1"/>
    <s v="M02"/>
    <x v="0"/>
    <s v="M02-LH1"/>
    <x v="9"/>
    <x v="0"/>
    <n v="1"/>
    <n v="0"/>
    <n v="0"/>
  </r>
  <r>
    <s v="CNRL02"/>
    <s v="250710"/>
    <s v="250710-1"/>
    <s v="M02"/>
    <x v="1"/>
    <s v="M02-LH3"/>
    <x v="9"/>
    <x v="0"/>
    <n v="1"/>
    <n v="0"/>
    <n v="0"/>
  </r>
  <r>
    <s v="CNRR02"/>
    <s v="250710"/>
    <s v="250710-1"/>
    <s v="M02"/>
    <x v="2"/>
    <s v="M02-RH2"/>
    <x v="9"/>
    <x v="0"/>
    <n v="1"/>
    <n v="0"/>
    <n v="0"/>
  </r>
  <r>
    <s v="CNRR02"/>
    <s v="250710"/>
    <s v="250710-1"/>
    <s v="M02"/>
    <x v="3"/>
    <s v="M02-RH4"/>
    <x v="9"/>
    <x v="0"/>
    <n v="1"/>
    <n v="0"/>
    <n v="0"/>
  </r>
  <r>
    <s v="CNRL02"/>
    <s v="250710"/>
    <s v="250710-1"/>
    <s v="M02"/>
    <x v="0"/>
    <s v="M02-LH1"/>
    <x v="9"/>
    <x v="0"/>
    <n v="1"/>
    <n v="0"/>
    <n v="0"/>
  </r>
  <r>
    <s v="CNRL02"/>
    <s v="250710"/>
    <s v="250710-1"/>
    <s v="M02"/>
    <x v="1"/>
    <s v="M02-LH3"/>
    <x v="9"/>
    <x v="0"/>
    <n v="1"/>
    <n v="0"/>
    <n v="0"/>
  </r>
  <r>
    <s v="CNRR02"/>
    <s v="250710"/>
    <s v="250710-1"/>
    <s v="M02"/>
    <x v="2"/>
    <s v="M02-RH2"/>
    <x v="9"/>
    <x v="0"/>
    <n v="1"/>
    <n v="0"/>
    <n v="0"/>
  </r>
  <r>
    <s v="CNRR02"/>
    <s v="250710"/>
    <s v="250710-1"/>
    <s v="M02"/>
    <x v="3"/>
    <s v="M02-RH4"/>
    <x v="9"/>
    <x v="0"/>
    <n v="1"/>
    <n v="0"/>
    <n v="0"/>
  </r>
  <r>
    <s v="CNRL02"/>
    <s v="250710"/>
    <s v="250710-1"/>
    <s v="M02"/>
    <x v="0"/>
    <s v="M02-LH1"/>
    <x v="9"/>
    <x v="0"/>
    <n v="1"/>
    <n v="0"/>
    <n v="0"/>
  </r>
  <r>
    <s v="CNRL02"/>
    <s v="250710"/>
    <s v="250710-1"/>
    <s v="M02"/>
    <x v="1"/>
    <s v="M02-LH3"/>
    <x v="9"/>
    <x v="0"/>
    <n v="1"/>
    <n v="0"/>
    <n v="0"/>
  </r>
  <r>
    <s v="CNRR02"/>
    <s v="250710"/>
    <s v="250710-1"/>
    <s v="M02"/>
    <x v="2"/>
    <s v="M02-RH2"/>
    <x v="9"/>
    <x v="0"/>
    <n v="1"/>
    <n v="0"/>
    <n v="0"/>
  </r>
  <r>
    <s v="CNRR02"/>
    <s v="250710"/>
    <s v="250710-1"/>
    <s v="M02"/>
    <x v="3"/>
    <s v="M02-RH4"/>
    <x v="9"/>
    <x v="0"/>
    <n v="1"/>
    <n v="0"/>
    <n v="0"/>
  </r>
  <r>
    <s v="CNRL02"/>
    <s v="250710"/>
    <s v="250710-1"/>
    <s v="M02"/>
    <x v="0"/>
    <s v="M02-LH1"/>
    <x v="9"/>
    <x v="0"/>
    <n v="1"/>
    <n v="0"/>
    <n v="0"/>
  </r>
  <r>
    <s v="CNRL02"/>
    <s v="250710"/>
    <s v="250710-1"/>
    <s v="M02"/>
    <x v="1"/>
    <s v="M02-LH3"/>
    <x v="9"/>
    <x v="0"/>
    <n v="0"/>
    <n v="1"/>
    <n v="1"/>
  </r>
  <r>
    <s v="CNRR02"/>
    <s v="250710"/>
    <s v="250710-1"/>
    <s v="M02"/>
    <x v="2"/>
    <s v="M02-RH2"/>
    <x v="9"/>
    <x v="0"/>
    <n v="1"/>
    <n v="0"/>
    <n v="0"/>
  </r>
  <r>
    <s v="CNRR02"/>
    <s v="250710"/>
    <s v="250710-1"/>
    <s v="M02"/>
    <x v="3"/>
    <s v="M02-RH4"/>
    <x v="9"/>
    <x v="0"/>
    <n v="1"/>
    <n v="0"/>
    <n v="0"/>
  </r>
  <r>
    <s v="CNRL02"/>
    <s v="250710"/>
    <s v="250710-1"/>
    <s v="M02"/>
    <x v="0"/>
    <s v="M02-LH1"/>
    <x v="9"/>
    <x v="0"/>
    <n v="1"/>
    <n v="0"/>
    <n v="0"/>
  </r>
  <r>
    <s v="CNRL02"/>
    <s v="250710"/>
    <s v="250710-1"/>
    <s v="M02"/>
    <x v="1"/>
    <s v="M02-LH3"/>
    <x v="9"/>
    <x v="0"/>
    <n v="0"/>
    <n v="1"/>
    <n v="1"/>
  </r>
  <r>
    <s v="CNRR02"/>
    <s v="250710"/>
    <s v="250710-1"/>
    <s v="M02"/>
    <x v="2"/>
    <s v="M02-RH2"/>
    <x v="9"/>
    <x v="0"/>
    <n v="1"/>
    <n v="0"/>
    <n v="0"/>
  </r>
  <r>
    <s v="CNRR02"/>
    <s v="250710"/>
    <s v="250710-1"/>
    <s v="M02"/>
    <x v="3"/>
    <s v="M02-RH4"/>
    <x v="9"/>
    <x v="0"/>
    <n v="1"/>
    <n v="0"/>
    <n v="0"/>
  </r>
  <r>
    <s v="CNRL02"/>
    <s v="250710"/>
    <s v="250710-1"/>
    <s v="M02"/>
    <x v="0"/>
    <s v="M02-LH1"/>
    <x v="9"/>
    <x v="0"/>
    <n v="1"/>
    <n v="0"/>
    <n v="0"/>
  </r>
  <r>
    <s v="CNRL02"/>
    <s v="250710"/>
    <s v="250710-1"/>
    <s v="M02"/>
    <x v="1"/>
    <s v="M02-LH3"/>
    <x v="9"/>
    <x v="0"/>
    <n v="1"/>
    <n v="0"/>
    <n v="0"/>
  </r>
  <r>
    <s v="CNRR02"/>
    <s v="250710"/>
    <s v="250710-1"/>
    <s v="M02"/>
    <x v="2"/>
    <s v="M02-RH2"/>
    <x v="9"/>
    <x v="0"/>
    <n v="1"/>
    <n v="0"/>
    <n v="0"/>
  </r>
  <r>
    <s v="CNRR02"/>
    <s v="250710"/>
    <s v="250710-1"/>
    <s v="M02"/>
    <x v="3"/>
    <s v="M02-RH4"/>
    <x v="9"/>
    <x v="0"/>
    <n v="1"/>
    <n v="0"/>
    <n v="0"/>
  </r>
  <r>
    <s v="CNRL02"/>
    <s v="250710"/>
    <s v="250710-1"/>
    <s v="M02"/>
    <x v="0"/>
    <s v="M02-LH1"/>
    <x v="9"/>
    <x v="0"/>
    <n v="1"/>
    <n v="0"/>
    <n v="0"/>
  </r>
  <r>
    <s v="CNRL02"/>
    <s v="250710"/>
    <s v="250710-1"/>
    <s v="M02"/>
    <x v="1"/>
    <s v="M02-LH3"/>
    <x v="9"/>
    <x v="0"/>
    <n v="1"/>
    <n v="0"/>
    <n v="0"/>
  </r>
  <r>
    <s v="CNRR02"/>
    <s v="250710"/>
    <s v="250710-1"/>
    <s v="M02"/>
    <x v="2"/>
    <s v="M02-RH2"/>
    <x v="9"/>
    <x v="0"/>
    <n v="1"/>
    <n v="0"/>
    <n v="0"/>
  </r>
  <r>
    <s v="CNRR02"/>
    <s v="250710"/>
    <s v="250710-1"/>
    <s v="M02"/>
    <x v="3"/>
    <s v="M02-RH4"/>
    <x v="9"/>
    <x v="0"/>
    <n v="1"/>
    <n v="0"/>
    <n v="0"/>
  </r>
  <r>
    <s v="CNRL02"/>
    <s v="250710"/>
    <s v="250710-1"/>
    <s v="M02"/>
    <x v="0"/>
    <s v="M02-LH1"/>
    <x v="9"/>
    <x v="0"/>
    <n v="1"/>
    <n v="0"/>
    <n v="0"/>
  </r>
  <r>
    <s v="CNRL02"/>
    <s v="250710"/>
    <s v="250710-1"/>
    <s v="M02"/>
    <x v="1"/>
    <s v="M02-LH3"/>
    <x v="9"/>
    <x v="0"/>
    <n v="1"/>
    <n v="0"/>
    <n v="0"/>
  </r>
  <r>
    <s v="CNRR02"/>
    <s v="250710"/>
    <s v="250710-1"/>
    <s v="M02"/>
    <x v="2"/>
    <s v="M02-RH2"/>
    <x v="9"/>
    <x v="0"/>
    <n v="1"/>
    <n v="0"/>
    <n v="0"/>
  </r>
  <r>
    <s v="CNRR02"/>
    <s v="250710"/>
    <s v="250710-1"/>
    <s v="M02"/>
    <x v="3"/>
    <s v="M02-RH4"/>
    <x v="9"/>
    <x v="0"/>
    <n v="1"/>
    <n v="0"/>
    <n v="0"/>
  </r>
  <r>
    <s v="CNRL02"/>
    <s v="250710"/>
    <s v="250710-1"/>
    <s v="M02"/>
    <x v="0"/>
    <s v="M02-LH1"/>
    <x v="9"/>
    <x v="0"/>
    <n v="1"/>
    <n v="1"/>
    <n v="1"/>
  </r>
  <r>
    <s v="CNRL02"/>
    <s v="250710"/>
    <s v="250710-1"/>
    <s v="M02"/>
    <x v="1"/>
    <s v="M02-LH3"/>
    <x v="9"/>
    <x v="0"/>
    <n v="1"/>
    <n v="1"/>
    <n v="1"/>
  </r>
  <r>
    <s v="CNRR02"/>
    <s v="250710"/>
    <s v="250710-1"/>
    <s v="M02"/>
    <x v="2"/>
    <s v="M02-RH2"/>
    <x v="9"/>
    <x v="0"/>
    <n v="1"/>
    <n v="1"/>
    <n v="0"/>
  </r>
  <r>
    <s v="CNRR02"/>
    <s v="250710"/>
    <s v="250710-1"/>
    <s v="M02"/>
    <x v="3"/>
    <s v="M02-RH4"/>
    <x v="9"/>
    <x v="0"/>
    <n v="1"/>
    <n v="0"/>
    <n v="0"/>
  </r>
  <r>
    <s v="CNRL02"/>
    <s v="250710"/>
    <s v="250710-1"/>
    <s v="M02"/>
    <x v="0"/>
    <s v="M02-LH1"/>
    <x v="9"/>
    <x v="0"/>
    <n v="1"/>
    <n v="0"/>
    <n v="0"/>
  </r>
  <r>
    <s v="CNRL02"/>
    <s v="250710"/>
    <s v="250710-1"/>
    <s v="M02"/>
    <x v="1"/>
    <s v="M02-LH3"/>
    <x v="9"/>
    <x v="0"/>
    <n v="1"/>
    <n v="0"/>
    <n v="0"/>
  </r>
  <r>
    <s v="CNRR02"/>
    <s v="250710"/>
    <s v="250710-1"/>
    <s v="M02"/>
    <x v="2"/>
    <s v="M02-RH2"/>
    <x v="9"/>
    <x v="0"/>
    <n v="1"/>
    <n v="0"/>
    <n v="0"/>
  </r>
  <r>
    <s v="CNRR02"/>
    <s v="250710"/>
    <s v="250710-1"/>
    <s v="M02"/>
    <x v="3"/>
    <s v="M02-RH4"/>
    <x v="9"/>
    <x v="0"/>
    <n v="1"/>
    <n v="0"/>
    <n v="0"/>
  </r>
  <r>
    <s v="CNRL02"/>
    <s v="250710"/>
    <s v="250710-1"/>
    <s v="M02"/>
    <x v="0"/>
    <s v="M02-LH1"/>
    <x v="9"/>
    <x v="0"/>
    <n v="0"/>
    <n v="0"/>
    <n v="0"/>
  </r>
  <r>
    <s v="CNRL02"/>
    <s v="250710"/>
    <s v="250710-1"/>
    <s v="M02"/>
    <x v="1"/>
    <s v="M02-LH3"/>
    <x v="9"/>
    <x v="0"/>
    <n v="0"/>
    <n v="0"/>
    <n v="0"/>
  </r>
  <r>
    <s v="CNRR02"/>
    <s v="250710"/>
    <s v="250710-1"/>
    <s v="M02"/>
    <x v="2"/>
    <s v="M02-RH2"/>
    <x v="9"/>
    <x v="0"/>
    <n v="0"/>
    <n v="1"/>
    <n v="0"/>
  </r>
  <r>
    <s v="CNRR02"/>
    <s v="250710"/>
    <s v="250710-1"/>
    <s v="M02"/>
    <x v="3"/>
    <s v="M02-RH4"/>
    <x v="9"/>
    <x v="0"/>
    <n v="1"/>
    <n v="0"/>
    <n v="0"/>
  </r>
  <r>
    <s v="CNRL02"/>
    <s v="250710"/>
    <s v="250710-1"/>
    <s v="M02"/>
    <x v="0"/>
    <s v="M02-LH1"/>
    <x v="9"/>
    <x v="0"/>
    <n v="1"/>
    <n v="0"/>
    <n v="0"/>
  </r>
  <r>
    <s v="CNRL02"/>
    <s v="250710"/>
    <s v="250710-1"/>
    <s v="M02"/>
    <x v="1"/>
    <s v="M02-LH3"/>
    <x v="9"/>
    <x v="0"/>
    <n v="1"/>
    <n v="0"/>
    <n v="0"/>
  </r>
  <r>
    <s v="CNRR02"/>
    <s v="250710"/>
    <s v="250710-1"/>
    <s v="M02"/>
    <x v="2"/>
    <s v="M02-RH2"/>
    <x v="9"/>
    <x v="0"/>
    <n v="0"/>
    <n v="1"/>
    <n v="0"/>
  </r>
  <r>
    <s v="CNRR02"/>
    <s v="250710"/>
    <s v="250710-1"/>
    <s v="M02"/>
    <x v="3"/>
    <s v="M02-RH4"/>
    <x v="9"/>
    <x v="0"/>
    <n v="1"/>
    <n v="0"/>
    <n v="0"/>
  </r>
  <r>
    <s v="CNRL02"/>
    <s v="250710"/>
    <s v="250710-1"/>
    <s v="M02"/>
    <x v="0"/>
    <s v="M02-LH1"/>
    <x v="9"/>
    <x v="0"/>
    <n v="1"/>
    <n v="0"/>
    <n v="0"/>
  </r>
  <r>
    <s v="CNRL02"/>
    <s v="250710"/>
    <s v="250710-1"/>
    <s v="M02"/>
    <x v="1"/>
    <s v="M02-LH3"/>
    <x v="9"/>
    <x v="0"/>
    <n v="1"/>
    <n v="0"/>
    <n v="0"/>
  </r>
  <r>
    <s v="CNRR02"/>
    <s v="250710"/>
    <s v="250710-1"/>
    <s v="M02"/>
    <x v="2"/>
    <s v="M02-RH2"/>
    <x v="9"/>
    <x v="0"/>
    <n v="0"/>
    <n v="1"/>
    <n v="0"/>
  </r>
  <r>
    <s v="CNRR02"/>
    <s v="250710"/>
    <s v="250710-1"/>
    <s v="M02"/>
    <x v="3"/>
    <s v="M02-RH4"/>
    <x v="9"/>
    <x v="0"/>
    <n v="1"/>
    <n v="1"/>
    <n v="0"/>
  </r>
  <r>
    <s v="CNRL02"/>
    <s v="250710"/>
    <s v="250710-1"/>
    <s v="M02"/>
    <x v="0"/>
    <s v="M02-LH1"/>
    <x v="10"/>
    <x v="0"/>
    <n v="1"/>
    <n v="0"/>
    <n v="0"/>
  </r>
  <r>
    <s v="CNRL02"/>
    <s v="250710"/>
    <s v="250710-1"/>
    <s v="M02"/>
    <x v="1"/>
    <s v="M02-LH3"/>
    <x v="10"/>
    <x v="0"/>
    <n v="1"/>
    <n v="0"/>
    <n v="0"/>
  </r>
  <r>
    <s v="CNRR02"/>
    <s v="250710"/>
    <s v="250710-1"/>
    <s v="M02"/>
    <x v="2"/>
    <s v="M02-RH2"/>
    <x v="10"/>
    <x v="0"/>
    <n v="1"/>
    <n v="0"/>
    <n v="0"/>
  </r>
  <r>
    <s v="CNRR02"/>
    <s v="250710"/>
    <s v="250710-1"/>
    <s v="M02"/>
    <x v="3"/>
    <s v="M02-RH4"/>
    <x v="10"/>
    <x v="0"/>
    <n v="1"/>
    <n v="0"/>
    <n v="0"/>
  </r>
  <r>
    <s v="CNRL02"/>
    <s v="250710"/>
    <s v="250710-1"/>
    <s v="M02"/>
    <x v="0"/>
    <s v="M02-LH1"/>
    <x v="10"/>
    <x v="0"/>
    <n v="1"/>
    <n v="0"/>
    <n v="0"/>
  </r>
  <r>
    <s v="CNRL02"/>
    <s v="250710"/>
    <s v="250710-1"/>
    <s v="M02"/>
    <x v="1"/>
    <s v="M02-LH3"/>
    <x v="10"/>
    <x v="0"/>
    <n v="1"/>
    <n v="0"/>
    <n v="0"/>
  </r>
  <r>
    <s v="CNRR02"/>
    <s v="250710"/>
    <s v="250710-1"/>
    <s v="M02"/>
    <x v="2"/>
    <s v="M02-RH2"/>
    <x v="10"/>
    <x v="0"/>
    <n v="1"/>
    <n v="0"/>
    <n v="0"/>
  </r>
  <r>
    <s v="CNRR02"/>
    <s v="250710"/>
    <s v="250710-1"/>
    <s v="M02"/>
    <x v="3"/>
    <s v="M02-RH4"/>
    <x v="10"/>
    <x v="0"/>
    <n v="1"/>
    <n v="0"/>
    <n v="0"/>
  </r>
  <r>
    <s v="CNRL02"/>
    <s v="250709"/>
    <s v="250709-3"/>
    <s v="M02"/>
    <x v="0"/>
    <s v="M02-LH1"/>
    <x v="10"/>
    <x v="0"/>
    <n v="1"/>
    <n v="0"/>
    <n v="0"/>
  </r>
  <r>
    <s v="CNRL02"/>
    <s v="250709"/>
    <s v="250709-3"/>
    <s v="M02"/>
    <x v="1"/>
    <s v="M02-LH3"/>
    <x v="10"/>
    <x v="0"/>
    <n v="1"/>
    <n v="0"/>
    <n v="0"/>
  </r>
  <r>
    <s v="CNRR02"/>
    <s v="250709"/>
    <s v="250709-3"/>
    <s v="M02"/>
    <x v="2"/>
    <s v="M02-RH2"/>
    <x v="10"/>
    <x v="0"/>
    <n v="1"/>
    <n v="0"/>
    <n v="0"/>
  </r>
  <r>
    <s v="CNRR02"/>
    <s v="250709"/>
    <s v="250709-3"/>
    <s v="M02"/>
    <x v="3"/>
    <s v="M02-RH4"/>
    <x v="10"/>
    <x v="0"/>
    <n v="1"/>
    <n v="0"/>
    <n v="0"/>
  </r>
  <r>
    <s v="CNRL02"/>
    <s v="250709"/>
    <s v="250709-3"/>
    <s v="M02"/>
    <x v="0"/>
    <s v="M02-LH1"/>
    <x v="10"/>
    <x v="0"/>
    <n v="1"/>
    <n v="0"/>
    <n v="0"/>
  </r>
  <r>
    <s v="CNRL02"/>
    <s v="250709"/>
    <s v="250709-3"/>
    <s v="M02"/>
    <x v="1"/>
    <s v="M02-LH3"/>
    <x v="10"/>
    <x v="0"/>
    <n v="1"/>
    <n v="0"/>
    <n v="0"/>
  </r>
  <r>
    <s v="CNRR02"/>
    <s v="250709"/>
    <s v="250709-3"/>
    <s v="M02"/>
    <x v="2"/>
    <s v="M02-RH2"/>
    <x v="10"/>
    <x v="0"/>
    <n v="1"/>
    <n v="0"/>
    <n v="0"/>
  </r>
  <r>
    <s v="CNRR02"/>
    <s v="250709"/>
    <s v="250709-3"/>
    <s v="M02"/>
    <x v="3"/>
    <s v="M02-RH4"/>
    <x v="10"/>
    <x v="0"/>
    <n v="1"/>
    <n v="0"/>
    <n v="0"/>
  </r>
  <r>
    <s v="CNRL02"/>
    <s v="250709"/>
    <s v="250709-3"/>
    <s v="M02"/>
    <x v="0"/>
    <s v="M02-LH1"/>
    <x v="10"/>
    <x v="0"/>
    <n v="1"/>
    <n v="0"/>
    <n v="0"/>
  </r>
  <r>
    <s v="CNRL02"/>
    <s v="250709"/>
    <s v="250709-3"/>
    <s v="M02"/>
    <x v="1"/>
    <s v="M02-LH3"/>
    <x v="10"/>
    <x v="0"/>
    <n v="1"/>
    <n v="0"/>
    <n v="0"/>
  </r>
  <r>
    <s v="CNRR02"/>
    <s v="250709"/>
    <s v="250709-3"/>
    <s v="M02"/>
    <x v="2"/>
    <s v="M02-RH2"/>
    <x v="10"/>
    <x v="0"/>
    <n v="1"/>
    <n v="0"/>
    <n v="0"/>
  </r>
  <r>
    <s v="CNRR02"/>
    <s v="250709"/>
    <s v="250709-3"/>
    <s v="M02"/>
    <x v="3"/>
    <s v="M02-RH4"/>
    <x v="10"/>
    <x v="0"/>
    <n v="1"/>
    <n v="0"/>
    <n v="0"/>
  </r>
  <r>
    <s v="CNRL02"/>
    <s v="250709"/>
    <s v="250709-3"/>
    <s v="M02"/>
    <x v="0"/>
    <s v="M02-LH1"/>
    <x v="10"/>
    <x v="0"/>
    <n v="1"/>
    <n v="0"/>
    <n v="0"/>
  </r>
  <r>
    <s v="CNRL02"/>
    <s v="250709"/>
    <s v="250709-3"/>
    <s v="M02"/>
    <x v="1"/>
    <s v="M02-LH3"/>
    <x v="10"/>
    <x v="0"/>
    <n v="1"/>
    <n v="0"/>
    <n v="0"/>
  </r>
  <r>
    <s v="CNRR02"/>
    <s v="250709"/>
    <s v="250709-3"/>
    <s v="M02"/>
    <x v="2"/>
    <s v="M02-RH2"/>
    <x v="10"/>
    <x v="0"/>
    <n v="1"/>
    <n v="0"/>
    <n v="0"/>
  </r>
  <r>
    <s v="CNRR02"/>
    <s v="250709"/>
    <s v="250709-3"/>
    <s v="M02"/>
    <x v="3"/>
    <s v="M02-RH4"/>
    <x v="10"/>
    <x v="0"/>
    <n v="1"/>
    <n v="0"/>
    <n v="0"/>
  </r>
  <r>
    <s v="CNRL02"/>
    <s v="250709"/>
    <s v="250709-3"/>
    <s v="M02"/>
    <x v="0"/>
    <s v="M02-LH1"/>
    <x v="10"/>
    <x v="0"/>
    <n v="1"/>
    <n v="0"/>
    <n v="0"/>
  </r>
  <r>
    <s v="CNRL02"/>
    <s v="250709"/>
    <s v="250709-3"/>
    <s v="M02"/>
    <x v="1"/>
    <s v="M02-LH3"/>
    <x v="10"/>
    <x v="0"/>
    <n v="1"/>
    <n v="0"/>
    <n v="0"/>
  </r>
  <r>
    <s v="CNRR02"/>
    <s v="250709"/>
    <s v="250709-3"/>
    <s v="M02"/>
    <x v="2"/>
    <s v="M02-RH2"/>
    <x v="10"/>
    <x v="0"/>
    <n v="1"/>
    <n v="0"/>
    <n v="0"/>
  </r>
  <r>
    <s v="CNRR02"/>
    <s v="250709"/>
    <s v="250709-3"/>
    <s v="M02"/>
    <x v="3"/>
    <s v="M02-RH4"/>
    <x v="10"/>
    <x v="0"/>
    <n v="1"/>
    <n v="0"/>
    <n v="0"/>
  </r>
  <r>
    <s v="CNRL02"/>
    <s v="250709"/>
    <s v="250709-3"/>
    <s v="M02"/>
    <x v="0"/>
    <s v="M02-LH1"/>
    <x v="10"/>
    <x v="0"/>
    <n v="1"/>
    <n v="0"/>
    <n v="0"/>
  </r>
  <r>
    <s v="CNRL02"/>
    <s v="250709"/>
    <s v="250709-3"/>
    <s v="M02"/>
    <x v="1"/>
    <s v="M02-LH3"/>
    <x v="10"/>
    <x v="0"/>
    <n v="1"/>
    <n v="0"/>
    <n v="0"/>
  </r>
  <r>
    <s v="CNRR02"/>
    <s v="250709"/>
    <s v="250709-3"/>
    <s v="M02"/>
    <x v="2"/>
    <s v="M02-RH2"/>
    <x v="10"/>
    <x v="0"/>
    <n v="1"/>
    <n v="0"/>
    <n v="0"/>
  </r>
  <r>
    <s v="CNRR02"/>
    <s v="250709"/>
    <s v="250709-3"/>
    <s v="M02"/>
    <x v="3"/>
    <s v="M02-RH4"/>
    <x v="10"/>
    <x v="0"/>
    <n v="1"/>
    <n v="0"/>
    <n v="0"/>
  </r>
  <r>
    <s v="CNRL02"/>
    <s v="250709"/>
    <s v="250709-3"/>
    <s v="M02"/>
    <x v="0"/>
    <s v="M02-LH1"/>
    <x v="10"/>
    <x v="0"/>
    <n v="1"/>
    <n v="0"/>
    <n v="0"/>
  </r>
  <r>
    <s v="CNRL02"/>
    <s v="250709"/>
    <s v="250709-3"/>
    <s v="M02"/>
    <x v="1"/>
    <s v="M02-LH3"/>
    <x v="10"/>
    <x v="0"/>
    <n v="1"/>
    <n v="0"/>
    <n v="0"/>
  </r>
  <r>
    <s v="CNRR02"/>
    <s v="250709"/>
    <s v="250709-3"/>
    <s v="M02"/>
    <x v="2"/>
    <s v="M02-RH2"/>
    <x v="10"/>
    <x v="0"/>
    <n v="1"/>
    <n v="0"/>
    <n v="0"/>
  </r>
  <r>
    <s v="CNRR02"/>
    <s v="250709"/>
    <s v="250709-3"/>
    <s v="M02"/>
    <x v="3"/>
    <s v="M02-RH4"/>
    <x v="10"/>
    <x v="0"/>
    <n v="1"/>
    <n v="0"/>
    <n v="0"/>
  </r>
  <r>
    <s v="CNRL02"/>
    <s v="250709"/>
    <s v="250709-3"/>
    <s v="M02"/>
    <x v="0"/>
    <s v="M02-LH1"/>
    <x v="10"/>
    <x v="0"/>
    <n v="1"/>
    <n v="0"/>
    <n v="0"/>
  </r>
  <r>
    <s v="CNRL02"/>
    <s v="250709"/>
    <s v="250709-3"/>
    <s v="M02"/>
    <x v="1"/>
    <s v="M02-LH3"/>
    <x v="10"/>
    <x v="0"/>
    <n v="1"/>
    <n v="0"/>
    <n v="0"/>
  </r>
  <r>
    <s v="CNRR02"/>
    <s v="250709"/>
    <s v="250709-3"/>
    <s v="M02"/>
    <x v="2"/>
    <s v="M02-RH2"/>
    <x v="10"/>
    <x v="0"/>
    <n v="1"/>
    <n v="0"/>
    <n v="0"/>
  </r>
  <r>
    <s v="CNRR02"/>
    <s v="250709"/>
    <s v="250709-3"/>
    <s v="M02"/>
    <x v="3"/>
    <s v="M02-RH4"/>
    <x v="10"/>
    <x v="0"/>
    <n v="1"/>
    <n v="0"/>
    <n v="0"/>
  </r>
  <r>
    <s v="CNRL02"/>
    <s v="250709"/>
    <s v="250709-3"/>
    <s v="M02"/>
    <x v="0"/>
    <s v="M02-LH1"/>
    <x v="10"/>
    <x v="0"/>
    <n v="1"/>
    <n v="0"/>
    <n v="0"/>
  </r>
  <r>
    <s v="CNRL02"/>
    <s v="250709"/>
    <s v="250709-3"/>
    <s v="M02"/>
    <x v="1"/>
    <s v="M02-LH3"/>
    <x v="10"/>
    <x v="0"/>
    <n v="1"/>
    <n v="0"/>
    <n v="0"/>
  </r>
  <r>
    <s v="CNRR02"/>
    <s v="250709"/>
    <s v="250709-3"/>
    <s v="M02"/>
    <x v="2"/>
    <s v="M02-RH2"/>
    <x v="10"/>
    <x v="0"/>
    <n v="1"/>
    <n v="0"/>
    <n v="0"/>
  </r>
  <r>
    <s v="CNRR02"/>
    <s v="250709"/>
    <s v="250709-3"/>
    <s v="M02"/>
    <x v="3"/>
    <s v="M02-RH4"/>
    <x v="10"/>
    <x v="0"/>
    <n v="1"/>
    <n v="0"/>
    <n v="0"/>
  </r>
  <r>
    <s v="CNRL02"/>
    <s v="250709"/>
    <s v="250709-3"/>
    <s v="M02"/>
    <x v="0"/>
    <s v="M02-LH1"/>
    <x v="10"/>
    <x v="0"/>
    <n v="1"/>
    <n v="0"/>
    <n v="0"/>
  </r>
  <r>
    <s v="CNRL02"/>
    <s v="250709"/>
    <s v="250709-3"/>
    <s v="M02"/>
    <x v="1"/>
    <s v="M02-LH3"/>
    <x v="10"/>
    <x v="0"/>
    <n v="1"/>
    <n v="0"/>
    <n v="0"/>
  </r>
  <r>
    <s v="CNRR02"/>
    <s v="250709"/>
    <s v="250709-3"/>
    <s v="M02"/>
    <x v="2"/>
    <s v="M02-RH2"/>
    <x v="10"/>
    <x v="0"/>
    <n v="1"/>
    <n v="0"/>
    <n v="0"/>
  </r>
  <r>
    <s v="CNRR02"/>
    <s v="250709"/>
    <s v="250709-3"/>
    <s v="M02"/>
    <x v="3"/>
    <s v="M02-RH4"/>
    <x v="10"/>
    <x v="0"/>
    <n v="1"/>
    <n v="0"/>
    <n v="0"/>
  </r>
  <r>
    <s v="CNRL02"/>
    <s v="250709"/>
    <s v="250709-3"/>
    <s v="M02"/>
    <x v="0"/>
    <s v="M02-LH1"/>
    <x v="10"/>
    <x v="0"/>
    <n v="1"/>
    <n v="0"/>
    <n v="0"/>
  </r>
  <r>
    <s v="CNRL02"/>
    <s v="250709"/>
    <s v="250709-3"/>
    <s v="M02"/>
    <x v="1"/>
    <s v="M02-LH3"/>
    <x v="10"/>
    <x v="0"/>
    <n v="1"/>
    <n v="0"/>
    <n v="0"/>
  </r>
  <r>
    <s v="CNRR02"/>
    <s v="250709"/>
    <s v="250709-3"/>
    <s v="M02"/>
    <x v="2"/>
    <s v="M02-RH2"/>
    <x v="10"/>
    <x v="0"/>
    <n v="1"/>
    <n v="0"/>
    <n v="0"/>
  </r>
  <r>
    <s v="CNRR02"/>
    <s v="250709"/>
    <s v="250709-3"/>
    <s v="M02"/>
    <x v="3"/>
    <s v="M02-RH4"/>
    <x v="10"/>
    <x v="0"/>
    <n v="1"/>
    <n v="0"/>
    <n v="0"/>
  </r>
  <r>
    <s v="CNRL02"/>
    <s v="250709"/>
    <s v="250709-3"/>
    <s v="M02"/>
    <x v="0"/>
    <s v="M02-LH1"/>
    <x v="10"/>
    <x v="0"/>
    <n v="1"/>
    <n v="0"/>
    <n v="0"/>
  </r>
  <r>
    <s v="CNRL02"/>
    <s v="250709"/>
    <s v="250709-3"/>
    <s v="M02"/>
    <x v="1"/>
    <s v="M02-LH3"/>
    <x v="10"/>
    <x v="0"/>
    <n v="0"/>
    <n v="0"/>
    <n v="0"/>
  </r>
  <r>
    <s v="CNRR02"/>
    <s v="250709"/>
    <s v="250709-3"/>
    <s v="M02"/>
    <x v="2"/>
    <s v="M02-RH2"/>
    <x v="10"/>
    <x v="0"/>
    <n v="1"/>
    <n v="0"/>
    <n v="0"/>
  </r>
  <r>
    <s v="CNRR02"/>
    <s v="250709"/>
    <s v="250709-3"/>
    <s v="M02"/>
    <x v="3"/>
    <s v="M02-RH4"/>
    <x v="10"/>
    <x v="0"/>
    <n v="1"/>
    <n v="0"/>
    <n v="0"/>
  </r>
  <r>
    <s v="CNRL02"/>
    <s v="250709"/>
    <s v="250709-3"/>
    <s v="M02"/>
    <x v="0"/>
    <s v="M02-LH1"/>
    <x v="10"/>
    <x v="0"/>
    <n v="1"/>
    <n v="0"/>
    <n v="0"/>
  </r>
  <r>
    <s v="CNRL02"/>
    <s v="250709"/>
    <s v="250709-3"/>
    <s v="M02"/>
    <x v="1"/>
    <s v="M02-LH3"/>
    <x v="10"/>
    <x v="0"/>
    <n v="1"/>
    <n v="0"/>
    <n v="0"/>
  </r>
  <r>
    <s v="CNRR02"/>
    <s v="250709"/>
    <s v="250709-3"/>
    <s v="M02"/>
    <x v="2"/>
    <s v="M02-RH2"/>
    <x v="10"/>
    <x v="0"/>
    <n v="1"/>
    <n v="0"/>
    <n v="0"/>
  </r>
  <r>
    <s v="CNRR02"/>
    <s v="250709"/>
    <s v="250709-3"/>
    <s v="M02"/>
    <x v="3"/>
    <s v="M02-RH4"/>
    <x v="10"/>
    <x v="0"/>
    <n v="1"/>
    <n v="0"/>
    <n v="0"/>
  </r>
  <r>
    <s v="CNRL02"/>
    <s v="250709"/>
    <s v="250709-3"/>
    <s v="M02"/>
    <x v="0"/>
    <s v="M02-LH1"/>
    <x v="10"/>
    <x v="0"/>
    <n v="0"/>
    <n v="0"/>
    <n v="0"/>
  </r>
  <r>
    <s v="CNRL02"/>
    <s v="250709"/>
    <s v="250709-3"/>
    <s v="M02"/>
    <x v="1"/>
    <s v="M02-LH3"/>
    <x v="10"/>
    <x v="0"/>
    <n v="1"/>
    <n v="0"/>
    <n v="0"/>
  </r>
  <r>
    <s v="CNRR02"/>
    <s v="250709"/>
    <s v="250709-3"/>
    <s v="M02"/>
    <x v="2"/>
    <s v="M02-RH2"/>
    <x v="10"/>
    <x v="0"/>
    <n v="1"/>
    <n v="0"/>
    <n v="0"/>
  </r>
  <r>
    <s v="CNRR02"/>
    <s v="250709"/>
    <s v="250709-3"/>
    <s v="M02"/>
    <x v="3"/>
    <s v="M02-RH4"/>
    <x v="10"/>
    <x v="0"/>
    <n v="1"/>
    <n v="0"/>
    <n v="0"/>
  </r>
  <r>
    <s v="CNRL02"/>
    <s v="250709"/>
    <s v="250709-3"/>
    <s v="M02"/>
    <x v="0"/>
    <s v="M02-LH1"/>
    <x v="10"/>
    <x v="0"/>
    <n v="1"/>
    <n v="0"/>
    <n v="0"/>
  </r>
  <r>
    <s v="CNRL02"/>
    <s v="250709"/>
    <s v="250709-3"/>
    <s v="M02"/>
    <x v="1"/>
    <s v="M02-LH3"/>
    <x v="10"/>
    <x v="0"/>
    <n v="1"/>
    <n v="0"/>
    <n v="0"/>
  </r>
  <r>
    <s v="CNRR02"/>
    <s v="250709"/>
    <s v="250709-3"/>
    <s v="M02"/>
    <x v="2"/>
    <s v="M02-RH2"/>
    <x v="10"/>
    <x v="0"/>
    <n v="1"/>
    <n v="0"/>
    <n v="0"/>
  </r>
  <r>
    <s v="CNRR02"/>
    <s v="250709"/>
    <s v="250709-3"/>
    <s v="M02"/>
    <x v="3"/>
    <s v="M02-RH4"/>
    <x v="10"/>
    <x v="0"/>
    <n v="1"/>
    <n v="0"/>
    <n v="0"/>
  </r>
  <r>
    <s v="CNRL02"/>
    <s v="250709"/>
    <s v="250709-3"/>
    <s v="M02"/>
    <x v="0"/>
    <s v="M02-LH1"/>
    <x v="10"/>
    <x v="0"/>
    <n v="1"/>
    <n v="0"/>
    <n v="0"/>
  </r>
  <r>
    <s v="CNRL02"/>
    <s v="250709"/>
    <s v="250709-3"/>
    <s v="M02"/>
    <x v="1"/>
    <s v="M02-LH3"/>
    <x v="10"/>
    <x v="0"/>
    <n v="1"/>
    <n v="0"/>
    <n v="0"/>
  </r>
  <r>
    <s v="CNRR02"/>
    <s v="250709"/>
    <s v="250709-3"/>
    <s v="M02"/>
    <x v="2"/>
    <s v="M02-RH2"/>
    <x v="10"/>
    <x v="0"/>
    <n v="1"/>
    <n v="0"/>
    <n v="0"/>
  </r>
  <r>
    <s v="CNRR02"/>
    <s v="250709"/>
    <s v="250709-3"/>
    <s v="M02"/>
    <x v="3"/>
    <s v="M02-RH4"/>
    <x v="10"/>
    <x v="0"/>
    <n v="1"/>
    <n v="0"/>
    <n v="0"/>
  </r>
  <r>
    <s v="CNRL02"/>
    <s v="250709"/>
    <s v="250709-3"/>
    <s v="M02"/>
    <x v="0"/>
    <s v="M02-LH1"/>
    <x v="10"/>
    <x v="0"/>
    <n v="1"/>
    <n v="0"/>
    <n v="0"/>
  </r>
  <r>
    <s v="CNRL02"/>
    <s v="250709"/>
    <s v="250709-3"/>
    <s v="M02"/>
    <x v="1"/>
    <s v="M02-LH3"/>
    <x v="10"/>
    <x v="0"/>
    <n v="1"/>
    <n v="0"/>
    <n v="0"/>
  </r>
  <r>
    <s v="CNRR02"/>
    <s v="250709"/>
    <s v="250709-3"/>
    <s v="M02"/>
    <x v="2"/>
    <s v="M02-RH2"/>
    <x v="10"/>
    <x v="0"/>
    <n v="1"/>
    <n v="0"/>
    <n v="0"/>
  </r>
  <r>
    <s v="CNRR02"/>
    <s v="250709"/>
    <s v="250709-3"/>
    <s v="M02"/>
    <x v="3"/>
    <s v="M02-RH4"/>
    <x v="10"/>
    <x v="0"/>
    <n v="1"/>
    <n v="0"/>
    <n v="0"/>
  </r>
  <r>
    <s v="CNRL02"/>
    <s v="250709"/>
    <s v="250709-3"/>
    <s v="M02"/>
    <x v="0"/>
    <s v="M02-LH1"/>
    <x v="10"/>
    <x v="0"/>
    <n v="1"/>
    <n v="0"/>
    <n v="0"/>
  </r>
  <r>
    <s v="CNRL02"/>
    <s v="250709"/>
    <s v="250709-3"/>
    <s v="M02"/>
    <x v="1"/>
    <s v="M02-LH3"/>
    <x v="10"/>
    <x v="0"/>
    <n v="1"/>
    <n v="0"/>
    <n v="0"/>
  </r>
  <r>
    <s v="CNRR02"/>
    <s v="250709"/>
    <s v="250709-3"/>
    <s v="M02"/>
    <x v="2"/>
    <s v="M02-RH2"/>
    <x v="10"/>
    <x v="0"/>
    <n v="1"/>
    <n v="0"/>
    <n v="0"/>
  </r>
  <r>
    <s v="CNRR02"/>
    <s v="250709"/>
    <s v="250709-3"/>
    <s v="M02"/>
    <x v="3"/>
    <s v="M02-RH4"/>
    <x v="10"/>
    <x v="0"/>
    <n v="1"/>
    <n v="0"/>
    <n v="0"/>
  </r>
  <r>
    <s v="CNRL02"/>
    <s v="250709"/>
    <s v="250709-3"/>
    <s v="M02"/>
    <x v="0"/>
    <s v="M02-LH1"/>
    <x v="10"/>
    <x v="0"/>
    <n v="1"/>
    <n v="0"/>
    <n v="0"/>
  </r>
  <r>
    <s v="CNRL02"/>
    <s v="250709"/>
    <s v="250709-3"/>
    <s v="M02"/>
    <x v="1"/>
    <s v="M02-LH3"/>
    <x v="10"/>
    <x v="0"/>
    <n v="1"/>
    <n v="0"/>
    <n v="0"/>
  </r>
  <r>
    <s v="CNRR02"/>
    <s v="250709"/>
    <s v="250709-3"/>
    <s v="M02"/>
    <x v="2"/>
    <s v="M02-RH2"/>
    <x v="10"/>
    <x v="0"/>
    <n v="1"/>
    <n v="0"/>
    <n v="0"/>
  </r>
  <r>
    <s v="CNRR02"/>
    <s v="250709"/>
    <s v="250709-3"/>
    <s v="M02"/>
    <x v="3"/>
    <s v="M02-RH4"/>
    <x v="10"/>
    <x v="0"/>
    <n v="1"/>
    <n v="1"/>
    <n v="0"/>
  </r>
  <r>
    <s v="CNRL02"/>
    <s v="250709"/>
    <s v="250709-3"/>
    <s v="M02"/>
    <x v="0"/>
    <s v="M02-LH1"/>
    <x v="10"/>
    <x v="0"/>
    <n v="1"/>
    <n v="0"/>
    <n v="0"/>
  </r>
  <r>
    <s v="CNRL02"/>
    <s v="250709"/>
    <s v="250709-3"/>
    <s v="M02"/>
    <x v="1"/>
    <s v="M02-LH3"/>
    <x v="10"/>
    <x v="0"/>
    <n v="1"/>
    <n v="0"/>
    <n v="0"/>
  </r>
  <r>
    <s v="CNRR02"/>
    <s v="250709"/>
    <s v="250709-3"/>
    <s v="M02"/>
    <x v="2"/>
    <s v="M02-RH2"/>
    <x v="10"/>
    <x v="0"/>
    <n v="1"/>
    <n v="0"/>
    <n v="0"/>
  </r>
  <r>
    <s v="CNRR02"/>
    <s v="250709"/>
    <s v="250709-3"/>
    <s v="M02"/>
    <x v="3"/>
    <s v="M02-RH4"/>
    <x v="10"/>
    <x v="0"/>
    <n v="1"/>
    <n v="0"/>
    <n v="0"/>
  </r>
  <r>
    <s v="CNRL02"/>
    <s v="250709"/>
    <s v="250709-3"/>
    <s v="M02"/>
    <x v="0"/>
    <s v="M02-LH1"/>
    <x v="10"/>
    <x v="0"/>
    <n v="1"/>
    <n v="0"/>
    <n v="0"/>
  </r>
  <r>
    <s v="CNRL02"/>
    <s v="250709"/>
    <s v="250709-3"/>
    <s v="M02"/>
    <x v="1"/>
    <s v="M02-LH3"/>
    <x v="10"/>
    <x v="0"/>
    <n v="1"/>
    <n v="0"/>
    <n v="0"/>
  </r>
  <r>
    <s v="CNRR02"/>
    <s v="250709"/>
    <s v="250709-3"/>
    <s v="M02"/>
    <x v="2"/>
    <s v="M02-RH2"/>
    <x v="10"/>
    <x v="0"/>
    <n v="1"/>
    <n v="0"/>
    <n v="0"/>
  </r>
  <r>
    <s v="CNRR02"/>
    <s v="250709"/>
    <s v="250709-3"/>
    <s v="M02"/>
    <x v="3"/>
    <s v="M02-RH4"/>
    <x v="10"/>
    <x v="0"/>
    <n v="1"/>
    <n v="0"/>
    <n v="0"/>
  </r>
  <r>
    <s v="CNRL02"/>
    <s v="250709"/>
    <s v="250709-3"/>
    <s v="M02"/>
    <x v="0"/>
    <s v="M02-LH1"/>
    <x v="10"/>
    <x v="0"/>
    <n v="1"/>
    <n v="0"/>
    <n v="0"/>
  </r>
  <r>
    <s v="CNRL02"/>
    <s v="250709"/>
    <s v="250709-3"/>
    <s v="M02"/>
    <x v="1"/>
    <s v="M02-LH3"/>
    <x v="10"/>
    <x v="0"/>
    <n v="1"/>
    <n v="0"/>
    <n v="0"/>
  </r>
  <r>
    <s v="CNRR02"/>
    <s v="250709"/>
    <s v="250709-3"/>
    <s v="M02"/>
    <x v="2"/>
    <s v="M02-RH2"/>
    <x v="10"/>
    <x v="0"/>
    <n v="0"/>
    <n v="1"/>
    <n v="0"/>
  </r>
  <r>
    <s v="CNRR02"/>
    <s v="250709"/>
    <s v="250709-3"/>
    <s v="M02"/>
    <x v="3"/>
    <s v="M02-RH4"/>
    <x v="10"/>
    <x v="0"/>
    <n v="1"/>
    <n v="0"/>
    <n v="0"/>
  </r>
  <r>
    <s v="CNRL02"/>
    <s v="250709"/>
    <s v="250709-3"/>
    <s v="M02"/>
    <x v="0"/>
    <s v="M02-LH1"/>
    <x v="10"/>
    <x v="0"/>
    <n v="1"/>
    <n v="0"/>
    <n v="0"/>
  </r>
  <r>
    <s v="CNRL02"/>
    <s v="250709"/>
    <s v="250709-3"/>
    <s v="M02"/>
    <x v="1"/>
    <s v="M02-LH3"/>
    <x v="10"/>
    <x v="0"/>
    <n v="1"/>
    <n v="0"/>
    <n v="0"/>
  </r>
  <r>
    <s v="CNRR02"/>
    <s v="250709"/>
    <s v="250709-3"/>
    <s v="M02"/>
    <x v="2"/>
    <s v="M02-RH2"/>
    <x v="10"/>
    <x v="0"/>
    <n v="1"/>
    <n v="0"/>
    <n v="0"/>
  </r>
  <r>
    <s v="CNRR02"/>
    <s v="250709"/>
    <s v="250709-3"/>
    <s v="M02"/>
    <x v="3"/>
    <s v="M02-RH4"/>
    <x v="10"/>
    <x v="0"/>
    <n v="1"/>
    <n v="0"/>
    <n v="0"/>
  </r>
  <r>
    <s v="CNRL02"/>
    <s v="250709"/>
    <s v="250709-3"/>
    <s v="M02"/>
    <x v="0"/>
    <s v="M02-LH1"/>
    <x v="10"/>
    <x v="0"/>
    <n v="1"/>
    <n v="0"/>
    <n v="0"/>
  </r>
  <r>
    <s v="CNRL02"/>
    <s v="250709"/>
    <s v="250709-3"/>
    <s v="M02"/>
    <x v="1"/>
    <s v="M02-LH3"/>
    <x v="10"/>
    <x v="0"/>
    <n v="1"/>
    <n v="0"/>
    <n v="0"/>
  </r>
  <r>
    <s v="CNRR02"/>
    <s v="250709"/>
    <s v="250709-3"/>
    <s v="M02"/>
    <x v="2"/>
    <s v="M02-RH2"/>
    <x v="10"/>
    <x v="0"/>
    <n v="1"/>
    <n v="0"/>
    <n v="0"/>
  </r>
  <r>
    <s v="CNRR02"/>
    <s v="250709"/>
    <s v="250709-3"/>
    <s v="M02"/>
    <x v="3"/>
    <s v="M02-RH4"/>
    <x v="10"/>
    <x v="0"/>
    <n v="1"/>
    <n v="0"/>
    <n v="0"/>
  </r>
  <r>
    <s v="CNRL02"/>
    <s v="250709"/>
    <s v="250709-3"/>
    <s v="M02"/>
    <x v="0"/>
    <s v="M02-LH1"/>
    <x v="10"/>
    <x v="0"/>
    <n v="1"/>
    <n v="0"/>
    <n v="0"/>
  </r>
  <r>
    <s v="CNRL02"/>
    <s v="250709"/>
    <s v="250709-3"/>
    <s v="M02"/>
    <x v="1"/>
    <s v="M02-LH3"/>
    <x v="10"/>
    <x v="0"/>
    <n v="1"/>
    <n v="0"/>
    <n v="0"/>
  </r>
  <r>
    <s v="CNRR02"/>
    <s v="250709"/>
    <s v="250709-3"/>
    <s v="M02"/>
    <x v="2"/>
    <s v="M02-RH2"/>
    <x v="10"/>
    <x v="0"/>
    <n v="1"/>
    <n v="0"/>
    <n v="0"/>
  </r>
  <r>
    <s v="CNRR02"/>
    <s v="250709"/>
    <s v="250709-3"/>
    <s v="M02"/>
    <x v="3"/>
    <s v="M02-RH4"/>
    <x v="10"/>
    <x v="0"/>
    <n v="1"/>
    <n v="0"/>
    <n v="0"/>
  </r>
  <r>
    <s v="CNRL02"/>
    <s v="250709"/>
    <s v="250709-3"/>
    <s v="M02"/>
    <x v="0"/>
    <s v="M02-LH1"/>
    <x v="10"/>
    <x v="0"/>
    <n v="1"/>
    <n v="1"/>
    <n v="1"/>
  </r>
  <r>
    <s v="CNRL02"/>
    <s v="250709"/>
    <s v="250709-3"/>
    <s v="M02"/>
    <x v="1"/>
    <s v="M02-LH3"/>
    <x v="10"/>
    <x v="0"/>
    <n v="1"/>
    <n v="0"/>
    <n v="0"/>
  </r>
  <r>
    <s v="CNRR02"/>
    <s v="250709"/>
    <s v="250709-3"/>
    <s v="M02"/>
    <x v="2"/>
    <s v="M02-RH2"/>
    <x v="10"/>
    <x v="0"/>
    <n v="1"/>
    <n v="0"/>
    <n v="0"/>
  </r>
  <r>
    <s v="CNRR02"/>
    <s v="250709"/>
    <s v="250709-3"/>
    <s v="M02"/>
    <x v="3"/>
    <s v="M02-RH4"/>
    <x v="10"/>
    <x v="0"/>
    <n v="1"/>
    <n v="0"/>
    <n v="0"/>
  </r>
  <r>
    <s v="CNRL02"/>
    <s v="250709"/>
    <s v="250709-3"/>
    <s v="M02"/>
    <x v="0"/>
    <s v="M02-LH1"/>
    <x v="10"/>
    <x v="0"/>
    <n v="1"/>
    <n v="0"/>
    <n v="0"/>
  </r>
  <r>
    <s v="CNRL02"/>
    <s v="250709"/>
    <s v="250709-3"/>
    <s v="M02"/>
    <x v="1"/>
    <s v="M02-LH3"/>
    <x v="10"/>
    <x v="0"/>
    <n v="1"/>
    <n v="0"/>
    <n v="0"/>
  </r>
  <r>
    <s v="CNRR02"/>
    <s v="250709"/>
    <s v="250709-3"/>
    <s v="M02"/>
    <x v="2"/>
    <s v="M02-RH2"/>
    <x v="10"/>
    <x v="0"/>
    <n v="1"/>
    <n v="0"/>
    <n v="0"/>
  </r>
  <r>
    <s v="CNRR02"/>
    <s v="250709"/>
    <s v="250709-3"/>
    <s v="M02"/>
    <x v="3"/>
    <s v="M02-RH4"/>
    <x v="10"/>
    <x v="0"/>
    <n v="1"/>
    <n v="0"/>
    <n v="0"/>
  </r>
  <r>
    <s v="CNRL02"/>
    <s v="250709"/>
    <s v="250709-3"/>
    <s v="M02"/>
    <x v="0"/>
    <s v="M02-LH1"/>
    <x v="10"/>
    <x v="0"/>
    <n v="1"/>
    <n v="0"/>
    <n v="0"/>
  </r>
  <r>
    <s v="CNRL02"/>
    <s v="250709"/>
    <s v="250709-3"/>
    <s v="M02"/>
    <x v="1"/>
    <s v="M02-LH3"/>
    <x v="10"/>
    <x v="0"/>
    <n v="1"/>
    <n v="0"/>
    <n v="0"/>
  </r>
  <r>
    <s v="CNRR02"/>
    <s v="250709"/>
    <s v="250709-3"/>
    <s v="M02"/>
    <x v="2"/>
    <s v="M02-RH2"/>
    <x v="10"/>
    <x v="0"/>
    <n v="1"/>
    <n v="0"/>
    <n v="0"/>
  </r>
  <r>
    <s v="CNRR02"/>
    <s v="250709"/>
    <s v="250709-3"/>
    <s v="M02"/>
    <x v="3"/>
    <s v="M02-RH4"/>
    <x v="10"/>
    <x v="0"/>
    <n v="1"/>
    <n v="0"/>
    <n v="0"/>
  </r>
  <r>
    <s v="CNRL02"/>
    <s v="250709"/>
    <s v="250709-3"/>
    <s v="M02"/>
    <x v="0"/>
    <s v="M02-LH1"/>
    <x v="10"/>
    <x v="0"/>
    <n v="1"/>
    <n v="0"/>
    <n v="0"/>
  </r>
  <r>
    <s v="CNRL02"/>
    <s v="250709"/>
    <s v="250709-3"/>
    <s v="M02"/>
    <x v="1"/>
    <s v="M02-LH3"/>
    <x v="10"/>
    <x v="0"/>
    <n v="1"/>
    <n v="0"/>
    <n v="0"/>
  </r>
  <r>
    <s v="CNRR02"/>
    <s v="250709"/>
    <s v="250709-3"/>
    <s v="M02"/>
    <x v="2"/>
    <s v="M02-RH2"/>
    <x v="10"/>
    <x v="0"/>
    <n v="1"/>
    <n v="0"/>
    <n v="0"/>
  </r>
  <r>
    <s v="CNRR02"/>
    <s v="250709"/>
    <s v="250709-3"/>
    <s v="M02"/>
    <x v="3"/>
    <s v="M02-RH4"/>
    <x v="10"/>
    <x v="0"/>
    <n v="1"/>
    <n v="0"/>
    <n v="0"/>
  </r>
  <r>
    <s v="CNRL02"/>
    <s v="250709"/>
    <s v="250709-3"/>
    <s v="M02"/>
    <x v="0"/>
    <s v="M02-LH1"/>
    <x v="10"/>
    <x v="0"/>
    <n v="1"/>
    <n v="0"/>
    <n v="0"/>
  </r>
  <r>
    <s v="CNRL02"/>
    <s v="250709"/>
    <s v="250709-3"/>
    <s v="M02"/>
    <x v="1"/>
    <s v="M02-LH3"/>
    <x v="10"/>
    <x v="0"/>
    <n v="1"/>
    <n v="0"/>
    <n v="0"/>
  </r>
  <r>
    <s v="CNRR02"/>
    <s v="250709"/>
    <s v="250709-3"/>
    <s v="M02"/>
    <x v="2"/>
    <s v="M02-RH2"/>
    <x v="10"/>
    <x v="0"/>
    <n v="1"/>
    <n v="0"/>
    <n v="0"/>
  </r>
  <r>
    <s v="CNRR02"/>
    <s v="250709"/>
    <s v="250709-3"/>
    <s v="M02"/>
    <x v="3"/>
    <s v="M02-RH4"/>
    <x v="10"/>
    <x v="0"/>
    <n v="1"/>
    <n v="0"/>
    <n v="0"/>
  </r>
  <r>
    <s v="CNRL02"/>
    <s v="250709"/>
    <s v="250709-3"/>
    <s v="M02"/>
    <x v="0"/>
    <s v="M02-LH1"/>
    <x v="10"/>
    <x v="0"/>
    <n v="1"/>
    <n v="0"/>
    <n v="0"/>
  </r>
  <r>
    <s v="CNRL02"/>
    <s v="250709"/>
    <s v="250709-3"/>
    <s v="M02"/>
    <x v="1"/>
    <s v="M02-LH3"/>
    <x v="10"/>
    <x v="0"/>
    <n v="1"/>
    <n v="0"/>
    <n v="0"/>
  </r>
  <r>
    <s v="CNRR02"/>
    <s v="250709"/>
    <s v="250709-3"/>
    <s v="M02"/>
    <x v="2"/>
    <s v="M02-RH2"/>
    <x v="10"/>
    <x v="0"/>
    <n v="1"/>
    <n v="0"/>
    <n v="0"/>
  </r>
  <r>
    <s v="CNRR02"/>
    <s v="250709"/>
    <s v="250709-3"/>
    <s v="M02"/>
    <x v="3"/>
    <s v="M02-RH4"/>
    <x v="10"/>
    <x v="0"/>
    <n v="1"/>
    <n v="0"/>
    <n v="0"/>
  </r>
  <r>
    <s v="CNRL02"/>
    <s v="250709"/>
    <s v="250709-3"/>
    <s v="M02"/>
    <x v="0"/>
    <s v="M02-LH1"/>
    <x v="10"/>
    <x v="0"/>
    <n v="1"/>
    <n v="0"/>
    <n v="0"/>
  </r>
  <r>
    <s v="CNRL02"/>
    <s v="250709"/>
    <s v="250709-3"/>
    <s v="M02"/>
    <x v="1"/>
    <s v="M02-LH3"/>
    <x v="10"/>
    <x v="0"/>
    <n v="1"/>
    <n v="0"/>
    <n v="0"/>
  </r>
  <r>
    <s v="CNRR02"/>
    <s v="250709"/>
    <s v="250709-3"/>
    <s v="M02"/>
    <x v="2"/>
    <s v="M02-RH2"/>
    <x v="10"/>
    <x v="0"/>
    <n v="1"/>
    <n v="0"/>
    <n v="0"/>
  </r>
  <r>
    <s v="CNRR02"/>
    <s v="250709"/>
    <s v="250709-3"/>
    <s v="M02"/>
    <x v="3"/>
    <s v="M02-RH4"/>
    <x v="10"/>
    <x v="0"/>
    <n v="1"/>
    <n v="0"/>
    <n v="0"/>
  </r>
  <r>
    <s v="CNRL02"/>
    <s v="250709"/>
    <s v="250709-3"/>
    <s v="M02"/>
    <x v="0"/>
    <s v="M02-LH1"/>
    <x v="10"/>
    <x v="0"/>
    <n v="1"/>
    <n v="0"/>
    <n v="0"/>
  </r>
  <r>
    <s v="CNRL02"/>
    <s v="250709"/>
    <s v="250709-3"/>
    <s v="M02"/>
    <x v="1"/>
    <s v="M02-LH3"/>
    <x v="10"/>
    <x v="0"/>
    <n v="1"/>
    <n v="0"/>
    <n v="0"/>
  </r>
  <r>
    <s v="CNRR02"/>
    <s v="250709"/>
    <s v="250709-3"/>
    <s v="M02"/>
    <x v="2"/>
    <s v="M02-RH2"/>
    <x v="10"/>
    <x v="0"/>
    <n v="1"/>
    <n v="0"/>
    <n v="0"/>
  </r>
  <r>
    <s v="CNRR02"/>
    <s v="250709"/>
    <s v="250709-3"/>
    <s v="M02"/>
    <x v="3"/>
    <s v="M02-RH4"/>
    <x v="10"/>
    <x v="0"/>
    <n v="1"/>
    <n v="0"/>
    <n v="0"/>
  </r>
  <r>
    <s v="CNRL02"/>
    <s v="250709"/>
    <s v="250709-3"/>
    <s v="M02"/>
    <x v="0"/>
    <s v="M02-LH1"/>
    <x v="10"/>
    <x v="0"/>
    <n v="1"/>
    <n v="0"/>
    <n v="0"/>
  </r>
  <r>
    <s v="CNRL02"/>
    <s v="250709"/>
    <s v="250709-3"/>
    <s v="M02"/>
    <x v="1"/>
    <s v="M02-LH3"/>
    <x v="10"/>
    <x v="0"/>
    <n v="1"/>
    <n v="0"/>
    <n v="0"/>
  </r>
  <r>
    <s v="CNRR02"/>
    <s v="250709"/>
    <s v="250709-3"/>
    <s v="M02"/>
    <x v="2"/>
    <s v="M02-RH2"/>
    <x v="10"/>
    <x v="0"/>
    <n v="1"/>
    <n v="0"/>
    <n v="0"/>
  </r>
  <r>
    <s v="CNRR02"/>
    <s v="250709"/>
    <s v="250709-3"/>
    <s v="M02"/>
    <x v="3"/>
    <s v="M02-RH4"/>
    <x v="10"/>
    <x v="0"/>
    <n v="1"/>
    <n v="0"/>
    <n v="0"/>
  </r>
  <r>
    <s v="CNRL02"/>
    <s v="250709"/>
    <s v="250709-3"/>
    <s v="M02"/>
    <x v="0"/>
    <s v="M02-LH1"/>
    <x v="10"/>
    <x v="0"/>
    <n v="1"/>
    <n v="0"/>
    <n v="0"/>
  </r>
  <r>
    <s v="CNRL02"/>
    <s v="250709"/>
    <s v="250709-3"/>
    <s v="M02"/>
    <x v="1"/>
    <s v="M02-LH3"/>
    <x v="10"/>
    <x v="0"/>
    <n v="1"/>
    <n v="0"/>
    <n v="0"/>
  </r>
  <r>
    <s v="CNRR02"/>
    <s v="250709"/>
    <s v="250709-3"/>
    <s v="M02"/>
    <x v="2"/>
    <s v="M02-RH2"/>
    <x v="10"/>
    <x v="0"/>
    <n v="1"/>
    <n v="0"/>
    <n v="0"/>
  </r>
  <r>
    <s v="CNRR02"/>
    <s v="250709"/>
    <s v="250709-3"/>
    <s v="M02"/>
    <x v="3"/>
    <s v="M02-RH4"/>
    <x v="10"/>
    <x v="0"/>
    <n v="1"/>
    <n v="0"/>
    <n v="0"/>
  </r>
  <r>
    <s v="CNRL02"/>
    <s v="250709"/>
    <s v="250709-3"/>
    <s v="M02"/>
    <x v="0"/>
    <s v="M02-LH1"/>
    <x v="11"/>
    <x v="0"/>
    <n v="1"/>
    <n v="0"/>
    <n v="0"/>
  </r>
  <r>
    <s v="CNRL02"/>
    <s v="250709"/>
    <s v="250709-3"/>
    <s v="M02"/>
    <x v="1"/>
    <s v="M02-LH3"/>
    <x v="11"/>
    <x v="0"/>
    <n v="1"/>
    <n v="0"/>
    <n v="0"/>
  </r>
  <r>
    <s v="CNRR02"/>
    <s v="250709"/>
    <s v="250709-3"/>
    <s v="M02"/>
    <x v="2"/>
    <s v="M02-RH2"/>
    <x v="11"/>
    <x v="0"/>
    <n v="1"/>
    <n v="0"/>
    <n v="0"/>
  </r>
  <r>
    <s v="CNRR02"/>
    <s v="250709"/>
    <s v="250709-3"/>
    <s v="M02"/>
    <x v="3"/>
    <s v="M02-RH4"/>
    <x v="11"/>
    <x v="0"/>
    <n v="1"/>
    <n v="0"/>
    <n v="0"/>
  </r>
  <r>
    <s v="CNRL02"/>
    <s v="250709"/>
    <s v="250709-3"/>
    <s v="M02"/>
    <x v="0"/>
    <s v="M02-LH1"/>
    <x v="11"/>
    <x v="0"/>
    <n v="1"/>
    <n v="0"/>
    <n v="0"/>
  </r>
  <r>
    <s v="CNRL02"/>
    <s v="250709"/>
    <s v="250709-3"/>
    <s v="M02"/>
    <x v="1"/>
    <s v="M02-LH3"/>
    <x v="11"/>
    <x v="0"/>
    <n v="1"/>
    <n v="0"/>
    <n v="0"/>
  </r>
  <r>
    <s v="CNRR02"/>
    <s v="250709"/>
    <s v="250709-3"/>
    <s v="M02"/>
    <x v="2"/>
    <s v="M02-RH2"/>
    <x v="11"/>
    <x v="0"/>
    <n v="1"/>
    <n v="0"/>
    <n v="0"/>
  </r>
  <r>
    <s v="CNRR02"/>
    <s v="250709"/>
    <s v="250709-3"/>
    <s v="M02"/>
    <x v="3"/>
    <s v="M02-RH4"/>
    <x v="11"/>
    <x v="0"/>
    <n v="1"/>
    <n v="0"/>
    <n v="0"/>
  </r>
  <r>
    <s v="CNRL02"/>
    <s v="250709"/>
    <s v="250709-3"/>
    <s v="M02"/>
    <x v="0"/>
    <s v="M02-LH1"/>
    <x v="11"/>
    <x v="0"/>
    <n v="1"/>
    <n v="0"/>
    <n v="0"/>
  </r>
  <r>
    <s v="CNRL02"/>
    <s v="250709"/>
    <s v="250709-3"/>
    <s v="M02"/>
    <x v="1"/>
    <s v="M02-LH3"/>
    <x v="11"/>
    <x v="0"/>
    <n v="1"/>
    <n v="0"/>
    <n v="0"/>
  </r>
  <r>
    <s v="CNRR02"/>
    <s v="250709"/>
    <s v="250709-3"/>
    <s v="M02"/>
    <x v="2"/>
    <s v="M02-RH2"/>
    <x v="11"/>
    <x v="0"/>
    <n v="1"/>
    <n v="0"/>
    <n v="0"/>
  </r>
  <r>
    <s v="CNRR02"/>
    <s v="250709"/>
    <s v="250709-3"/>
    <s v="M02"/>
    <x v="3"/>
    <s v="M02-RH4"/>
    <x v="11"/>
    <x v="0"/>
    <n v="1"/>
    <n v="0"/>
    <n v="0"/>
  </r>
  <r>
    <s v="CNRL02"/>
    <s v="250709"/>
    <s v="250709-3"/>
    <s v="M02"/>
    <x v="0"/>
    <s v="M02-LH1"/>
    <x v="11"/>
    <x v="0"/>
    <n v="1"/>
    <n v="0"/>
    <n v="0"/>
  </r>
  <r>
    <s v="CNRL02"/>
    <s v="250709"/>
    <s v="250709-3"/>
    <s v="M02"/>
    <x v="1"/>
    <s v="M02-LH3"/>
    <x v="11"/>
    <x v="0"/>
    <n v="1"/>
    <n v="0"/>
    <n v="0"/>
  </r>
  <r>
    <s v="CNRR02"/>
    <s v="250709"/>
    <s v="250709-3"/>
    <s v="M02"/>
    <x v="2"/>
    <s v="M02-RH2"/>
    <x v="11"/>
    <x v="0"/>
    <n v="1"/>
    <n v="0"/>
    <n v="0"/>
  </r>
  <r>
    <s v="CNRR02"/>
    <s v="250709"/>
    <s v="250709-3"/>
    <s v="M02"/>
    <x v="3"/>
    <s v="M02-RH4"/>
    <x v="11"/>
    <x v="0"/>
    <n v="1"/>
    <n v="0"/>
    <n v="0"/>
  </r>
  <r>
    <s v="CNRL02"/>
    <s v="250709"/>
    <s v="250709-3"/>
    <s v="M02"/>
    <x v="0"/>
    <s v="M02-LH1"/>
    <x v="11"/>
    <x v="0"/>
    <n v="1"/>
    <n v="0"/>
    <n v="0"/>
  </r>
  <r>
    <s v="CNRL02"/>
    <s v="250709"/>
    <s v="250709-3"/>
    <s v="M02"/>
    <x v="1"/>
    <s v="M02-LH3"/>
    <x v="11"/>
    <x v="0"/>
    <n v="1"/>
    <n v="0"/>
    <n v="0"/>
  </r>
  <r>
    <s v="CNRR02"/>
    <s v="250709"/>
    <s v="250709-3"/>
    <s v="M02"/>
    <x v="2"/>
    <s v="M02-RH2"/>
    <x v="11"/>
    <x v="0"/>
    <n v="1"/>
    <n v="0"/>
    <n v="0"/>
  </r>
  <r>
    <s v="CNRR02"/>
    <s v="250709"/>
    <s v="250709-3"/>
    <s v="M02"/>
    <x v="3"/>
    <s v="M02-RH4"/>
    <x v="11"/>
    <x v="0"/>
    <n v="1"/>
    <n v="0"/>
    <n v="0"/>
  </r>
  <r>
    <s v="CNRL02"/>
    <s v="250709"/>
    <s v="250709-3"/>
    <s v="M02"/>
    <x v="0"/>
    <s v="M02-LH1"/>
    <x v="11"/>
    <x v="0"/>
    <n v="1"/>
    <n v="0"/>
    <n v="0"/>
  </r>
  <r>
    <s v="CNRL02"/>
    <s v="250709"/>
    <s v="250709-3"/>
    <s v="M02"/>
    <x v="1"/>
    <s v="M02-LH3"/>
    <x v="11"/>
    <x v="0"/>
    <n v="1"/>
    <n v="0"/>
    <n v="0"/>
  </r>
  <r>
    <s v="CNRR02"/>
    <s v="250709"/>
    <s v="250709-3"/>
    <s v="M02"/>
    <x v="2"/>
    <s v="M02-RH2"/>
    <x v="11"/>
    <x v="0"/>
    <n v="1"/>
    <n v="0"/>
    <n v="0"/>
  </r>
  <r>
    <s v="CNRR02"/>
    <s v="250709"/>
    <s v="250709-3"/>
    <s v="M02"/>
    <x v="3"/>
    <s v="M02-RH4"/>
    <x v="11"/>
    <x v="0"/>
    <n v="1"/>
    <n v="0"/>
    <n v="0"/>
  </r>
  <r>
    <s v="CNRL02"/>
    <s v="250709"/>
    <s v="250709-3"/>
    <s v="M02"/>
    <x v="0"/>
    <s v="M02-LH1"/>
    <x v="11"/>
    <x v="0"/>
    <n v="1"/>
    <n v="0"/>
    <n v="0"/>
  </r>
  <r>
    <s v="CNRL02"/>
    <s v="250709"/>
    <s v="250709-3"/>
    <s v="M02"/>
    <x v="1"/>
    <s v="M02-LH3"/>
    <x v="11"/>
    <x v="0"/>
    <n v="1"/>
    <n v="0"/>
    <n v="0"/>
  </r>
  <r>
    <s v="CNRR02"/>
    <s v="250709"/>
    <s v="250709-3"/>
    <s v="M02"/>
    <x v="2"/>
    <s v="M02-RH2"/>
    <x v="11"/>
    <x v="0"/>
    <n v="1"/>
    <n v="0"/>
    <n v="0"/>
  </r>
  <r>
    <s v="CNRR02"/>
    <s v="250709"/>
    <s v="250709-3"/>
    <s v="M02"/>
    <x v="3"/>
    <s v="M02-RH4"/>
    <x v="11"/>
    <x v="0"/>
    <n v="1"/>
    <n v="0"/>
    <n v="0"/>
  </r>
  <r>
    <s v="CNRL02"/>
    <s v="250709"/>
    <s v="250709-3"/>
    <s v="M02"/>
    <x v="0"/>
    <s v="M02-LH1"/>
    <x v="11"/>
    <x v="0"/>
    <n v="1"/>
    <n v="0"/>
    <n v="0"/>
  </r>
  <r>
    <s v="CNRL02"/>
    <s v="250709"/>
    <s v="250709-3"/>
    <s v="M02"/>
    <x v="1"/>
    <s v="M02-LH3"/>
    <x v="11"/>
    <x v="0"/>
    <n v="1"/>
    <n v="0"/>
    <n v="0"/>
  </r>
  <r>
    <s v="CNRR02"/>
    <s v="250709"/>
    <s v="250709-3"/>
    <s v="M02"/>
    <x v="2"/>
    <s v="M02-RH2"/>
    <x v="11"/>
    <x v="0"/>
    <n v="1"/>
    <n v="0"/>
    <n v="0"/>
  </r>
  <r>
    <s v="CNRR02"/>
    <s v="250709"/>
    <s v="250709-3"/>
    <s v="M02"/>
    <x v="3"/>
    <s v="M02-RH4"/>
    <x v="11"/>
    <x v="0"/>
    <n v="1"/>
    <n v="0"/>
    <n v="0"/>
  </r>
  <r>
    <s v="CNRL02"/>
    <s v="250709"/>
    <s v="250709-3"/>
    <s v="M02"/>
    <x v="0"/>
    <s v="M02-LH1"/>
    <x v="11"/>
    <x v="0"/>
    <n v="1"/>
    <n v="0"/>
    <n v="0"/>
  </r>
  <r>
    <s v="CNRL02"/>
    <s v="250709"/>
    <s v="250709-3"/>
    <s v="M02"/>
    <x v="1"/>
    <s v="M02-LH3"/>
    <x v="11"/>
    <x v="0"/>
    <n v="1"/>
    <n v="0"/>
    <n v="0"/>
  </r>
  <r>
    <s v="CNRR02"/>
    <s v="250709"/>
    <s v="250709-3"/>
    <s v="M02"/>
    <x v="2"/>
    <s v="M02-RH2"/>
    <x v="11"/>
    <x v="0"/>
    <n v="1"/>
    <n v="0"/>
    <n v="0"/>
  </r>
  <r>
    <s v="CNRR02"/>
    <s v="250709"/>
    <s v="250709-3"/>
    <s v="M02"/>
    <x v="3"/>
    <s v="M02-RH4"/>
    <x v="11"/>
    <x v="0"/>
    <n v="1"/>
    <n v="0"/>
    <n v="0"/>
  </r>
  <r>
    <s v="CNRL02"/>
    <s v="250709"/>
    <s v="250709-3"/>
    <s v="M02"/>
    <x v="0"/>
    <s v="M02-LH1"/>
    <x v="11"/>
    <x v="0"/>
    <n v="1"/>
    <n v="0"/>
    <n v="0"/>
  </r>
  <r>
    <s v="CNRL02"/>
    <s v="250709"/>
    <s v="250709-3"/>
    <s v="M02"/>
    <x v="1"/>
    <s v="M02-LH3"/>
    <x v="11"/>
    <x v="0"/>
    <n v="1"/>
    <n v="0"/>
    <n v="0"/>
  </r>
  <r>
    <s v="CNRR02"/>
    <s v="250709"/>
    <s v="250709-3"/>
    <s v="M02"/>
    <x v="2"/>
    <s v="M02-RH2"/>
    <x v="11"/>
    <x v="0"/>
    <n v="1"/>
    <n v="0"/>
    <n v="0"/>
  </r>
  <r>
    <s v="CNRR02"/>
    <s v="250709"/>
    <s v="250709-3"/>
    <s v="M02"/>
    <x v="3"/>
    <s v="M02-RH4"/>
    <x v="11"/>
    <x v="0"/>
    <n v="1"/>
    <n v="0"/>
    <n v="0"/>
  </r>
  <r>
    <s v="CNRL02"/>
    <s v="250709"/>
    <s v="250709-3"/>
    <s v="M02"/>
    <x v="0"/>
    <s v="M02-LH1"/>
    <x v="11"/>
    <x v="0"/>
    <n v="1"/>
    <n v="0"/>
    <n v="0"/>
  </r>
  <r>
    <s v="CNRL02"/>
    <s v="250709"/>
    <s v="250709-3"/>
    <s v="M02"/>
    <x v="1"/>
    <s v="M02-LH3"/>
    <x v="11"/>
    <x v="0"/>
    <n v="1"/>
    <n v="0"/>
    <n v="0"/>
  </r>
  <r>
    <s v="CNRR02"/>
    <s v="250709"/>
    <s v="250709-3"/>
    <s v="M02"/>
    <x v="2"/>
    <s v="M02-RH2"/>
    <x v="11"/>
    <x v="0"/>
    <n v="1"/>
    <n v="0"/>
    <n v="0"/>
  </r>
  <r>
    <s v="CNRR02"/>
    <s v="250709"/>
    <s v="250709-3"/>
    <s v="M02"/>
    <x v="3"/>
    <s v="M02-RH4"/>
    <x v="11"/>
    <x v="0"/>
    <n v="1"/>
    <n v="0"/>
    <n v="0"/>
  </r>
  <r>
    <s v="CNRL02"/>
    <s v="250709"/>
    <s v="250709-3"/>
    <s v="M02"/>
    <x v="0"/>
    <s v="M02-LH1"/>
    <x v="11"/>
    <x v="0"/>
    <n v="1"/>
    <n v="1"/>
    <n v="0"/>
  </r>
  <r>
    <s v="CNRL02"/>
    <s v="250709"/>
    <s v="250709-3"/>
    <s v="M02"/>
    <x v="1"/>
    <s v="M02-LH3"/>
    <x v="11"/>
    <x v="0"/>
    <n v="1"/>
    <n v="0"/>
    <n v="0"/>
  </r>
  <r>
    <s v="CNRR02"/>
    <s v="250709"/>
    <s v="250709-3"/>
    <s v="M02"/>
    <x v="2"/>
    <s v="M02-RH2"/>
    <x v="11"/>
    <x v="0"/>
    <n v="1"/>
    <n v="0"/>
    <n v="0"/>
  </r>
  <r>
    <s v="CNRR02"/>
    <s v="250709"/>
    <s v="250709-3"/>
    <s v="M02"/>
    <x v="3"/>
    <s v="M02-RH4"/>
    <x v="11"/>
    <x v="0"/>
    <n v="1"/>
    <n v="0"/>
    <n v="0"/>
  </r>
  <r>
    <s v="CNRL02"/>
    <s v="250709"/>
    <s v="250709-3"/>
    <s v="M02"/>
    <x v="0"/>
    <s v="M02-LH1"/>
    <x v="11"/>
    <x v="0"/>
    <n v="1"/>
    <n v="0"/>
    <n v="0"/>
  </r>
  <r>
    <s v="CNRL02"/>
    <s v="250709"/>
    <s v="250709-3"/>
    <s v="M02"/>
    <x v="1"/>
    <s v="M02-LH3"/>
    <x v="11"/>
    <x v="0"/>
    <n v="1"/>
    <n v="0"/>
    <n v="0"/>
  </r>
  <r>
    <s v="CNRR02"/>
    <s v="250709"/>
    <s v="250709-3"/>
    <s v="M02"/>
    <x v="2"/>
    <s v="M02-RH2"/>
    <x v="11"/>
    <x v="0"/>
    <n v="1"/>
    <n v="0"/>
    <n v="0"/>
  </r>
  <r>
    <s v="CNRR02"/>
    <s v="250709"/>
    <s v="250709-3"/>
    <s v="M02"/>
    <x v="3"/>
    <s v="M02-RH4"/>
    <x v="11"/>
    <x v="0"/>
    <n v="1"/>
    <n v="0"/>
    <n v="0"/>
  </r>
  <r>
    <s v="CNRL02"/>
    <s v="250709"/>
    <s v="250709-3"/>
    <s v="M02"/>
    <x v="0"/>
    <s v="M02-LH1"/>
    <x v="11"/>
    <x v="0"/>
    <n v="1"/>
    <n v="0"/>
    <n v="0"/>
  </r>
  <r>
    <s v="CNRL02"/>
    <s v="250709"/>
    <s v="250709-3"/>
    <s v="M02"/>
    <x v="1"/>
    <s v="M02-LH3"/>
    <x v="11"/>
    <x v="0"/>
    <n v="1"/>
    <n v="0"/>
    <n v="0"/>
  </r>
  <r>
    <s v="CNRR02"/>
    <s v="250709"/>
    <s v="250709-3"/>
    <s v="M02"/>
    <x v="2"/>
    <s v="M02-RH2"/>
    <x v="11"/>
    <x v="0"/>
    <n v="1"/>
    <n v="0"/>
    <n v="0"/>
  </r>
  <r>
    <s v="CNRR02"/>
    <s v="250709"/>
    <s v="250709-3"/>
    <s v="M02"/>
    <x v="3"/>
    <s v="M02-RH4"/>
    <x v="11"/>
    <x v="0"/>
    <n v="1"/>
    <n v="0"/>
    <n v="0"/>
  </r>
  <r>
    <s v="CNRL02"/>
    <s v="250709"/>
    <s v="250709-3"/>
    <s v="M02"/>
    <x v="0"/>
    <s v="M02-LH1"/>
    <x v="11"/>
    <x v="0"/>
    <n v="1"/>
    <n v="0"/>
    <n v="0"/>
  </r>
  <r>
    <s v="CNRL02"/>
    <s v="250709"/>
    <s v="250709-3"/>
    <s v="M02"/>
    <x v="1"/>
    <s v="M02-LH3"/>
    <x v="11"/>
    <x v="0"/>
    <n v="1"/>
    <n v="0"/>
    <n v="0"/>
  </r>
  <r>
    <s v="CNRR02"/>
    <s v="250709"/>
    <s v="250709-3"/>
    <s v="M02"/>
    <x v="2"/>
    <s v="M02-RH2"/>
    <x v="11"/>
    <x v="0"/>
    <n v="1"/>
    <n v="0"/>
    <n v="0"/>
  </r>
  <r>
    <s v="CNRR02"/>
    <s v="250709"/>
    <s v="250709-3"/>
    <s v="M02"/>
    <x v="3"/>
    <s v="M02-RH4"/>
    <x v="11"/>
    <x v="0"/>
    <n v="1"/>
    <n v="0"/>
    <n v="0"/>
  </r>
  <r>
    <s v="CNRL02"/>
    <s v="250709"/>
    <s v="250709-3"/>
    <s v="M02"/>
    <x v="0"/>
    <s v="M02-LH1"/>
    <x v="11"/>
    <x v="0"/>
    <n v="1"/>
    <n v="0"/>
    <n v="0"/>
  </r>
  <r>
    <s v="CNRL02"/>
    <s v="250709"/>
    <s v="250709-3"/>
    <s v="M02"/>
    <x v="1"/>
    <s v="M02-LH3"/>
    <x v="11"/>
    <x v="0"/>
    <n v="1"/>
    <n v="0"/>
    <n v="0"/>
  </r>
  <r>
    <s v="CNRR02"/>
    <s v="250709"/>
    <s v="250709-3"/>
    <s v="M02"/>
    <x v="2"/>
    <s v="M02-RH2"/>
    <x v="11"/>
    <x v="0"/>
    <n v="1"/>
    <n v="0"/>
    <n v="0"/>
  </r>
  <r>
    <s v="CNRR02"/>
    <s v="250709"/>
    <s v="250709-3"/>
    <s v="M02"/>
    <x v="3"/>
    <s v="M02-RH4"/>
    <x v="11"/>
    <x v="0"/>
    <n v="1"/>
    <n v="0"/>
    <n v="0"/>
  </r>
  <r>
    <s v="CNRL02"/>
    <s v="250709"/>
    <s v="250709-3"/>
    <s v="M02"/>
    <x v="0"/>
    <s v="M02-LH1"/>
    <x v="11"/>
    <x v="0"/>
    <n v="1"/>
    <n v="0"/>
    <n v="0"/>
  </r>
  <r>
    <s v="CNRL02"/>
    <s v="250709"/>
    <s v="250709-3"/>
    <s v="M02"/>
    <x v="1"/>
    <s v="M02-LH3"/>
    <x v="11"/>
    <x v="0"/>
    <n v="1"/>
    <n v="0"/>
    <n v="0"/>
  </r>
  <r>
    <s v="CNRR02"/>
    <s v="250709"/>
    <s v="250709-3"/>
    <s v="M02"/>
    <x v="2"/>
    <s v="M02-RH2"/>
    <x v="11"/>
    <x v="0"/>
    <n v="1"/>
    <n v="0"/>
    <n v="0"/>
  </r>
  <r>
    <s v="CNRR02"/>
    <s v="250709"/>
    <s v="250709-3"/>
    <s v="M02"/>
    <x v="3"/>
    <s v="M02-RH4"/>
    <x v="11"/>
    <x v="0"/>
    <n v="1"/>
    <n v="0"/>
    <n v="0"/>
  </r>
  <r>
    <s v="CNRL02"/>
    <s v="250709"/>
    <s v="250709-3"/>
    <s v="M02"/>
    <x v="0"/>
    <s v="M02-LH1"/>
    <x v="11"/>
    <x v="0"/>
    <n v="1"/>
    <n v="0"/>
    <n v="0"/>
  </r>
  <r>
    <s v="CNRL02"/>
    <s v="250709"/>
    <s v="250709-3"/>
    <s v="M02"/>
    <x v="1"/>
    <s v="M02-LH3"/>
    <x v="11"/>
    <x v="0"/>
    <n v="1"/>
    <n v="0"/>
    <n v="0"/>
  </r>
  <r>
    <s v="CNRR02"/>
    <s v="250709"/>
    <s v="250709-3"/>
    <s v="M02"/>
    <x v="2"/>
    <s v="M02-RH2"/>
    <x v="11"/>
    <x v="0"/>
    <n v="1"/>
    <n v="0"/>
    <n v="0"/>
  </r>
  <r>
    <s v="CNRR02"/>
    <s v="250709"/>
    <s v="250709-3"/>
    <s v="M02"/>
    <x v="3"/>
    <s v="M02-RH4"/>
    <x v="11"/>
    <x v="0"/>
    <n v="1"/>
    <n v="0"/>
    <n v="0"/>
  </r>
  <r>
    <s v="CNRL02"/>
    <s v="250709"/>
    <s v="250709-3"/>
    <s v="M02"/>
    <x v="0"/>
    <s v="M02-LH1"/>
    <x v="11"/>
    <x v="0"/>
    <n v="1"/>
    <n v="0"/>
    <n v="0"/>
  </r>
  <r>
    <s v="CNRL02"/>
    <s v="250709"/>
    <s v="250709-3"/>
    <s v="M02"/>
    <x v="1"/>
    <s v="M02-LH3"/>
    <x v="11"/>
    <x v="0"/>
    <n v="1"/>
    <n v="0"/>
    <n v="0"/>
  </r>
  <r>
    <s v="CNRR02"/>
    <s v="250709"/>
    <s v="250709-3"/>
    <s v="M02"/>
    <x v="2"/>
    <s v="M02-RH2"/>
    <x v="11"/>
    <x v="0"/>
    <n v="1"/>
    <n v="0"/>
    <n v="0"/>
  </r>
  <r>
    <s v="CNRR02"/>
    <s v="250709"/>
    <s v="250709-3"/>
    <s v="M02"/>
    <x v="3"/>
    <s v="M02-RH4"/>
    <x v="11"/>
    <x v="0"/>
    <n v="1"/>
    <n v="0"/>
    <n v="0"/>
  </r>
  <r>
    <s v="CNRL02"/>
    <s v="250709"/>
    <s v="250709-3"/>
    <s v="M02"/>
    <x v="0"/>
    <s v="M02-LH1"/>
    <x v="11"/>
    <x v="0"/>
    <n v="1"/>
    <n v="0"/>
    <n v="0"/>
  </r>
  <r>
    <s v="CNRL02"/>
    <s v="250709"/>
    <s v="250709-3"/>
    <s v="M02"/>
    <x v="1"/>
    <s v="M02-LH3"/>
    <x v="11"/>
    <x v="0"/>
    <n v="1"/>
    <n v="0"/>
    <n v="0"/>
  </r>
  <r>
    <s v="CNRR02"/>
    <s v="250709"/>
    <s v="250709-3"/>
    <s v="M02"/>
    <x v="2"/>
    <s v="M02-RH2"/>
    <x v="11"/>
    <x v="0"/>
    <n v="1"/>
    <n v="0"/>
    <n v="0"/>
  </r>
  <r>
    <s v="CNRR02"/>
    <s v="250709"/>
    <s v="250709-3"/>
    <s v="M02"/>
    <x v="3"/>
    <s v="M02-RH4"/>
    <x v="11"/>
    <x v="0"/>
    <n v="1"/>
    <n v="0"/>
    <n v="0"/>
  </r>
  <r>
    <s v="CNRL02"/>
    <s v="250709"/>
    <s v="250709-3"/>
    <s v="M02"/>
    <x v="0"/>
    <s v="M02-LH1"/>
    <x v="11"/>
    <x v="0"/>
    <n v="1"/>
    <n v="0"/>
    <n v="0"/>
  </r>
  <r>
    <s v="CNRL02"/>
    <s v="250709"/>
    <s v="250709-3"/>
    <s v="M02"/>
    <x v="1"/>
    <s v="M02-LH3"/>
    <x v="11"/>
    <x v="0"/>
    <n v="1"/>
    <n v="0"/>
    <n v="0"/>
  </r>
  <r>
    <s v="CNRR02"/>
    <s v="250709"/>
    <s v="250709-3"/>
    <s v="M02"/>
    <x v="2"/>
    <s v="M02-RH2"/>
    <x v="11"/>
    <x v="0"/>
    <n v="1"/>
    <n v="1"/>
    <n v="0"/>
  </r>
  <r>
    <s v="CNRR02"/>
    <s v="250709"/>
    <s v="250709-3"/>
    <s v="M02"/>
    <x v="3"/>
    <s v="M02-RH4"/>
    <x v="11"/>
    <x v="0"/>
    <n v="1"/>
    <n v="0"/>
    <n v="0"/>
  </r>
  <r>
    <s v="CNRL02"/>
    <s v="250709"/>
    <s v="250709-3"/>
    <s v="M02"/>
    <x v="0"/>
    <s v="M02-LH1"/>
    <x v="11"/>
    <x v="0"/>
    <n v="1"/>
    <n v="0"/>
    <n v="0"/>
  </r>
  <r>
    <s v="CNRL02"/>
    <s v="250709"/>
    <s v="250709-3"/>
    <s v="M02"/>
    <x v="1"/>
    <s v="M02-LH3"/>
    <x v="11"/>
    <x v="0"/>
    <n v="1"/>
    <n v="0"/>
    <n v="0"/>
  </r>
  <r>
    <s v="CNRR02"/>
    <s v="250709"/>
    <s v="250709-3"/>
    <s v="M02"/>
    <x v="2"/>
    <s v="M02-RH2"/>
    <x v="11"/>
    <x v="0"/>
    <n v="1"/>
    <n v="0"/>
    <n v="0"/>
  </r>
  <r>
    <s v="CNRR02"/>
    <s v="250709"/>
    <s v="250709-3"/>
    <s v="M02"/>
    <x v="3"/>
    <s v="M02-RH4"/>
    <x v="11"/>
    <x v="0"/>
    <n v="1"/>
    <n v="0"/>
    <n v="0"/>
  </r>
  <r>
    <s v="CNRL02"/>
    <s v="250709"/>
    <s v="250709-3"/>
    <s v="M02"/>
    <x v="0"/>
    <s v="M02-LH1"/>
    <x v="11"/>
    <x v="0"/>
    <n v="1"/>
    <n v="0"/>
    <n v="0"/>
  </r>
  <r>
    <s v="CNRL02"/>
    <s v="250709"/>
    <s v="250709-3"/>
    <s v="M02"/>
    <x v="1"/>
    <s v="M02-LH3"/>
    <x v="11"/>
    <x v="0"/>
    <n v="1"/>
    <n v="0"/>
    <n v="0"/>
  </r>
  <r>
    <s v="CNRR02"/>
    <s v="250709"/>
    <s v="250709-3"/>
    <s v="M02"/>
    <x v="2"/>
    <s v="M02-RH2"/>
    <x v="11"/>
    <x v="0"/>
    <n v="1"/>
    <n v="0"/>
    <n v="0"/>
  </r>
  <r>
    <s v="CNRR02"/>
    <s v="250709"/>
    <s v="250709-3"/>
    <s v="M02"/>
    <x v="3"/>
    <s v="M02-RH4"/>
    <x v="11"/>
    <x v="0"/>
    <n v="1"/>
    <n v="0"/>
    <n v="0"/>
  </r>
  <r>
    <s v="CNRL02"/>
    <s v="250709"/>
    <s v="250709-3"/>
    <s v="M02"/>
    <x v="0"/>
    <s v="M02-LH1"/>
    <x v="11"/>
    <x v="0"/>
    <n v="1"/>
    <n v="0"/>
    <n v="0"/>
  </r>
  <r>
    <s v="CNRL02"/>
    <s v="250709"/>
    <s v="250709-3"/>
    <s v="M02"/>
    <x v="1"/>
    <s v="M02-LH3"/>
    <x v="11"/>
    <x v="0"/>
    <n v="1"/>
    <n v="0"/>
    <n v="0"/>
  </r>
  <r>
    <s v="CNRR02"/>
    <s v="250709"/>
    <s v="250709-3"/>
    <s v="M02"/>
    <x v="2"/>
    <s v="M02-RH2"/>
    <x v="11"/>
    <x v="0"/>
    <n v="1"/>
    <n v="0"/>
    <n v="0"/>
  </r>
  <r>
    <s v="CNRR02"/>
    <s v="250709"/>
    <s v="250709-3"/>
    <s v="M02"/>
    <x v="3"/>
    <s v="M02-RH4"/>
    <x v="11"/>
    <x v="0"/>
    <n v="1"/>
    <n v="0"/>
    <n v="0"/>
  </r>
  <r>
    <s v="CNRL02"/>
    <s v="250709"/>
    <s v="250709-3"/>
    <s v="M02"/>
    <x v="0"/>
    <s v="M02-LH1"/>
    <x v="11"/>
    <x v="0"/>
    <n v="1"/>
    <n v="0"/>
    <n v="0"/>
  </r>
  <r>
    <s v="CNRL02"/>
    <s v="250709"/>
    <s v="250709-3"/>
    <s v="M02"/>
    <x v="1"/>
    <s v="M02-LH3"/>
    <x v="11"/>
    <x v="0"/>
    <n v="1"/>
    <n v="0"/>
    <n v="0"/>
  </r>
  <r>
    <s v="CNRR02"/>
    <s v="250709"/>
    <s v="250709-3"/>
    <s v="M02"/>
    <x v="2"/>
    <s v="M02-RH2"/>
    <x v="11"/>
    <x v="0"/>
    <n v="1"/>
    <n v="0"/>
    <n v="0"/>
  </r>
  <r>
    <s v="CNRR02"/>
    <s v="250709"/>
    <s v="250709-3"/>
    <s v="M02"/>
    <x v="3"/>
    <s v="M02-RH4"/>
    <x v="11"/>
    <x v="0"/>
    <n v="1"/>
    <n v="0"/>
    <n v="0"/>
  </r>
  <r>
    <s v="CNRL02"/>
    <s v="250709"/>
    <s v="250709-3"/>
    <s v="M02"/>
    <x v="0"/>
    <s v="M02-LH1"/>
    <x v="11"/>
    <x v="0"/>
    <n v="1"/>
    <n v="0"/>
    <n v="0"/>
  </r>
  <r>
    <s v="CNRL02"/>
    <s v="250709"/>
    <s v="250709-3"/>
    <s v="M02"/>
    <x v="1"/>
    <s v="M02-LH3"/>
    <x v="11"/>
    <x v="0"/>
    <n v="1"/>
    <n v="0"/>
    <n v="0"/>
  </r>
  <r>
    <s v="CNRR02"/>
    <s v="250709"/>
    <s v="250709-3"/>
    <s v="M02"/>
    <x v="2"/>
    <s v="M02-RH2"/>
    <x v="11"/>
    <x v="0"/>
    <n v="1"/>
    <n v="0"/>
    <n v="0"/>
  </r>
  <r>
    <s v="CNRR02"/>
    <s v="250709"/>
    <s v="250709-3"/>
    <s v="M02"/>
    <x v="3"/>
    <s v="M02-RH4"/>
    <x v="11"/>
    <x v="0"/>
    <n v="1"/>
    <n v="0"/>
    <n v="0"/>
  </r>
  <r>
    <s v="CNRL02"/>
    <s v="250709"/>
    <s v="250709-3"/>
    <s v="M02"/>
    <x v="0"/>
    <s v="M02-LH1"/>
    <x v="11"/>
    <x v="0"/>
    <n v="1"/>
    <n v="0"/>
    <n v="0"/>
  </r>
  <r>
    <s v="CNRL02"/>
    <s v="250709"/>
    <s v="250709-3"/>
    <s v="M02"/>
    <x v="1"/>
    <s v="M02-LH3"/>
    <x v="11"/>
    <x v="0"/>
    <n v="1"/>
    <n v="1"/>
    <n v="0"/>
  </r>
  <r>
    <s v="CNRR02"/>
    <s v="250709"/>
    <s v="250709-3"/>
    <s v="M02"/>
    <x v="2"/>
    <s v="M02-RH2"/>
    <x v="11"/>
    <x v="0"/>
    <n v="1"/>
    <n v="0"/>
    <n v="0"/>
  </r>
  <r>
    <s v="CNRR02"/>
    <s v="250709"/>
    <s v="250709-3"/>
    <s v="M02"/>
    <x v="3"/>
    <s v="M02-RH4"/>
    <x v="11"/>
    <x v="0"/>
    <n v="1"/>
    <n v="0"/>
    <n v="0"/>
  </r>
  <r>
    <s v="CNRL02"/>
    <s v="250709"/>
    <s v="250709-3"/>
    <s v="M02"/>
    <x v="0"/>
    <s v="M02-LH1"/>
    <x v="11"/>
    <x v="0"/>
    <n v="1"/>
    <n v="0"/>
    <n v="0"/>
  </r>
  <r>
    <s v="CNRL02"/>
    <s v="250709"/>
    <s v="250709-3"/>
    <s v="M02"/>
    <x v="1"/>
    <s v="M02-LH3"/>
    <x v="11"/>
    <x v="0"/>
    <n v="1"/>
    <n v="0"/>
    <n v="0"/>
  </r>
  <r>
    <s v="CNRR02"/>
    <s v="250709"/>
    <s v="250709-3"/>
    <s v="M02"/>
    <x v="2"/>
    <s v="M02-RH2"/>
    <x v="11"/>
    <x v="0"/>
    <n v="1"/>
    <n v="0"/>
    <n v="0"/>
  </r>
  <r>
    <s v="CNRR02"/>
    <s v="250709"/>
    <s v="250709-3"/>
    <s v="M02"/>
    <x v="3"/>
    <s v="M02-RH4"/>
    <x v="11"/>
    <x v="0"/>
    <n v="1"/>
    <n v="0"/>
    <n v="0"/>
  </r>
  <r>
    <s v="CNRL02"/>
    <s v="250709"/>
    <s v="250709-3"/>
    <s v="M02"/>
    <x v="0"/>
    <s v="M02-LH1"/>
    <x v="11"/>
    <x v="0"/>
    <n v="1"/>
    <n v="0"/>
    <n v="0"/>
  </r>
  <r>
    <s v="CNRL02"/>
    <s v="250709"/>
    <s v="250709-3"/>
    <s v="M02"/>
    <x v="1"/>
    <s v="M02-LH3"/>
    <x v="11"/>
    <x v="0"/>
    <n v="1"/>
    <n v="0"/>
    <n v="0"/>
  </r>
  <r>
    <s v="CNRR02"/>
    <s v="250709"/>
    <s v="250709-3"/>
    <s v="M02"/>
    <x v="2"/>
    <s v="M02-RH2"/>
    <x v="11"/>
    <x v="0"/>
    <n v="1"/>
    <n v="0"/>
    <n v="0"/>
  </r>
  <r>
    <s v="CNRR02"/>
    <s v="250709"/>
    <s v="250709-3"/>
    <s v="M02"/>
    <x v="3"/>
    <s v="M02-RH4"/>
    <x v="11"/>
    <x v="0"/>
    <n v="1"/>
    <n v="0"/>
    <n v="0"/>
  </r>
  <r>
    <s v="CNRL02"/>
    <s v="250709"/>
    <s v="250709-3"/>
    <s v="M02"/>
    <x v="0"/>
    <s v="M02-LH1"/>
    <x v="11"/>
    <x v="0"/>
    <n v="1"/>
    <n v="0"/>
    <n v="0"/>
  </r>
  <r>
    <s v="CNRL02"/>
    <s v="250709"/>
    <s v="250709-3"/>
    <s v="M02"/>
    <x v="1"/>
    <s v="M02-LH3"/>
    <x v="11"/>
    <x v="0"/>
    <n v="1"/>
    <n v="0"/>
    <n v="0"/>
  </r>
  <r>
    <s v="CNRR02"/>
    <s v="250709"/>
    <s v="250709-3"/>
    <s v="M02"/>
    <x v="2"/>
    <s v="M02-RH2"/>
    <x v="11"/>
    <x v="0"/>
    <n v="1"/>
    <n v="0"/>
    <n v="0"/>
  </r>
  <r>
    <s v="CNRR02"/>
    <s v="250709"/>
    <s v="250709-3"/>
    <s v="M02"/>
    <x v="3"/>
    <s v="M02-RH4"/>
    <x v="11"/>
    <x v="0"/>
    <n v="1"/>
    <n v="0"/>
    <n v="0"/>
  </r>
  <r>
    <s v="CNRL02"/>
    <s v="250709"/>
    <s v="250709-3"/>
    <s v="M02"/>
    <x v="0"/>
    <s v="M02-LH1"/>
    <x v="11"/>
    <x v="0"/>
    <n v="1"/>
    <n v="0"/>
    <n v="0"/>
  </r>
  <r>
    <s v="CNRL02"/>
    <s v="250709"/>
    <s v="250709-3"/>
    <s v="M02"/>
    <x v="1"/>
    <s v="M02-LH3"/>
    <x v="11"/>
    <x v="0"/>
    <n v="1"/>
    <n v="0"/>
    <n v="0"/>
  </r>
  <r>
    <s v="CNRR02"/>
    <s v="250709"/>
    <s v="250709-3"/>
    <s v="M02"/>
    <x v="2"/>
    <s v="M02-RH2"/>
    <x v="11"/>
    <x v="0"/>
    <n v="1"/>
    <n v="0"/>
    <n v="0"/>
  </r>
  <r>
    <s v="CNRR02"/>
    <s v="250709"/>
    <s v="250709-3"/>
    <s v="M02"/>
    <x v="3"/>
    <s v="M02-RH4"/>
    <x v="11"/>
    <x v="0"/>
    <n v="1"/>
    <n v="0"/>
    <n v="0"/>
  </r>
  <r>
    <s v="CNRL02"/>
    <s v="250709"/>
    <s v="250709-3"/>
    <s v="M02"/>
    <x v="0"/>
    <s v="M02-LH1"/>
    <x v="11"/>
    <x v="0"/>
    <n v="1"/>
    <n v="0"/>
    <n v="0"/>
  </r>
  <r>
    <s v="CNRL02"/>
    <s v="250709"/>
    <s v="250709-3"/>
    <s v="M02"/>
    <x v="1"/>
    <s v="M02-LH3"/>
    <x v="11"/>
    <x v="0"/>
    <n v="1"/>
    <n v="0"/>
    <n v="0"/>
  </r>
  <r>
    <s v="CNRR02"/>
    <s v="250709"/>
    <s v="250709-3"/>
    <s v="M02"/>
    <x v="2"/>
    <s v="M02-RH2"/>
    <x v="11"/>
    <x v="0"/>
    <n v="1"/>
    <n v="0"/>
    <n v="0"/>
  </r>
  <r>
    <s v="CNRR02"/>
    <s v="250709"/>
    <s v="250709-3"/>
    <s v="M02"/>
    <x v="3"/>
    <s v="M02-RH4"/>
    <x v="11"/>
    <x v="0"/>
    <n v="1"/>
    <n v="0"/>
    <n v="0"/>
  </r>
  <r>
    <s v="CNRL02"/>
    <s v="250709"/>
    <s v="250709-3"/>
    <s v="M02"/>
    <x v="0"/>
    <s v="M02-LH1"/>
    <x v="11"/>
    <x v="0"/>
    <n v="1"/>
    <n v="0"/>
    <n v="0"/>
  </r>
  <r>
    <s v="CNRL02"/>
    <s v="250709"/>
    <s v="250709-3"/>
    <s v="M02"/>
    <x v="1"/>
    <s v="M02-LH3"/>
    <x v="11"/>
    <x v="0"/>
    <n v="1"/>
    <n v="0"/>
    <n v="0"/>
  </r>
  <r>
    <s v="CNRR02"/>
    <s v="250709"/>
    <s v="250709-3"/>
    <s v="M02"/>
    <x v="2"/>
    <s v="M02-RH2"/>
    <x v="11"/>
    <x v="0"/>
    <n v="1"/>
    <n v="0"/>
    <n v="0"/>
  </r>
  <r>
    <s v="CNRR02"/>
    <s v="250709"/>
    <s v="250709-3"/>
    <s v="M02"/>
    <x v="3"/>
    <s v="M02-RH4"/>
    <x v="11"/>
    <x v="0"/>
    <n v="1"/>
    <n v="0"/>
    <n v="0"/>
  </r>
  <r>
    <s v="CNRL02"/>
    <s v="250709"/>
    <s v="250709-3"/>
    <s v="M02"/>
    <x v="0"/>
    <s v="M02-LH1"/>
    <x v="11"/>
    <x v="0"/>
    <n v="1"/>
    <n v="0"/>
    <n v="0"/>
  </r>
  <r>
    <s v="CNRL02"/>
    <s v="250709"/>
    <s v="250709-3"/>
    <s v="M02"/>
    <x v="1"/>
    <s v="M02-LH3"/>
    <x v="11"/>
    <x v="0"/>
    <n v="1"/>
    <n v="0"/>
    <n v="0"/>
  </r>
  <r>
    <s v="CNRR02"/>
    <s v="250709"/>
    <s v="250709-3"/>
    <s v="M02"/>
    <x v="2"/>
    <s v="M02-RH2"/>
    <x v="11"/>
    <x v="0"/>
    <n v="1"/>
    <n v="0"/>
    <n v="0"/>
  </r>
  <r>
    <s v="CNRR02"/>
    <s v="250709"/>
    <s v="250709-3"/>
    <s v="M02"/>
    <x v="3"/>
    <s v="M02-RH4"/>
    <x v="11"/>
    <x v="0"/>
    <n v="1"/>
    <n v="0"/>
    <n v="0"/>
  </r>
  <r>
    <s v="CNRL02"/>
    <s v="250709"/>
    <s v="250709-3"/>
    <s v="M02"/>
    <x v="0"/>
    <s v="M02-LH1"/>
    <x v="11"/>
    <x v="0"/>
    <n v="1"/>
    <n v="0"/>
    <n v="0"/>
  </r>
  <r>
    <s v="CNRL02"/>
    <s v="250709"/>
    <s v="250709-3"/>
    <s v="M02"/>
    <x v="1"/>
    <s v="M02-LH3"/>
    <x v="11"/>
    <x v="0"/>
    <n v="1"/>
    <n v="0"/>
    <n v="0"/>
  </r>
  <r>
    <s v="CNRR02"/>
    <s v="250709"/>
    <s v="250709-3"/>
    <s v="M02"/>
    <x v="2"/>
    <s v="M02-RH2"/>
    <x v="11"/>
    <x v="0"/>
    <n v="1"/>
    <n v="0"/>
    <n v="0"/>
  </r>
  <r>
    <s v="CNRR02"/>
    <s v="250709"/>
    <s v="250709-3"/>
    <s v="M02"/>
    <x v="3"/>
    <s v="M02-RH4"/>
    <x v="11"/>
    <x v="0"/>
    <n v="1"/>
    <n v="0"/>
    <n v="0"/>
  </r>
  <r>
    <s v="CNRL02"/>
    <s v="250709"/>
    <s v="250709-3"/>
    <s v="M02"/>
    <x v="0"/>
    <s v="M02-LH1"/>
    <x v="11"/>
    <x v="0"/>
    <n v="1"/>
    <n v="0"/>
    <n v="0"/>
  </r>
  <r>
    <s v="CNRL02"/>
    <s v="250709"/>
    <s v="250709-3"/>
    <s v="M02"/>
    <x v="1"/>
    <s v="M02-LH3"/>
    <x v="11"/>
    <x v="0"/>
    <n v="1"/>
    <n v="0"/>
    <n v="0"/>
  </r>
  <r>
    <s v="CNRR02"/>
    <s v="250709"/>
    <s v="250709-3"/>
    <s v="M02"/>
    <x v="2"/>
    <s v="M02-RH2"/>
    <x v="11"/>
    <x v="0"/>
    <n v="1"/>
    <n v="0"/>
    <n v="0"/>
  </r>
  <r>
    <s v="CNRR02"/>
    <s v="250709"/>
    <s v="250709-3"/>
    <s v="M02"/>
    <x v="3"/>
    <s v="M02-RH4"/>
    <x v="11"/>
    <x v="0"/>
    <n v="1"/>
    <n v="0"/>
    <n v="0"/>
  </r>
  <r>
    <s v="CNRL02"/>
    <s v="250709"/>
    <s v="250709-3"/>
    <s v="M02"/>
    <x v="0"/>
    <s v="M02-LH1"/>
    <x v="11"/>
    <x v="0"/>
    <n v="1"/>
    <n v="0"/>
    <n v="0"/>
  </r>
  <r>
    <s v="CNRL02"/>
    <s v="250709"/>
    <s v="250709-3"/>
    <s v="M02"/>
    <x v="1"/>
    <s v="M02-LH3"/>
    <x v="11"/>
    <x v="0"/>
    <n v="1"/>
    <n v="0"/>
    <n v="0"/>
  </r>
  <r>
    <s v="CNRR02"/>
    <s v="250709"/>
    <s v="250709-3"/>
    <s v="M02"/>
    <x v="2"/>
    <s v="M02-RH2"/>
    <x v="11"/>
    <x v="0"/>
    <n v="1"/>
    <n v="0"/>
    <n v="0"/>
  </r>
  <r>
    <s v="CNRR02"/>
    <s v="250709"/>
    <s v="250709-3"/>
    <s v="M02"/>
    <x v="3"/>
    <s v="M02-RH4"/>
    <x v="11"/>
    <x v="0"/>
    <n v="1"/>
    <n v="0"/>
    <n v="0"/>
  </r>
  <r>
    <s v="CNRL02"/>
    <s v="250709"/>
    <s v="250709-3"/>
    <s v="M02"/>
    <x v="0"/>
    <s v="M02-LH1"/>
    <x v="11"/>
    <x v="0"/>
    <n v="1"/>
    <n v="0"/>
    <n v="0"/>
  </r>
  <r>
    <s v="CNRL02"/>
    <s v="250709"/>
    <s v="250709-3"/>
    <s v="M02"/>
    <x v="1"/>
    <s v="M02-LH3"/>
    <x v="11"/>
    <x v="0"/>
    <n v="1"/>
    <n v="0"/>
    <n v="0"/>
  </r>
  <r>
    <s v="CNRR02"/>
    <s v="250709"/>
    <s v="250709-3"/>
    <s v="M02"/>
    <x v="2"/>
    <s v="M02-RH2"/>
    <x v="11"/>
    <x v="0"/>
    <n v="0"/>
    <n v="1"/>
    <n v="0"/>
  </r>
  <r>
    <s v="CNRR02"/>
    <s v="250709"/>
    <s v="250709-3"/>
    <s v="M02"/>
    <x v="3"/>
    <s v="M02-RH4"/>
    <x v="11"/>
    <x v="0"/>
    <n v="1"/>
    <n v="0"/>
    <n v="0"/>
  </r>
  <r>
    <s v="CNRL02"/>
    <s v="250709"/>
    <s v="250709-3"/>
    <s v="M02"/>
    <x v="0"/>
    <s v="M02-LH1"/>
    <x v="11"/>
    <x v="0"/>
    <n v="1"/>
    <n v="0"/>
    <n v="0"/>
  </r>
  <r>
    <s v="CNRL02"/>
    <s v="250709"/>
    <s v="250709-3"/>
    <s v="M02"/>
    <x v="1"/>
    <s v="M02-LH3"/>
    <x v="11"/>
    <x v="0"/>
    <n v="1"/>
    <n v="0"/>
    <n v="0"/>
  </r>
  <r>
    <s v="CNRR02"/>
    <s v="250709"/>
    <s v="250709-3"/>
    <s v="M02"/>
    <x v="2"/>
    <s v="M02-RH2"/>
    <x v="11"/>
    <x v="0"/>
    <n v="1"/>
    <n v="0"/>
    <n v="0"/>
  </r>
  <r>
    <s v="CNRR02"/>
    <s v="250709"/>
    <s v="250709-3"/>
    <s v="M02"/>
    <x v="3"/>
    <s v="M02-RH4"/>
    <x v="11"/>
    <x v="0"/>
    <n v="1"/>
    <n v="0"/>
    <n v="0"/>
  </r>
  <r>
    <s v="CNRL02"/>
    <s v="250709"/>
    <s v="250709-3"/>
    <s v="M02"/>
    <x v="0"/>
    <s v="M02-LH1"/>
    <x v="12"/>
    <x v="0"/>
    <n v="1"/>
    <n v="0"/>
    <n v="0"/>
  </r>
  <r>
    <s v="CNRL02"/>
    <s v="250709"/>
    <s v="250709-3"/>
    <s v="M02"/>
    <x v="1"/>
    <s v="M02-LH3"/>
    <x v="12"/>
    <x v="0"/>
    <n v="1"/>
    <n v="0"/>
    <n v="0"/>
  </r>
  <r>
    <s v="CNRR02"/>
    <s v="250709"/>
    <s v="250709-3"/>
    <s v="M02"/>
    <x v="2"/>
    <s v="M02-RH2"/>
    <x v="12"/>
    <x v="0"/>
    <n v="1"/>
    <n v="0"/>
    <n v="0"/>
  </r>
  <r>
    <s v="CNRR02"/>
    <s v="250709"/>
    <s v="250709-3"/>
    <s v="M02"/>
    <x v="3"/>
    <s v="M02-RH4"/>
    <x v="12"/>
    <x v="0"/>
    <n v="1"/>
    <n v="0"/>
    <n v="0"/>
  </r>
  <r>
    <s v="CNRL02"/>
    <s v="250709"/>
    <s v="250709-2"/>
    <s v="M02"/>
    <x v="0"/>
    <s v="M02-LH1"/>
    <x v="12"/>
    <x v="0"/>
    <n v="1"/>
    <n v="0"/>
    <n v="0"/>
  </r>
  <r>
    <s v="CNRL02"/>
    <s v="250709"/>
    <s v="250709-2"/>
    <s v="M02"/>
    <x v="1"/>
    <s v="M02-LH3"/>
    <x v="12"/>
    <x v="0"/>
    <n v="1"/>
    <n v="0"/>
    <n v="0"/>
  </r>
  <r>
    <s v="CNRR02"/>
    <s v="250709"/>
    <s v="250709-2"/>
    <s v="M02"/>
    <x v="2"/>
    <s v="M02-RH2"/>
    <x v="12"/>
    <x v="0"/>
    <n v="1"/>
    <n v="0"/>
    <n v="0"/>
  </r>
  <r>
    <s v="CNRR02"/>
    <s v="250709"/>
    <s v="250709-2"/>
    <s v="M02"/>
    <x v="3"/>
    <s v="M02-RH4"/>
    <x v="12"/>
    <x v="0"/>
    <n v="1"/>
    <n v="0"/>
    <n v="0"/>
  </r>
  <r>
    <s v="CNRL02"/>
    <s v="250709"/>
    <s v="250709-2"/>
    <s v="M02"/>
    <x v="0"/>
    <s v="M02-LH1"/>
    <x v="12"/>
    <x v="0"/>
    <n v="1"/>
    <n v="0"/>
    <n v="0"/>
  </r>
  <r>
    <s v="CNRL02"/>
    <s v="250709"/>
    <s v="250709-2"/>
    <s v="M02"/>
    <x v="1"/>
    <s v="M02-LH3"/>
    <x v="12"/>
    <x v="0"/>
    <n v="1"/>
    <n v="0"/>
    <n v="0"/>
  </r>
  <r>
    <s v="CNRR02"/>
    <s v="250709"/>
    <s v="250709-2"/>
    <s v="M02"/>
    <x v="2"/>
    <s v="M02-RH2"/>
    <x v="12"/>
    <x v="0"/>
    <n v="1"/>
    <n v="0"/>
    <n v="0"/>
  </r>
  <r>
    <s v="CNRR02"/>
    <s v="250709"/>
    <s v="250709-2"/>
    <s v="M02"/>
    <x v="3"/>
    <s v="M02-RH4"/>
    <x v="12"/>
    <x v="0"/>
    <n v="1"/>
    <n v="0"/>
    <n v="0"/>
  </r>
  <r>
    <s v="CNRL02"/>
    <s v="250709"/>
    <s v="250709-2"/>
    <s v="M02"/>
    <x v="0"/>
    <s v="M02-LH1"/>
    <x v="12"/>
    <x v="0"/>
    <n v="1"/>
    <n v="0"/>
    <n v="0"/>
  </r>
  <r>
    <s v="CNRL02"/>
    <s v="250709"/>
    <s v="250709-2"/>
    <s v="M02"/>
    <x v="1"/>
    <s v="M02-LH3"/>
    <x v="12"/>
    <x v="0"/>
    <n v="1"/>
    <n v="0"/>
    <n v="0"/>
  </r>
  <r>
    <s v="CNRR02"/>
    <s v="250709"/>
    <s v="250709-2"/>
    <s v="M02"/>
    <x v="2"/>
    <s v="M02-RH2"/>
    <x v="12"/>
    <x v="0"/>
    <n v="1"/>
    <n v="0"/>
    <n v="0"/>
  </r>
  <r>
    <s v="CNRR02"/>
    <s v="250709"/>
    <s v="250709-2"/>
    <s v="M02"/>
    <x v="3"/>
    <s v="M02-RH4"/>
    <x v="12"/>
    <x v="0"/>
    <n v="1"/>
    <n v="0"/>
    <n v="0"/>
  </r>
  <r>
    <s v="CNRL02"/>
    <s v="250709"/>
    <s v="250709-2"/>
    <s v="M02"/>
    <x v="0"/>
    <s v="M02-LH1"/>
    <x v="12"/>
    <x v="0"/>
    <n v="1"/>
    <n v="0"/>
    <n v="0"/>
  </r>
  <r>
    <s v="CNRL02"/>
    <s v="250709"/>
    <s v="250709-2"/>
    <s v="M02"/>
    <x v="1"/>
    <s v="M02-LH3"/>
    <x v="12"/>
    <x v="0"/>
    <n v="1"/>
    <n v="0"/>
    <n v="0"/>
  </r>
  <r>
    <s v="CNRR02"/>
    <s v="250709"/>
    <s v="250709-2"/>
    <s v="M02"/>
    <x v="2"/>
    <s v="M02-RH2"/>
    <x v="12"/>
    <x v="0"/>
    <n v="1"/>
    <n v="0"/>
    <n v="0"/>
  </r>
  <r>
    <s v="CNRR02"/>
    <s v="250709"/>
    <s v="250709-2"/>
    <s v="M02"/>
    <x v="3"/>
    <s v="M02-RH4"/>
    <x v="12"/>
    <x v="0"/>
    <n v="1"/>
    <n v="0"/>
    <n v="0"/>
  </r>
  <r>
    <s v="CNRL02"/>
    <s v="250709"/>
    <s v="250709-2"/>
    <s v="M02"/>
    <x v="0"/>
    <s v="M02-LH1"/>
    <x v="12"/>
    <x v="0"/>
    <n v="1"/>
    <n v="0"/>
    <n v="0"/>
  </r>
  <r>
    <s v="CNRL02"/>
    <s v="250709"/>
    <s v="250709-2"/>
    <s v="M02"/>
    <x v="1"/>
    <s v="M02-LH3"/>
    <x v="12"/>
    <x v="0"/>
    <n v="1"/>
    <n v="0"/>
    <n v="0"/>
  </r>
  <r>
    <s v="CNRR02"/>
    <s v="250709"/>
    <s v="250709-2"/>
    <s v="M02"/>
    <x v="2"/>
    <s v="M02-RH2"/>
    <x v="12"/>
    <x v="0"/>
    <n v="1"/>
    <n v="0"/>
    <n v="0"/>
  </r>
  <r>
    <s v="CNRR02"/>
    <s v="250709"/>
    <s v="250709-2"/>
    <s v="M02"/>
    <x v="3"/>
    <s v="M02-RH4"/>
    <x v="12"/>
    <x v="0"/>
    <n v="1"/>
    <n v="0"/>
    <n v="0"/>
  </r>
  <r>
    <s v="CNRL02"/>
    <s v="250709"/>
    <s v="250709-2"/>
    <s v="M02"/>
    <x v="0"/>
    <s v="M02-LH1"/>
    <x v="12"/>
    <x v="0"/>
    <n v="1"/>
    <n v="0"/>
    <n v="0"/>
  </r>
  <r>
    <s v="CNRL02"/>
    <s v="250709"/>
    <s v="250709-2"/>
    <s v="M02"/>
    <x v="1"/>
    <s v="M02-LH3"/>
    <x v="12"/>
    <x v="0"/>
    <n v="1"/>
    <n v="0"/>
    <n v="0"/>
  </r>
  <r>
    <s v="CNRR02"/>
    <s v="250709"/>
    <s v="250709-2"/>
    <s v="M02"/>
    <x v="2"/>
    <s v="M02-RH2"/>
    <x v="12"/>
    <x v="0"/>
    <n v="1"/>
    <n v="0"/>
    <n v="0"/>
  </r>
  <r>
    <s v="CNRR02"/>
    <s v="250709"/>
    <s v="250709-2"/>
    <s v="M02"/>
    <x v="3"/>
    <s v="M02-RH4"/>
    <x v="12"/>
    <x v="0"/>
    <n v="1"/>
    <n v="0"/>
    <n v="0"/>
  </r>
  <r>
    <s v="CNRL02"/>
    <s v="250709"/>
    <s v="250709-2"/>
    <s v="M02"/>
    <x v="0"/>
    <s v="M02-LH1"/>
    <x v="12"/>
    <x v="0"/>
    <n v="1"/>
    <n v="0"/>
    <n v="0"/>
  </r>
  <r>
    <s v="CNRL02"/>
    <s v="250709"/>
    <s v="250709-2"/>
    <s v="M02"/>
    <x v="1"/>
    <s v="M02-LH3"/>
    <x v="12"/>
    <x v="0"/>
    <n v="1"/>
    <n v="0"/>
    <n v="0"/>
  </r>
  <r>
    <s v="CNRR02"/>
    <s v="250709"/>
    <s v="250709-2"/>
    <s v="M02"/>
    <x v="2"/>
    <s v="M02-RH2"/>
    <x v="12"/>
    <x v="0"/>
    <n v="1"/>
    <n v="0"/>
    <n v="0"/>
  </r>
  <r>
    <s v="CNRR02"/>
    <s v="250709"/>
    <s v="250709-2"/>
    <s v="M02"/>
    <x v="3"/>
    <s v="M02-RH4"/>
    <x v="12"/>
    <x v="0"/>
    <n v="1"/>
    <n v="0"/>
    <n v="0"/>
  </r>
  <r>
    <s v="CNRL02"/>
    <s v="250709"/>
    <s v="250709-2"/>
    <s v="M02"/>
    <x v="0"/>
    <s v="M02-LH1"/>
    <x v="12"/>
    <x v="0"/>
    <n v="1"/>
    <n v="0"/>
    <n v="0"/>
  </r>
  <r>
    <s v="CNRL02"/>
    <s v="250709"/>
    <s v="250709-2"/>
    <s v="M02"/>
    <x v="1"/>
    <s v="M02-LH3"/>
    <x v="12"/>
    <x v="0"/>
    <n v="1"/>
    <n v="0"/>
    <n v="0"/>
  </r>
  <r>
    <s v="CNRR02"/>
    <s v="250709"/>
    <s v="250709-2"/>
    <s v="M02"/>
    <x v="2"/>
    <s v="M02-RH2"/>
    <x v="12"/>
    <x v="0"/>
    <n v="1"/>
    <n v="0"/>
    <n v="0"/>
  </r>
  <r>
    <s v="CNRR02"/>
    <s v="250709"/>
    <s v="250709-2"/>
    <s v="M02"/>
    <x v="3"/>
    <s v="M02-RH4"/>
    <x v="12"/>
    <x v="0"/>
    <n v="1"/>
    <n v="0"/>
    <n v="0"/>
  </r>
  <r>
    <s v="CNRL02"/>
    <s v="250709"/>
    <s v="250709-2"/>
    <s v="M02"/>
    <x v="0"/>
    <s v="M02-LH1"/>
    <x v="12"/>
    <x v="0"/>
    <n v="1"/>
    <n v="0"/>
    <n v="0"/>
  </r>
  <r>
    <s v="CNRL02"/>
    <s v="250709"/>
    <s v="250709-2"/>
    <s v="M02"/>
    <x v="1"/>
    <s v="M02-LH3"/>
    <x v="12"/>
    <x v="0"/>
    <n v="1"/>
    <n v="0"/>
    <n v="0"/>
  </r>
  <r>
    <s v="CNRR02"/>
    <s v="250709"/>
    <s v="250709-2"/>
    <s v="M02"/>
    <x v="2"/>
    <s v="M02-RH2"/>
    <x v="12"/>
    <x v="0"/>
    <n v="1"/>
    <n v="0"/>
    <n v="0"/>
  </r>
  <r>
    <s v="CNRR02"/>
    <s v="250709"/>
    <s v="250709-2"/>
    <s v="M02"/>
    <x v="3"/>
    <s v="M02-RH4"/>
    <x v="12"/>
    <x v="0"/>
    <n v="1"/>
    <n v="0"/>
    <n v="0"/>
  </r>
  <r>
    <s v="CNRL02"/>
    <s v="250709"/>
    <s v="250709-2"/>
    <s v="M02"/>
    <x v="0"/>
    <s v="M02-LH1"/>
    <x v="12"/>
    <x v="0"/>
    <n v="1"/>
    <n v="0"/>
    <n v="0"/>
  </r>
  <r>
    <s v="CNRL02"/>
    <s v="250709"/>
    <s v="250709-2"/>
    <s v="M02"/>
    <x v="1"/>
    <s v="M02-LH3"/>
    <x v="12"/>
    <x v="0"/>
    <n v="1"/>
    <n v="0"/>
    <n v="0"/>
  </r>
  <r>
    <s v="CNRR02"/>
    <s v="250709"/>
    <s v="250709-2"/>
    <s v="M02"/>
    <x v="2"/>
    <s v="M02-RH2"/>
    <x v="12"/>
    <x v="0"/>
    <n v="1"/>
    <n v="0"/>
    <n v="0"/>
  </r>
  <r>
    <s v="CNRR02"/>
    <s v="250709"/>
    <s v="250709-2"/>
    <s v="M02"/>
    <x v="3"/>
    <s v="M02-RH4"/>
    <x v="12"/>
    <x v="0"/>
    <n v="1"/>
    <n v="0"/>
    <n v="0"/>
  </r>
  <r>
    <s v="CNRL02"/>
    <s v="250709"/>
    <s v="250709-2"/>
    <s v="M02"/>
    <x v="0"/>
    <s v="M02-LH1"/>
    <x v="12"/>
    <x v="0"/>
    <n v="1"/>
    <n v="0"/>
    <n v="0"/>
  </r>
  <r>
    <s v="CNRL02"/>
    <s v="250709"/>
    <s v="250709-2"/>
    <s v="M02"/>
    <x v="1"/>
    <s v="M02-LH3"/>
    <x v="12"/>
    <x v="0"/>
    <n v="1"/>
    <n v="0"/>
    <n v="0"/>
  </r>
  <r>
    <s v="CNRR02"/>
    <s v="250709"/>
    <s v="250709-2"/>
    <s v="M02"/>
    <x v="2"/>
    <s v="M02-RH2"/>
    <x v="12"/>
    <x v="0"/>
    <n v="1"/>
    <n v="0"/>
    <n v="0"/>
  </r>
  <r>
    <s v="CNRR02"/>
    <s v="250709"/>
    <s v="250709-2"/>
    <s v="M02"/>
    <x v="3"/>
    <s v="M02-RH4"/>
    <x v="12"/>
    <x v="0"/>
    <n v="1"/>
    <n v="0"/>
    <n v="0"/>
  </r>
  <r>
    <s v="CNRL02"/>
    <s v="250709"/>
    <s v="250709-2"/>
    <s v="M02"/>
    <x v="0"/>
    <s v="M02-LH1"/>
    <x v="12"/>
    <x v="0"/>
    <n v="1"/>
    <n v="0"/>
    <n v="0"/>
  </r>
  <r>
    <s v="CNRL02"/>
    <s v="250709"/>
    <s v="250709-2"/>
    <s v="M02"/>
    <x v="1"/>
    <s v="M02-LH3"/>
    <x v="12"/>
    <x v="0"/>
    <n v="1"/>
    <n v="0"/>
    <n v="0"/>
  </r>
  <r>
    <s v="CNRR02"/>
    <s v="250709"/>
    <s v="250709-2"/>
    <s v="M02"/>
    <x v="2"/>
    <s v="M02-RH2"/>
    <x v="12"/>
    <x v="0"/>
    <n v="1"/>
    <n v="0"/>
    <n v="0"/>
  </r>
  <r>
    <s v="CNRR02"/>
    <s v="250709"/>
    <s v="250709-2"/>
    <s v="M02"/>
    <x v="3"/>
    <s v="M02-RH4"/>
    <x v="12"/>
    <x v="0"/>
    <n v="1"/>
    <n v="0"/>
    <n v="0"/>
  </r>
  <r>
    <s v="CNRL02"/>
    <s v="250709"/>
    <s v="250709-2"/>
    <s v="M02"/>
    <x v="0"/>
    <s v="M02-LH1"/>
    <x v="12"/>
    <x v="0"/>
    <n v="1"/>
    <n v="0"/>
    <n v="0"/>
  </r>
  <r>
    <s v="CNRL02"/>
    <s v="250709"/>
    <s v="250709-2"/>
    <s v="M02"/>
    <x v="1"/>
    <s v="M02-LH3"/>
    <x v="12"/>
    <x v="0"/>
    <n v="1"/>
    <n v="0"/>
    <n v="0"/>
  </r>
  <r>
    <s v="CNRR02"/>
    <s v="250709"/>
    <s v="250709-2"/>
    <s v="M02"/>
    <x v="2"/>
    <s v="M02-RH2"/>
    <x v="12"/>
    <x v="0"/>
    <n v="1"/>
    <n v="0"/>
    <n v="0"/>
  </r>
  <r>
    <s v="CNRR02"/>
    <s v="250709"/>
    <s v="250709-2"/>
    <s v="M02"/>
    <x v="3"/>
    <s v="M02-RH4"/>
    <x v="12"/>
    <x v="0"/>
    <n v="1"/>
    <n v="0"/>
    <n v="0"/>
  </r>
  <r>
    <s v="CNRL02"/>
    <s v="250709"/>
    <s v="250709-2"/>
    <s v="M02"/>
    <x v="0"/>
    <s v="M02-LH1"/>
    <x v="12"/>
    <x v="0"/>
    <n v="1"/>
    <n v="0"/>
    <n v="0"/>
  </r>
  <r>
    <s v="CNRL02"/>
    <s v="250709"/>
    <s v="250709-2"/>
    <s v="M02"/>
    <x v="1"/>
    <s v="M02-LH3"/>
    <x v="12"/>
    <x v="0"/>
    <n v="1"/>
    <n v="0"/>
    <n v="0"/>
  </r>
  <r>
    <s v="CNRR02"/>
    <s v="250709"/>
    <s v="250709-2"/>
    <s v="M02"/>
    <x v="2"/>
    <s v="M02-RH2"/>
    <x v="12"/>
    <x v="0"/>
    <n v="1"/>
    <n v="0"/>
    <n v="0"/>
  </r>
  <r>
    <s v="CNRR02"/>
    <s v="250709"/>
    <s v="250709-2"/>
    <s v="M02"/>
    <x v="3"/>
    <s v="M02-RH4"/>
    <x v="12"/>
    <x v="0"/>
    <n v="1"/>
    <n v="0"/>
    <n v="0"/>
  </r>
  <r>
    <s v="CNRL02"/>
    <s v="250709"/>
    <s v="250709-2"/>
    <s v="M02"/>
    <x v="0"/>
    <s v="M02-LH1"/>
    <x v="12"/>
    <x v="0"/>
    <n v="1"/>
    <n v="0"/>
    <n v="0"/>
  </r>
  <r>
    <s v="CNRL02"/>
    <s v="250709"/>
    <s v="250709-2"/>
    <s v="M02"/>
    <x v="1"/>
    <s v="M02-LH3"/>
    <x v="12"/>
    <x v="0"/>
    <n v="1"/>
    <n v="0"/>
    <n v="0"/>
  </r>
  <r>
    <s v="CNRR02"/>
    <s v="250709"/>
    <s v="250709-2"/>
    <s v="M02"/>
    <x v="2"/>
    <s v="M02-RH2"/>
    <x v="12"/>
    <x v="0"/>
    <n v="1"/>
    <n v="0"/>
    <n v="0"/>
  </r>
  <r>
    <s v="CNRR02"/>
    <s v="250709"/>
    <s v="250709-2"/>
    <s v="M02"/>
    <x v="3"/>
    <s v="M02-RH4"/>
    <x v="12"/>
    <x v="0"/>
    <n v="1"/>
    <n v="0"/>
    <n v="0"/>
  </r>
  <r>
    <s v="CNRL02"/>
    <s v="250709"/>
    <s v="250709-2"/>
    <s v="M02"/>
    <x v="0"/>
    <s v="M02-LH1"/>
    <x v="12"/>
    <x v="0"/>
    <n v="1"/>
    <n v="0"/>
    <n v="0"/>
  </r>
  <r>
    <s v="CNRL02"/>
    <s v="250709"/>
    <s v="250709-2"/>
    <s v="M02"/>
    <x v="1"/>
    <s v="M02-LH3"/>
    <x v="12"/>
    <x v="0"/>
    <n v="1"/>
    <n v="0"/>
    <n v="0"/>
  </r>
  <r>
    <s v="CNRR02"/>
    <s v="250709"/>
    <s v="250709-2"/>
    <s v="M02"/>
    <x v="2"/>
    <s v="M02-RH2"/>
    <x v="12"/>
    <x v="0"/>
    <n v="1"/>
    <n v="0"/>
    <n v="0"/>
  </r>
  <r>
    <s v="CNRR02"/>
    <s v="250709"/>
    <s v="250709-2"/>
    <s v="M02"/>
    <x v="3"/>
    <s v="M02-RH4"/>
    <x v="12"/>
    <x v="0"/>
    <n v="1"/>
    <n v="0"/>
    <n v="0"/>
  </r>
  <r>
    <s v="CNRL02"/>
    <s v="250709"/>
    <s v="250709-2"/>
    <s v="M02"/>
    <x v="0"/>
    <s v="M02-LH1"/>
    <x v="12"/>
    <x v="0"/>
    <n v="1"/>
    <n v="0"/>
    <n v="0"/>
  </r>
  <r>
    <s v="CNRL02"/>
    <s v="250709"/>
    <s v="250709-2"/>
    <s v="M02"/>
    <x v="1"/>
    <s v="M02-LH3"/>
    <x v="12"/>
    <x v="0"/>
    <n v="1"/>
    <n v="0"/>
    <n v="0"/>
  </r>
  <r>
    <s v="CNRR02"/>
    <s v="250709"/>
    <s v="250709-2"/>
    <s v="M02"/>
    <x v="2"/>
    <s v="M02-RH2"/>
    <x v="12"/>
    <x v="0"/>
    <n v="1"/>
    <n v="0"/>
    <n v="0"/>
  </r>
  <r>
    <s v="CNRR02"/>
    <s v="250709"/>
    <s v="250709-2"/>
    <s v="M02"/>
    <x v="3"/>
    <s v="M02-RH4"/>
    <x v="12"/>
    <x v="0"/>
    <n v="1"/>
    <n v="0"/>
    <n v="0"/>
  </r>
  <r>
    <s v="CNRL02"/>
    <s v="250709"/>
    <s v="250709-2"/>
    <s v="M02"/>
    <x v="0"/>
    <s v="M02-LH1"/>
    <x v="12"/>
    <x v="0"/>
    <n v="1"/>
    <n v="0"/>
    <n v="0"/>
  </r>
  <r>
    <s v="CNRL02"/>
    <s v="250709"/>
    <s v="250709-2"/>
    <s v="M02"/>
    <x v="1"/>
    <s v="M02-LH3"/>
    <x v="12"/>
    <x v="0"/>
    <n v="1"/>
    <n v="0"/>
    <n v="0"/>
  </r>
  <r>
    <s v="CNRR02"/>
    <s v="250709"/>
    <s v="250709-2"/>
    <s v="M02"/>
    <x v="2"/>
    <s v="M02-RH2"/>
    <x v="12"/>
    <x v="0"/>
    <n v="1"/>
    <n v="0"/>
    <n v="0"/>
  </r>
  <r>
    <s v="CNRR02"/>
    <s v="250709"/>
    <s v="250709-2"/>
    <s v="M02"/>
    <x v="3"/>
    <s v="M02-RH4"/>
    <x v="12"/>
    <x v="0"/>
    <n v="1"/>
    <n v="0"/>
    <n v="0"/>
  </r>
  <r>
    <s v="CNRL02"/>
    <s v="250709"/>
    <s v="250709-2"/>
    <s v="M02"/>
    <x v="0"/>
    <s v="M02-LH1"/>
    <x v="12"/>
    <x v="0"/>
    <n v="1"/>
    <n v="0"/>
    <n v="0"/>
  </r>
  <r>
    <s v="CNRL02"/>
    <s v="250709"/>
    <s v="250709-2"/>
    <s v="M02"/>
    <x v="1"/>
    <s v="M02-LH3"/>
    <x v="12"/>
    <x v="0"/>
    <n v="1"/>
    <n v="0"/>
    <n v="0"/>
  </r>
  <r>
    <s v="CNRR02"/>
    <s v="250709"/>
    <s v="250709-2"/>
    <s v="M02"/>
    <x v="2"/>
    <s v="M02-RH2"/>
    <x v="12"/>
    <x v="0"/>
    <n v="1"/>
    <n v="0"/>
    <n v="0"/>
  </r>
  <r>
    <s v="CNRR02"/>
    <s v="250709"/>
    <s v="250709-2"/>
    <s v="M02"/>
    <x v="3"/>
    <s v="M02-RH4"/>
    <x v="12"/>
    <x v="0"/>
    <n v="1"/>
    <n v="0"/>
    <n v="0"/>
  </r>
  <r>
    <s v="CNRL02"/>
    <s v="250709"/>
    <s v="250709-2"/>
    <s v="M02"/>
    <x v="0"/>
    <s v="M02-LH1"/>
    <x v="12"/>
    <x v="0"/>
    <n v="1"/>
    <n v="0"/>
    <n v="0"/>
  </r>
  <r>
    <s v="CNRL02"/>
    <s v="250709"/>
    <s v="250709-2"/>
    <s v="M02"/>
    <x v="1"/>
    <s v="M02-LH3"/>
    <x v="12"/>
    <x v="0"/>
    <n v="1"/>
    <n v="0"/>
    <n v="0"/>
  </r>
  <r>
    <s v="CNRR02"/>
    <s v="250709"/>
    <s v="250709-2"/>
    <s v="M02"/>
    <x v="2"/>
    <s v="M02-RH2"/>
    <x v="12"/>
    <x v="0"/>
    <n v="1"/>
    <n v="0"/>
    <n v="0"/>
  </r>
  <r>
    <s v="CNRR02"/>
    <s v="250709"/>
    <s v="250709-2"/>
    <s v="M02"/>
    <x v="3"/>
    <s v="M02-RH4"/>
    <x v="12"/>
    <x v="0"/>
    <n v="1"/>
    <n v="0"/>
    <n v="0"/>
  </r>
  <r>
    <s v="CNRL02"/>
    <s v="250709"/>
    <s v="250709-2"/>
    <s v="M02"/>
    <x v="0"/>
    <s v="M02-LH1"/>
    <x v="12"/>
    <x v="0"/>
    <n v="1"/>
    <n v="0"/>
    <n v="0"/>
  </r>
  <r>
    <s v="CNRL02"/>
    <s v="250709"/>
    <s v="250709-2"/>
    <s v="M02"/>
    <x v="1"/>
    <s v="M02-LH3"/>
    <x v="12"/>
    <x v="0"/>
    <n v="1"/>
    <n v="0"/>
    <n v="0"/>
  </r>
  <r>
    <s v="CNRR02"/>
    <s v="250709"/>
    <s v="250709-2"/>
    <s v="M02"/>
    <x v="2"/>
    <s v="M02-RH2"/>
    <x v="12"/>
    <x v="0"/>
    <n v="1"/>
    <n v="0"/>
    <n v="0"/>
  </r>
  <r>
    <s v="CNRR02"/>
    <s v="250709"/>
    <s v="250709-2"/>
    <s v="M02"/>
    <x v="3"/>
    <s v="M02-RH4"/>
    <x v="12"/>
    <x v="0"/>
    <n v="1"/>
    <n v="0"/>
    <n v="0"/>
  </r>
  <r>
    <s v="CNRL02"/>
    <s v="250709"/>
    <s v="250709-2"/>
    <s v="M02"/>
    <x v="0"/>
    <s v="M02-LH1"/>
    <x v="12"/>
    <x v="0"/>
    <n v="1"/>
    <n v="0"/>
    <n v="0"/>
  </r>
  <r>
    <s v="CNRL02"/>
    <s v="250709"/>
    <s v="250709-2"/>
    <s v="M02"/>
    <x v="1"/>
    <s v="M02-LH3"/>
    <x v="12"/>
    <x v="0"/>
    <n v="1"/>
    <n v="0"/>
    <n v="0"/>
  </r>
  <r>
    <s v="CNRR02"/>
    <s v="250709"/>
    <s v="250709-2"/>
    <s v="M02"/>
    <x v="2"/>
    <s v="M02-RH2"/>
    <x v="12"/>
    <x v="0"/>
    <n v="1"/>
    <n v="0"/>
    <n v="0"/>
  </r>
  <r>
    <s v="CNRR02"/>
    <s v="250709"/>
    <s v="250709-2"/>
    <s v="M02"/>
    <x v="3"/>
    <s v="M02-RH4"/>
    <x v="12"/>
    <x v="0"/>
    <n v="1"/>
    <n v="0"/>
    <n v="0"/>
  </r>
  <r>
    <s v="CNRL02"/>
    <s v="250709"/>
    <s v="250709-2"/>
    <s v="M02"/>
    <x v="0"/>
    <s v="M02-LH1"/>
    <x v="12"/>
    <x v="0"/>
    <n v="1"/>
    <n v="0"/>
    <n v="0"/>
  </r>
  <r>
    <s v="CNRL02"/>
    <s v="250709"/>
    <s v="250709-2"/>
    <s v="M02"/>
    <x v="1"/>
    <s v="M02-LH3"/>
    <x v="12"/>
    <x v="0"/>
    <n v="1"/>
    <n v="0"/>
    <n v="0"/>
  </r>
  <r>
    <s v="CNRR02"/>
    <s v="250709"/>
    <s v="250709-2"/>
    <s v="M02"/>
    <x v="2"/>
    <s v="M02-RH2"/>
    <x v="12"/>
    <x v="0"/>
    <n v="1"/>
    <n v="0"/>
    <n v="0"/>
  </r>
  <r>
    <s v="CNRR02"/>
    <s v="250709"/>
    <s v="250709-2"/>
    <s v="M02"/>
    <x v="3"/>
    <s v="M02-RH4"/>
    <x v="12"/>
    <x v="0"/>
    <n v="1"/>
    <n v="0"/>
    <n v="0"/>
  </r>
  <r>
    <s v="CNRL02"/>
    <s v="250709"/>
    <s v="250709-2"/>
    <s v="M02"/>
    <x v="0"/>
    <s v="M02-LH1"/>
    <x v="12"/>
    <x v="0"/>
    <n v="1"/>
    <n v="0"/>
    <n v="0"/>
  </r>
  <r>
    <s v="CNRL02"/>
    <s v="250709"/>
    <s v="250709-2"/>
    <s v="M02"/>
    <x v="1"/>
    <s v="M02-LH3"/>
    <x v="12"/>
    <x v="0"/>
    <n v="1"/>
    <n v="0"/>
    <n v="0"/>
  </r>
  <r>
    <s v="CNRR02"/>
    <s v="250709"/>
    <s v="250709-2"/>
    <s v="M02"/>
    <x v="2"/>
    <s v="M02-RH2"/>
    <x v="12"/>
    <x v="0"/>
    <n v="1"/>
    <n v="0"/>
    <n v="0"/>
  </r>
  <r>
    <s v="CNRR02"/>
    <s v="250709"/>
    <s v="250709-2"/>
    <s v="M02"/>
    <x v="3"/>
    <s v="M02-RH4"/>
    <x v="12"/>
    <x v="0"/>
    <n v="1"/>
    <n v="0"/>
    <n v="0"/>
  </r>
  <r>
    <s v="CNRL02"/>
    <s v="250709"/>
    <s v="250709-2"/>
    <s v="M02"/>
    <x v="0"/>
    <s v="M02-LH1"/>
    <x v="12"/>
    <x v="0"/>
    <n v="1"/>
    <n v="0"/>
    <n v="0"/>
  </r>
  <r>
    <s v="CNRL02"/>
    <s v="250709"/>
    <s v="250709-2"/>
    <s v="M02"/>
    <x v="1"/>
    <s v="M02-LH3"/>
    <x v="12"/>
    <x v="0"/>
    <n v="1"/>
    <n v="0"/>
    <n v="0"/>
  </r>
  <r>
    <s v="CNRR02"/>
    <s v="250709"/>
    <s v="250709-2"/>
    <s v="M02"/>
    <x v="2"/>
    <s v="M02-RH2"/>
    <x v="12"/>
    <x v="0"/>
    <n v="1"/>
    <n v="0"/>
    <n v="0"/>
  </r>
  <r>
    <s v="CNRR02"/>
    <s v="250709"/>
    <s v="250709-2"/>
    <s v="M02"/>
    <x v="3"/>
    <s v="M02-RH4"/>
    <x v="12"/>
    <x v="0"/>
    <n v="1"/>
    <n v="0"/>
    <n v="0"/>
  </r>
  <r>
    <s v="CNRL02"/>
    <s v="250709"/>
    <s v="250709-2"/>
    <s v="M02"/>
    <x v="0"/>
    <s v="M02-LH1"/>
    <x v="12"/>
    <x v="0"/>
    <n v="1"/>
    <n v="0"/>
    <n v="0"/>
  </r>
  <r>
    <s v="CNRL02"/>
    <s v="250709"/>
    <s v="250709-2"/>
    <s v="M02"/>
    <x v="1"/>
    <s v="M02-LH3"/>
    <x v="12"/>
    <x v="0"/>
    <n v="1"/>
    <n v="0"/>
    <n v="0"/>
  </r>
  <r>
    <s v="CNRR02"/>
    <s v="250709"/>
    <s v="250709-2"/>
    <s v="M02"/>
    <x v="2"/>
    <s v="M02-RH2"/>
    <x v="12"/>
    <x v="0"/>
    <n v="1"/>
    <n v="0"/>
    <n v="0"/>
  </r>
  <r>
    <s v="CNRR02"/>
    <s v="250709"/>
    <s v="250709-2"/>
    <s v="M02"/>
    <x v="3"/>
    <s v="M02-RH4"/>
    <x v="12"/>
    <x v="0"/>
    <n v="1"/>
    <n v="0"/>
    <n v="0"/>
  </r>
  <r>
    <s v="CNRL02"/>
    <s v="250709"/>
    <s v="250709-2"/>
    <s v="M02"/>
    <x v="0"/>
    <s v="M02-LH1"/>
    <x v="12"/>
    <x v="0"/>
    <n v="1"/>
    <n v="0"/>
    <n v="0"/>
  </r>
  <r>
    <s v="CNRL02"/>
    <s v="250709"/>
    <s v="250709-2"/>
    <s v="M02"/>
    <x v="1"/>
    <s v="M02-LH3"/>
    <x v="12"/>
    <x v="0"/>
    <n v="1"/>
    <n v="0"/>
    <n v="0"/>
  </r>
  <r>
    <s v="CNRR02"/>
    <s v="250709"/>
    <s v="250709-2"/>
    <s v="M02"/>
    <x v="2"/>
    <s v="M02-RH2"/>
    <x v="12"/>
    <x v="0"/>
    <n v="1"/>
    <n v="0"/>
    <n v="0"/>
  </r>
  <r>
    <s v="CNRR02"/>
    <s v="250709"/>
    <s v="250709-2"/>
    <s v="M02"/>
    <x v="3"/>
    <s v="M02-RH4"/>
    <x v="12"/>
    <x v="0"/>
    <n v="1"/>
    <n v="0"/>
    <n v="0"/>
  </r>
  <r>
    <s v="CNRL02"/>
    <s v="250709"/>
    <s v="250709-2"/>
    <s v="M02"/>
    <x v="0"/>
    <s v="M02-LH1"/>
    <x v="12"/>
    <x v="0"/>
    <n v="1"/>
    <n v="0"/>
    <n v="0"/>
  </r>
  <r>
    <s v="CNRL02"/>
    <s v="250709"/>
    <s v="250709-2"/>
    <s v="M02"/>
    <x v="1"/>
    <s v="M02-LH3"/>
    <x v="12"/>
    <x v="0"/>
    <n v="1"/>
    <n v="0"/>
    <n v="0"/>
  </r>
  <r>
    <s v="CNRR02"/>
    <s v="250709"/>
    <s v="250709-2"/>
    <s v="M02"/>
    <x v="2"/>
    <s v="M02-RH2"/>
    <x v="12"/>
    <x v="0"/>
    <n v="1"/>
    <n v="0"/>
    <n v="0"/>
  </r>
  <r>
    <s v="CNRR02"/>
    <s v="250709"/>
    <s v="250709-2"/>
    <s v="M02"/>
    <x v="3"/>
    <s v="M02-RH4"/>
    <x v="12"/>
    <x v="0"/>
    <n v="1"/>
    <n v="0"/>
    <n v="0"/>
  </r>
  <r>
    <s v="CNRL02"/>
    <s v="250709"/>
    <s v="250709-2"/>
    <s v="M02"/>
    <x v="0"/>
    <s v="M02-LH1"/>
    <x v="12"/>
    <x v="0"/>
    <n v="1"/>
    <n v="0"/>
    <n v="0"/>
  </r>
  <r>
    <s v="CNRL02"/>
    <s v="250709"/>
    <s v="250709-2"/>
    <s v="M02"/>
    <x v="1"/>
    <s v="M02-LH3"/>
    <x v="12"/>
    <x v="0"/>
    <n v="1"/>
    <n v="0"/>
    <n v="0"/>
  </r>
  <r>
    <s v="CNRR02"/>
    <s v="250709"/>
    <s v="250709-2"/>
    <s v="M02"/>
    <x v="2"/>
    <s v="M02-RH2"/>
    <x v="12"/>
    <x v="0"/>
    <n v="1"/>
    <n v="0"/>
    <n v="0"/>
  </r>
  <r>
    <s v="CNRR02"/>
    <s v="250709"/>
    <s v="250709-2"/>
    <s v="M02"/>
    <x v="3"/>
    <s v="M02-RH4"/>
    <x v="12"/>
    <x v="0"/>
    <n v="1"/>
    <n v="0"/>
    <n v="0"/>
  </r>
  <r>
    <s v="CNRL02"/>
    <s v="250709"/>
    <s v="250709-2"/>
    <s v="M02"/>
    <x v="0"/>
    <s v="M02-LH1"/>
    <x v="12"/>
    <x v="0"/>
    <n v="1"/>
    <n v="0"/>
    <n v="0"/>
  </r>
  <r>
    <s v="CNRL02"/>
    <s v="250709"/>
    <s v="250709-2"/>
    <s v="M02"/>
    <x v="1"/>
    <s v="M02-LH3"/>
    <x v="12"/>
    <x v="0"/>
    <n v="1"/>
    <n v="0"/>
    <n v="0"/>
  </r>
  <r>
    <s v="CNRR02"/>
    <s v="250709"/>
    <s v="250709-2"/>
    <s v="M02"/>
    <x v="2"/>
    <s v="M02-RH2"/>
    <x v="12"/>
    <x v="0"/>
    <n v="1"/>
    <n v="0"/>
    <n v="0"/>
  </r>
  <r>
    <s v="CNRR02"/>
    <s v="250709"/>
    <s v="250709-2"/>
    <s v="M02"/>
    <x v="3"/>
    <s v="M02-RH4"/>
    <x v="12"/>
    <x v="0"/>
    <n v="1"/>
    <n v="0"/>
    <n v="0"/>
  </r>
  <r>
    <s v="CNRL02"/>
    <s v="250709"/>
    <s v="250709-2"/>
    <s v="M02"/>
    <x v="0"/>
    <s v="M02-LH1"/>
    <x v="12"/>
    <x v="0"/>
    <n v="1"/>
    <n v="0"/>
    <n v="0"/>
  </r>
  <r>
    <s v="CNRL02"/>
    <s v="250709"/>
    <s v="250709-2"/>
    <s v="M02"/>
    <x v="1"/>
    <s v="M02-LH3"/>
    <x v="12"/>
    <x v="0"/>
    <n v="1"/>
    <n v="0"/>
    <n v="0"/>
  </r>
  <r>
    <s v="CNRR02"/>
    <s v="250709"/>
    <s v="250709-2"/>
    <s v="M02"/>
    <x v="2"/>
    <s v="M02-RH2"/>
    <x v="12"/>
    <x v="0"/>
    <n v="1"/>
    <n v="0"/>
    <n v="0"/>
  </r>
  <r>
    <s v="CNRR02"/>
    <s v="250709"/>
    <s v="250709-2"/>
    <s v="M02"/>
    <x v="3"/>
    <s v="M02-RH4"/>
    <x v="12"/>
    <x v="0"/>
    <n v="1"/>
    <n v="0"/>
    <n v="0"/>
  </r>
  <r>
    <s v="CNRL02"/>
    <s v="250709"/>
    <s v="250709-2"/>
    <s v="M02"/>
    <x v="0"/>
    <s v="M02-LH1"/>
    <x v="12"/>
    <x v="0"/>
    <n v="1"/>
    <n v="0"/>
    <n v="0"/>
  </r>
  <r>
    <s v="CNRL02"/>
    <s v="250709"/>
    <s v="250709-2"/>
    <s v="M02"/>
    <x v="1"/>
    <s v="M02-LH3"/>
    <x v="12"/>
    <x v="0"/>
    <n v="1"/>
    <n v="0"/>
    <n v="0"/>
  </r>
  <r>
    <s v="CNRR02"/>
    <s v="250709"/>
    <s v="250709-2"/>
    <s v="M02"/>
    <x v="2"/>
    <s v="M02-RH2"/>
    <x v="12"/>
    <x v="0"/>
    <n v="1"/>
    <n v="0"/>
    <n v="0"/>
  </r>
  <r>
    <s v="CNRR02"/>
    <s v="250709"/>
    <s v="250709-2"/>
    <s v="M02"/>
    <x v="3"/>
    <s v="M02-RH4"/>
    <x v="12"/>
    <x v="0"/>
    <n v="1"/>
    <n v="0"/>
    <n v="0"/>
  </r>
  <r>
    <s v="CNRL02"/>
    <s v="250709"/>
    <s v="250709-2"/>
    <s v="M02"/>
    <x v="0"/>
    <s v="M02-LH1"/>
    <x v="12"/>
    <x v="0"/>
    <n v="1"/>
    <n v="0"/>
    <n v="0"/>
  </r>
  <r>
    <s v="CNRL02"/>
    <s v="250709"/>
    <s v="250709-2"/>
    <s v="M02"/>
    <x v="1"/>
    <s v="M02-LH3"/>
    <x v="12"/>
    <x v="0"/>
    <n v="1"/>
    <n v="0"/>
    <n v="0"/>
  </r>
  <r>
    <s v="CNRR02"/>
    <s v="250709"/>
    <s v="250709-2"/>
    <s v="M02"/>
    <x v="2"/>
    <s v="M02-RH2"/>
    <x v="12"/>
    <x v="0"/>
    <n v="1"/>
    <n v="0"/>
    <n v="0"/>
  </r>
  <r>
    <s v="CNRR02"/>
    <s v="250709"/>
    <s v="250709-2"/>
    <s v="M02"/>
    <x v="3"/>
    <s v="M02-RH4"/>
    <x v="12"/>
    <x v="0"/>
    <n v="1"/>
    <n v="0"/>
    <n v="0"/>
  </r>
  <r>
    <s v="CNRL02"/>
    <s v="250709"/>
    <s v="250709-2"/>
    <s v="M02"/>
    <x v="0"/>
    <s v="M02-LH1"/>
    <x v="12"/>
    <x v="0"/>
    <n v="1"/>
    <n v="0"/>
    <n v="0"/>
  </r>
  <r>
    <s v="CNRL02"/>
    <s v="250709"/>
    <s v="250709-2"/>
    <s v="M02"/>
    <x v="1"/>
    <s v="M02-LH3"/>
    <x v="12"/>
    <x v="0"/>
    <n v="1"/>
    <n v="0"/>
    <n v="0"/>
  </r>
  <r>
    <s v="CNRR02"/>
    <s v="250709"/>
    <s v="250709-2"/>
    <s v="M02"/>
    <x v="2"/>
    <s v="M02-RH2"/>
    <x v="12"/>
    <x v="0"/>
    <n v="1"/>
    <n v="0"/>
    <n v="0"/>
  </r>
  <r>
    <s v="CNRR02"/>
    <s v="250709"/>
    <s v="250709-2"/>
    <s v="M02"/>
    <x v="3"/>
    <s v="M02-RH4"/>
    <x v="12"/>
    <x v="0"/>
    <n v="1"/>
    <n v="0"/>
    <n v="0"/>
  </r>
  <r>
    <s v="CNRL02"/>
    <s v="250709"/>
    <s v="250709-2"/>
    <s v="M02"/>
    <x v="0"/>
    <s v="M02-LH1"/>
    <x v="12"/>
    <x v="0"/>
    <n v="1"/>
    <n v="0"/>
    <n v="0"/>
  </r>
  <r>
    <s v="CNRL02"/>
    <s v="250709"/>
    <s v="250709-2"/>
    <s v="M02"/>
    <x v="1"/>
    <s v="M02-LH3"/>
    <x v="12"/>
    <x v="0"/>
    <n v="1"/>
    <n v="0"/>
    <n v="0"/>
  </r>
  <r>
    <s v="CNRR02"/>
    <s v="250709"/>
    <s v="250709-2"/>
    <s v="M02"/>
    <x v="2"/>
    <s v="M02-RH2"/>
    <x v="12"/>
    <x v="0"/>
    <n v="1"/>
    <n v="0"/>
    <n v="0"/>
  </r>
  <r>
    <s v="CNRR02"/>
    <s v="250709"/>
    <s v="250709-2"/>
    <s v="M02"/>
    <x v="3"/>
    <s v="M02-RH4"/>
    <x v="12"/>
    <x v="0"/>
    <n v="1"/>
    <n v="0"/>
    <n v="0"/>
  </r>
  <r>
    <s v="CNRL02"/>
    <s v="250709"/>
    <s v="250709-2"/>
    <s v="M02"/>
    <x v="0"/>
    <s v="M02-LH1"/>
    <x v="12"/>
    <x v="0"/>
    <n v="1"/>
    <n v="0"/>
    <n v="0"/>
  </r>
  <r>
    <s v="CNRL02"/>
    <s v="250709"/>
    <s v="250709-2"/>
    <s v="M02"/>
    <x v="1"/>
    <s v="M02-LH3"/>
    <x v="12"/>
    <x v="0"/>
    <n v="1"/>
    <n v="1"/>
    <n v="0"/>
  </r>
  <r>
    <s v="CNRR02"/>
    <s v="250709"/>
    <s v="250709-2"/>
    <s v="M02"/>
    <x v="2"/>
    <s v="M02-RH2"/>
    <x v="12"/>
    <x v="0"/>
    <n v="1"/>
    <n v="1"/>
    <n v="0"/>
  </r>
  <r>
    <s v="CNRR02"/>
    <s v="250709"/>
    <s v="250709-2"/>
    <s v="M02"/>
    <x v="3"/>
    <s v="M02-RH4"/>
    <x v="12"/>
    <x v="0"/>
    <n v="1"/>
    <n v="0"/>
    <n v="0"/>
  </r>
  <r>
    <s v="CNRL02"/>
    <s v="250709"/>
    <s v="250709-2"/>
    <s v="M02"/>
    <x v="0"/>
    <s v="M02-LH1"/>
    <x v="12"/>
    <x v="0"/>
    <n v="1"/>
    <n v="0"/>
    <n v="0"/>
  </r>
  <r>
    <s v="CNRL02"/>
    <s v="250709"/>
    <s v="250709-2"/>
    <s v="M02"/>
    <x v="1"/>
    <s v="M02-LH3"/>
    <x v="12"/>
    <x v="0"/>
    <n v="1"/>
    <n v="0"/>
    <n v="0"/>
  </r>
  <r>
    <s v="CNRR02"/>
    <s v="250709"/>
    <s v="250709-2"/>
    <s v="M02"/>
    <x v="2"/>
    <s v="M02-RH2"/>
    <x v="12"/>
    <x v="0"/>
    <n v="1"/>
    <n v="0"/>
    <n v="0"/>
  </r>
  <r>
    <s v="CNRR02"/>
    <s v="250709"/>
    <s v="250709-2"/>
    <s v="M02"/>
    <x v="3"/>
    <s v="M02-RH4"/>
    <x v="12"/>
    <x v="0"/>
    <n v="1"/>
    <n v="0"/>
    <n v="0"/>
  </r>
  <r>
    <s v="CNRL02"/>
    <s v="250709"/>
    <s v="250709-2"/>
    <s v="M02"/>
    <x v="0"/>
    <s v="M02-LH1"/>
    <x v="13"/>
    <x v="0"/>
    <n v="1"/>
    <n v="0"/>
    <n v="0"/>
  </r>
  <r>
    <s v="CNRL02"/>
    <s v="250709"/>
    <s v="250709-2"/>
    <s v="M02"/>
    <x v="1"/>
    <s v="M02-LH3"/>
    <x v="13"/>
    <x v="0"/>
    <n v="1"/>
    <n v="0"/>
    <n v="0"/>
  </r>
  <r>
    <s v="CNRR02"/>
    <s v="250709"/>
    <s v="250709-2"/>
    <s v="M02"/>
    <x v="2"/>
    <s v="M02-RH2"/>
    <x v="13"/>
    <x v="0"/>
    <n v="1"/>
    <n v="1"/>
    <n v="0"/>
  </r>
  <r>
    <s v="CNRR02"/>
    <s v="250709"/>
    <s v="250709-2"/>
    <s v="M02"/>
    <x v="3"/>
    <s v="M02-RH4"/>
    <x v="13"/>
    <x v="0"/>
    <n v="1"/>
    <n v="0"/>
    <n v="0"/>
  </r>
  <r>
    <s v="CNRL02"/>
    <s v="250709"/>
    <s v="250709-2"/>
    <s v="M02"/>
    <x v="0"/>
    <s v="M02-LH1"/>
    <x v="13"/>
    <x v="0"/>
    <n v="1"/>
    <n v="0"/>
    <n v="0"/>
  </r>
  <r>
    <s v="CNRL02"/>
    <s v="250709"/>
    <s v="250709-2"/>
    <s v="M02"/>
    <x v="1"/>
    <s v="M02-LH3"/>
    <x v="13"/>
    <x v="0"/>
    <n v="1"/>
    <n v="0"/>
    <n v="0"/>
  </r>
  <r>
    <s v="CNRR02"/>
    <s v="250709"/>
    <s v="250709-2"/>
    <s v="M02"/>
    <x v="2"/>
    <s v="M02-RH2"/>
    <x v="13"/>
    <x v="0"/>
    <n v="1"/>
    <n v="0"/>
    <n v="0"/>
  </r>
  <r>
    <s v="CNRR02"/>
    <s v="250709"/>
    <s v="250709-2"/>
    <s v="M02"/>
    <x v="3"/>
    <s v="M02-RH4"/>
    <x v="13"/>
    <x v="0"/>
    <n v="1"/>
    <n v="0"/>
    <n v="0"/>
  </r>
  <r>
    <s v="CNRL02"/>
    <s v="250709"/>
    <s v="250709-2"/>
    <s v="M02"/>
    <x v="0"/>
    <s v="M02-LH1"/>
    <x v="13"/>
    <x v="0"/>
    <n v="1"/>
    <n v="0"/>
    <n v="0"/>
  </r>
  <r>
    <s v="CNRL02"/>
    <s v="250709"/>
    <s v="250709-2"/>
    <s v="M02"/>
    <x v="1"/>
    <s v="M02-LH3"/>
    <x v="13"/>
    <x v="0"/>
    <n v="1"/>
    <n v="0"/>
    <n v="0"/>
  </r>
  <r>
    <s v="CNRR02"/>
    <s v="250709"/>
    <s v="250709-2"/>
    <s v="M02"/>
    <x v="2"/>
    <s v="M02-RH2"/>
    <x v="13"/>
    <x v="0"/>
    <n v="1"/>
    <n v="0"/>
    <n v="0"/>
  </r>
  <r>
    <s v="CNRR02"/>
    <s v="250709"/>
    <s v="250709-2"/>
    <s v="M02"/>
    <x v="3"/>
    <s v="M02-RH4"/>
    <x v="13"/>
    <x v="0"/>
    <n v="1"/>
    <n v="0"/>
    <n v="0"/>
  </r>
  <r>
    <s v="CNRL02"/>
    <s v="250709"/>
    <s v="250709-2"/>
    <s v="M02"/>
    <x v="0"/>
    <s v="M02-LH1"/>
    <x v="13"/>
    <x v="0"/>
    <n v="1"/>
    <n v="0"/>
    <n v="0"/>
  </r>
  <r>
    <s v="CNRL02"/>
    <s v="250709"/>
    <s v="250709-2"/>
    <s v="M02"/>
    <x v="1"/>
    <s v="M02-LH3"/>
    <x v="13"/>
    <x v="0"/>
    <n v="1"/>
    <n v="0"/>
    <n v="0"/>
  </r>
  <r>
    <s v="CNRR02"/>
    <s v="250709"/>
    <s v="250709-2"/>
    <s v="M02"/>
    <x v="2"/>
    <s v="M02-RH2"/>
    <x v="13"/>
    <x v="0"/>
    <n v="1"/>
    <n v="0"/>
    <n v="0"/>
  </r>
  <r>
    <s v="CNRR02"/>
    <s v="250709"/>
    <s v="250709-2"/>
    <s v="M02"/>
    <x v="3"/>
    <s v="M02-RH4"/>
    <x v="13"/>
    <x v="0"/>
    <n v="1"/>
    <n v="0"/>
    <n v="0"/>
  </r>
  <r>
    <s v="CNRL02"/>
    <s v="250709"/>
    <s v="250709-2"/>
    <s v="M02"/>
    <x v="0"/>
    <s v="M02-LH1"/>
    <x v="13"/>
    <x v="0"/>
    <n v="1"/>
    <n v="0"/>
    <n v="0"/>
  </r>
  <r>
    <s v="CNRL02"/>
    <s v="250709"/>
    <s v="250709-2"/>
    <s v="M02"/>
    <x v="1"/>
    <s v="M02-LH3"/>
    <x v="13"/>
    <x v="0"/>
    <n v="1"/>
    <n v="0"/>
    <n v="0"/>
  </r>
  <r>
    <s v="CNRR02"/>
    <s v="250709"/>
    <s v="250709-2"/>
    <s v="M02"/>
    <x v="2"/>
    <s v="M02-RH2"/>
    <x v="13"/>
    <x v="0"/>
    <n v="1"/>
    <n v="0"/>
    <n v="0"/>
  </r>
  <r>
    <s v="CNRR02"/>
    <s v="250709"/>
    <s v="250709-2"/>
    <s v="M02"/>
    <x v="3"/>
    <s v="M02-RH4"/>
    <x v="13"/>
    <x v="0"/>
    <n v="1"/>
    <n v="0"/>
    <n v="0"/>
  </r>
  <r>
    <s v="CNRL02"/>
    <s v="250709"/>
    <s v="250709-2"/>
    <s v="M02"/>
    <x v="0"/>
    <s v="M02-LH1"/>
    <x v="13"/>
    <x v="0"/>
    <n v="1"/>
    <n v="0"/>
    <n v="0"/>
  </r>
  <r>
    <s v="CNRL02"/>
    <s v="250709"/>
    <s v="250709-2"/>
    <s v="M02"/>
    <x v="1"/>
    <s v="M02-LH3"/>
    <x v="13"/>
    <x v="0"/>
    <n v="1"/>
    <n v="0"/>
    <n v="0"/>
  </r>
  <r>
    <s v="CNRR02"/>
    <s v="250709"/>
    <s v="250709-2"/>
    <s v="M02"/>
    <x v="2"/>
    <s v="M02-RH2"/>
    <x v="13"/>
    <x v="0"/>
    <n v="1"/>
    <n v="0"/>
    <n v="0"/>
  </r>
  <r>
    <s v="CNRR02"/>
    <s v="250709"/>
    <s v="250709-2"/>
    <s v="M02"/>
    <x v="3"/>
    <s v="M02-RH4"/>
    <x v="13"/>
    <x v="0"/>
    <n v="1"/>
    <n v="0"/>
    <n v="0"/>
  </r>
  <r>
    <s v="CNRL02"/>
    <s v="250709"/>
    <s v="250709-2"/>
    <s v="M02"/>
    <x v="0"/>
    <s v="M02-LH1"/>
    <x v="13"/>
    <x v="0"/>
    <n v="1"/>
    <n v="0"/>
    <n v="0"/>
  </r>
  <r>
    <s v="CNRL02"/>
    <s v="250709"/>
    <s v="250709-2"/>
    <s v="M02"/>
    <x v="1"/>
    <s v="M02-LH3"/>
    <x v="13"/>
    <x v="0"/>
    <n v="1"/>
    <n v="0"/>
    <n v="0"/>
  </r>
  <r>
    <s v="CNRR02"/>
    <s v="250709"/>
    <s v="250709-2"/>
    <s v="M02"/>
    <x v="2"/>
    <s v="M02-RH2"/>
    <x v="13"/>
    <x v="0"/>
    <n v="1"/>
    <n v="0"/>
    <n v="0"/>
  </r>
  <r>
    <s v="CNRR02"/>
    <s v="250709"/>
    <s v="250709-2"/>
    <s v="M02"/>
    <x v="3"/>
    <s v="M02-RH4"/>
    <x v="13"/>
    <x v="0"/>
    <n v="1"/>
    <n v="0"/>
    <n v="0"/>
  </r>
  <r>
    <s v="CNRL02"/>
    <s v="250709"/>
    <s v="250709-2"/>
    <s v="M02"/>
    <x v="0"/>
    <s v="M02-LH1"/>
    <x v="13"/>
    <x v="0"/>
    <n v="1"/>
    <n v="0"/>
    <n v="0"/>
  </r>
  <r>
    <s v="CNRL02"/>
    <s v="250709"/>
    <s v="250709-2"/>
    <s v="M02"/>
    <x v="1"/>
    <s v="M02-LH3"/>
    <x v="13"/>
    <x v="0"/>
    <n v="1"/>
    <n v="0"/>
    <n v="0"/>
  </r>
  <r>
    <s v="CNRR02"/>
    <s v="250709"/>
    <s v="250709-2"/>
    <s v="M02"/>
    <x v="2"/>
    <s v="M02-RH2"/>
    <x v="13"/>
    <x v="0"/>
    <n v="1"/>
    <n v="0"/>
    <n v="0"/>
  </r>
  <r>
    <s v="CNRR02"/>
    <s v="250709"/>
    <s v="250709-2"/>
    <s v="M02"/>
    <x v="3"/>
    <s v="M02-RH4"/>
    <x v="13"/>
    <x v="0"/>
    <n v="1"/>
    <n v="0"/>
    <n v="0"/>
  </r>
  <r>
    <s v="CNRL02"/>
    <s v="250709"/>
    <s v="250709-2"/>
    <s v="M02"/>
    <x v="0"/>
    <s v="M02-LH1"/>
    <x v="13"/>
    <x v="0"/>
    <n v="1"/>
    <n v="0"/>
    <n v="0"/>
  </r>
  <r>
    <s v="CNRL02"/>
    <s v="250709"/>
    <s v="250709-2"/>
    <s v="M02"/>
    <x v="1"/>
    <s v="M02-LH3"/>
    <x v="13"/>
    <x v="0"/>
    <n v="1"/>
    <n v="0"/>
    <n v="0"/>
  </r>
  <r>
    <s v="CNRR02"/>
    <s v="250709"/>
    <s v="250709-2"/>
    <s v="M02"/>
    <x v="2"/>
    <s v="M02-RH2"/>
    <x v="13"/>
    <x v="0"/>
    <n v="1"/>
    <n v="0"/>
    <n v="0"/>
  </r>
  <r>
    <s v="CNRR02"/>
    <s v="250709"/>
    <s v="250709-2"/>
    <s v="M02"/>
    <x v="3"/>
    <s v="M02-RH4"/>
    <x v="13"/>
    <x v="0"/>
    <n v="1"/>
    <n v="0"/>
    <n v="0"/>
  </r>
  <r>
    <s v="CNRL02"/>
    <s v="250709"/>
    <s v="250709-2"/>
    <s v="M02"/>
    <x v="0"/>
    <s v="M02-LH1"/>
    <x v="13"/>
    <x v="0"/>
    <n v="1"/>
    <n v="0"/>
    <n v="0"/>
  </r>
  <r>
    <s v="CNRL02"/>
    <s v="250709"/>
    <s v="250709-2"/>
    <s v="M02"/>
    <x v="1"/>
    <s v="M02-LH3"/>
    <x v="13"/>
    <x v="0"/>
    <n v="1"/>
    <n v="0"/>
    <n v="0"/>
  </r>
  <r>
    <s v="CNRR02"/>
    <s v="250709"/>
    <s v="250709-2"/>
    <s v="M02"/>
    <x v="2"/>
    <s v="M02-RH2"/>
    <x v="13"/>
    <x v="0"/>
    <n v="1"/>
    <n v="0"/>
    <n v="0"/>
  </r>
  <r>
    <s v="CNRR02"/>
    <s v="250709"/>
    <s v="250709-2"/>
    <s v="M02"/>
    <x v="3"/>
    <s v="M02-RH4"/>
    <x v="13"/>
    <x v="0"/>
    <n v="1"/>
    <n v="0"/>
    <n v="0"/>
  </r>
  <r>
    <s v="CNRL02"/>
    <s v="250709"/>
    <s v="250709-2"/>
    <s v="M02"/>
    <x v="0"/>
    <s v="M02-LH1"/>
    <x v="13"/>
    <x v="0"/>
    <n v="1"/>
    <n v="0"/>
    <n v="0"/>
  </r>
  <r>
    <s v="CNRL02"/>
    <s v="250709"/>
    <s v="250709-2"/>
    <s v="M02"/>
    <x v="1"/>
    <s v="M02-LH3"/>
    <x v="13"/>
    <x v="0"/>
    <n v="1"/>
    <n v="0"/>
    <n v="0"/>
  </r>
  <r>
    <s v="CNRR02"/>
    <s v="250709"/>
    <s v="250709-2"/>
    <s v="M02"/>
    <x v="2"/>
    <s v="M02-RH2"/>
    <x v="13"/>
    <x v="0"/>
    <n v="1"/>
    <n v="0"/>
    <n v="0"/>
  </r>
  <r>
    <s v="CNRR02"/>
    <s v="250709"/>
    <s v="250709-2"/>
    <s v="M02"/>
    <x v="3"/>
    <s v="M02-RH4"/>
    <x v="13"/>
    <x v="0"/>
    <n v="1"/>
    <n v="0"/>
    <n v="0"/>
  </r>
  <r>
    <s v="CNRL02"/>
    <s v="250709"/>
    <s v="250709-2"/>
    <s v="M02"/>
    <x v="0"/>
    <s v="M02-LH1"/>
    <x v="13"/>
    <x v="0"/>
    <n v="1"/>
    <n v="0"/>
    <n v="0"/>
  </r>
  <r>
    <s v="CNRL02"/>
    <s v="250709"/>
    <s v="250709-2"/>
    <s v="M02"/>
    <x v="1"/>
    <s v="M02-LH3"/>
    <x v="13"/>
    <x v="0"/>
    <n v="1"/>
    <n v="0"/>
    <n v="0"/>
  </r>
  <r>
    <s v="CNRR02"/>
    <s v="250709"/>
    <s v="250709-2"/>
    <s v="M02"/>
    <x v="2"/>
    <s v="M02-RH2"/>
    <x v="13"/>
    <x v="0"/>
    <n v="1"/>
    <n v="0"/>
    <n v="0"/>
  </r>
  <r>
    <s v="CNRR02"/>
    <s v="250709"/>
    <s v="250709-2"/>
    <s v="M02"/>
    <x v="3"/>
    <s v="M02-RH4"/>
    <x v="13"/>
    <x v="0"/>
    <n v="1"/>
    <n v="0"/>
    <n v="0"/>
  </r>
  <r>
    <s v="CNRL02"/>
    <s v="250709"/>
    <s v="250709-2"/>
    <s v="M02"/>
    <x v="0"/>
    <s v="M02-LH1"/>
    <x v="13"/>
    <x v="0"/>
    <n v="1"/>
    <n v="0"/>
    <n v="0"/>
  </r>
  <r>
    <s v="CNRL02"/>
    <s v="250709"/>
    <s v="250709-2"/>
    <s v="M02"/>
    <x v="1"/>
    <s v="M02-LH3"/>
    <x v="13"/>
    <x v="0"/>
    <n v="1"/>
    <n v="0"/>
    <n v="0"/>
  </r>
  <r>
    <s v="CNRR02"/>
    <s v="250709"/>
    <s v="250709-2"/>
    <s v="M02"/>
    <x v="2"/>
    <s v="M02-RH2"/>
    <x v="13"/>
    <x v="0"/>
    <n v="1"/>
    <n v="0"/>
    <n v="0"/>
  </r>
  <r>
    <s v="CNRR02"/>
    <s v="250709"/>
    <s v="250709-2"/>
    <s v="M02"/>
    <x v="3"/>
    <s v="M02-RH4"/>
    <x v="13"/>
    <x v="0"/>
    <n v="1"/>
    <n v="0"/>
    <n v="0"/>
  </r>
  <r>
    <s v="CNRL02"/>
    <s v="250709"/>
    <s v="250709-2"/>
    <s v="M02"/>
    <x v="0"/>
    <s v="M02-LH1"/>
    <x v="13"/>
    <x v="0"/>
    <n v="1"/>
    <n v="0"/>
    <n v="0"/>
  </r>
  <r>
    <s v="CNRL02"/>
    <s v="250709"/>
    <s v="250709-2"/>
    <s v="M02"/>
    <x v="1"/>
    <s v="M02-LH3"/>
    <x v="13"/>
    <x v="0"/>
    <n v="1"/>
    <n v="0"/>
    <n v="0"/>
  </r>
  <r>
    <s v="CNRR02"/>
    <s v="250709"/>
    <s v="250709-2"/>
    <s v="M02"/>
    <x v="2"/>
    <s v="M02-RH2"/>
    <x v="13"/>
    <x v="0"/>
    <n v="1"/>
    <n v="0"/>
    <n v="0"/>
  </r>
  <r>
    <s v="CNRR02"/>
    <s v="250709"/>
    <s v="250709-2"/>
    <s v="M02"/>
    <x v="3"/>
    <s v="M02-RH4"/>
    <x v="13"/>
    <x v="0"/>
    <n v="1"/>
    <n v="0"/>
    <n v="0"/>
  </r>
  <r>
    <s v="CNRL02"/>
    <s v="250709"/>
    <s v="250709-2"/>
    <s v="M02"/>
    <x v="0"/>
    <s v="M02-LH1"/>
    <x v="13"/>
    <x v="0"/>
    <n v="1"/>
    <n v="0"/>
    <n v="0"/>
  </r>
  <r>
    <s v="CNRL02"/>
    <s v="250709"/>
    <s v="250709-2"/>
    <s v="M02"/>
    <x v="1"/>
    <s v="M02-LH3"/>
    <x v="13"/>
    <x v="0"/>
    <n v="1"/>
    <n v="0"/>
    <n v="0"/>
  </r>
  <r>
    <s v="CNRR02"/>
    <s v="250709"/>
    <s v="250709-2"/>
    <s v="M02"/>
    <x v="2"/>
    <s v="M02-RH2"/>
    <x v="13"/>
    <x v="0"/>
    <n v="1"/>
    <n v="0"/>
    <n v="0"/>
  </r>
  <r>
    <s v="CNRR02"/>
    <s v="250709"/>
    <s v="250709-2"/>
    <s v="M02"/>
    <x v="3"/>
    <s v="M02-RH4"/>
    <x v="13"/>
    <x v="0"/>
    <n v="1"/>
    <n v="0"/>
    <n v="0"/>
  </r>
  <r>
    <s v="CNRL02"/>
    <s v="250709"/>
    <s v="250709-2"/>
    <s v="M02"/>
    <x v="0"/>
    <s v="M02-LH1"/>
    <x v="13"/>
    <x v="0"/>
    <n v="1"/>
    <n v="0"/>
    <n v="0"/>
  </r>
  <r>
    <s v="CNRL02"/>
    <s v="250709"/>
    <s v="250709-2"/>
    <s v="M02"/>
    <x v="1"/>
    <s v="M02-LH3"/>
    <x v="13"/>
    <x v="0"/>
    <n v="1"/>
    <n v="0"/>
    <n v="0"/>
  </r>
  <r>
    <s v="CNRR02"/>
    <s v="250709"/>
    <s v="250709-2"/>
    <s v="M02"/>
    <x v="2"/>
    <s v="M02-RH2"/>
    <x v="13"/>
    <x v="0"/>
    <n v="1"/>
    <n v="0"/>
    <n v="0"/>
  </r>
  <r>
    <s v="CNRR02"/>
    <s v="250709"/>
    <s v="250709-2"/>
    <s v="M02"/>
    <x v="3"/>
    <s v="M02-RH4"/>
    <x v="13"/>
    <x v="0"/>
    <n v="1"/>
    <n v="0"/>
    <n v="0"/>
  </r>
  <r>
    <s v="CNRL02"/>
    <s v="250709"/>
    <s v="250709-2"/>
    <s v="M02"/>
    <x v="0"/>
    <s v="M02-LH1"/>
    <x v="13"/>
    <x v="0"/>
    <n v="1"/>
    <n v="0"/>
    <n v="0"/>
  </r>
  <r>
    <s v="CNRL02"/>
    <s v="250709"/>
    <s v="250709-2"/>
    <s v="M02"/>
    <x v="1"/>
    <s v="M02-LH3"/>
    <x v="13"/>
    <x v="0"/>
    <n v="1"/>
    <n v="0"/>
    <n v="0"/>
  </r>
  <r>
    <s v="CNRR02"/>
    <s v="250709"/>
    <s v="250709-2"/>
    <s v="M02"/>
    <x v="2"/>
    <s v="M02-RH2"/>
    <x v="13"/>
    <x v="0"/>
    <n v="1"/>
    <n v="0"/>
    <n v="0"/>
  </r>
  <r>
    <s v="CNRR02"/>
    <s v="250709"/>
    <s v="250709-2"/>
    <s v="M02"/>
    <x v="3"/>
    <s v="M02-RH4"/>
    <x v="13"/>
    <x v="0"/>
    <n v="1"/>
    <n v="0"/>
    <n v="0"/>
  </r>
  <r>
    <s v="CNRL02"/>
    <s v="250709"/>
    <s v="250709-2"/>
    <s v="M02"/>
    <x v="0"/>
    <s v="M02-LH1"/>
    <x v="13"/>
    <x v="0"/>
    <n v="1"/>
    <n v="0"/>
    <n v="0"/>
  </r>
  <r>
    <s v="CNRL02"/>
    <s v="250709"/>
    <s v="250709-2"/>
    <s v="M02"/>
    <x v="1"/>
    <s v="M02-LH3"/>
    <x v="13"/>
    <x v="0"/>
    <n v="1"/>
    <n v="1"/>
    <n v="0"/>
  </r>
  <r>
    <s v="CNRR02"/>
    <s v="250709"/>
    <s v="250709-2"/>
    <s v="M02"/>
    <x v="2"/>
    <s v="M02-RH2"/>
    <x v="13"/>
    <x v="0"/>
    <n v="1"/>
    <n v="0"/>
    <n v="0"/>
  </r>
  <r>
    <s v="CNRR02"/>
    <s v="250709"/>
    <s v="250709-2"/>
    <s v="M02"/>
    <x v="3"/>
    <s v="M02-RH4"/>
    <x v="13"/>
    <x v="0"/>
    <n v="1"/>
    <n v="0"/>
    <n v="0"/>
  </r>
  <r>
    <s v="CNRL02"/>
    <s v="250709"/>
    <s v="250709-2"/>
    <s v="M02"/>
    <x v="0"/>
    <s v="M02-LH1"/>
    <x v="13"/>
    <x v="0"/>
    <n v="1"/>
    <n v="0"/>
    <n v="0"/>
  </r>
  <r>
    <s v="CNRL02"/>
    <s v="250709"/>
    <s v="250709-2"/>
    <s v="M02"/>
    <x v="1"/>
    <s v="M02-LH3"/>
    <x v="13"/>
    <x v="0"/>
    <n v="1"/>
    <n v="0"/>
    <n v="0"/>
  </r>
  <r>
    <s v="CNRR02"/>
    <s v="250709"/>
    <s v="250709-2"/>
    <s v="M02"/>
    <x v="2"/>
    <s v="M02-RH2"/>
    <x v="13"/>
    <x v="0"/>
    <n v="1"/>
    <n v="0"/>
    <n v="0"/>
  </r>
  <r>
    <s v="CNRR02"/>
    <s v="250709"/>
    <s v="250709-2"/>
    <s v="M02"/>
    <x v="3"/>
    <s v="M02-RH4"/>
    <x v="13"/>
    <x v="0"/>
    <n v="1"/>
    <n v="0"/>
    <n v="0"/>
  </r>
  <r>
    <s v="CNRL02"/>
    <s v="250709"/>
    <s v="250709-2"/>
    <s v="M02"/>
    <x v="0"/>
    <s v="M02-LH1"/>
    <x v="13"/>
    <x v="0"/>
    <n v="1"/>
    <n v="0"/>
    <n v="0"/>
  </r>
  <r>
    <s v="CNRL02"/>
    <s v="250709"/>
    <s v="250709-2"/>
    <s v="M02"/>
    <x v="1"/>
    <s v="M02-LH3"/>
    <x v="13"/>
    <x v="0"/>
    <n v="1"/>
    <n v="0"/>
    <n v="0"/>
  </r>
  <r>
    <s v="CNRR02"/>
    <s v="250709"/>
    <s v="250709-2"/>
    <s v="M02"/>
    <x v="2"/>
    <s v="M02-RH2"/>
    <x v="13"/>
    <x v="0"/>
    <n v="1"/>
    <n v="0"/>
    <n v="0"/>
  </r>
  <r>
    <s v="CNRR02"/>
    <s v="250709"/>
    <s v="250709-2"/>
    <s v="M02"/>
    <x v="3"/>
    <s v="M02-RH4"/>
    <x v="13"/>
    <x v="0"/>
    <n v="1"/>
    <n v="0"/>
    <n v="0"/>
  </r>
  <r>
    <s v="CNRL02"/>
    <s v="250709"/>
    <s v="250709-2"/>
    <s v="M02"/>
    <x v="0"/>
    <s v="M02-LH1"/>
    <x v="13"/>
    <x v="0"/>
    <n v="1"/>
    <n v="0"/>
    <n v="0"/>
  </r>
  <r>
    <s v="CNRL02"/>
    <s v="250709"/>
    <s v="250709-2"/>
    <s v="M02"/>
    <x v="1"/>
    <s v="M02-LH3"/>
    <x v="13"/>
    <x v="0"/>
    <n v="1"/>
    <n v="0"/>
    <n v="0"/>
  </r>
  <r>
    <s v="CNRR02"/>
    <s v="250709"/>
    <s v="250709-2"/>
    <s v="M02"/>
    <x v="2"/>
    <s v="M02-RH2"/>
    <x v="13"/>
    <x v="0"/>
    <n v="1"/>
    <n v="0"/>
    <n v="0"/>
  </r>
  <r>
    <s v="CNRR02"/>
    <s v="250709"/>
    <s v="250709-2"/>
    <s v="M02"/>
    <x v="3"/>
    <s v="M02-RH4"/>
    <x v="13"/>
    <x v="0"/>
    <n v="1"/>
    <n v="0"/>
    <n v="0"/>
  </r>
  <r>
    <s v="CNRL02"/>
    <s v="250709"/>
    <s v="250709-2"/>
    <s v="M02"/>
    <x v="0"/>
    <s v="M02-LH1"/>
    <x v="13"/>
    <x v="0"/>
    <n v="1"/>
    <n v="0"/>
    <n v="0"/>
  </r>
  <r>
    <s v="CNRL02"/>
    <s v="250709"/>
    <s v="250709-2"/>
    <s v="M02"/>
    <x v="1"/>
    <s v="M02-LH3"/>
    <x v="13"/>
    <x v="0"/>
    <n v="1"/>
    <n v="0"/>
    <n v="0"/>
  </r>
  <r>
    <s v="CNRR02"/>
    <s v="250709"/>
    <s v="250709-2"/>
    <s v="M02"/>
    <x v="2"/>
    <s v="M02-RH2"/>
    <x v="13"/>
    <x v="0"/>
    <n v="1"/>
    <n v="0"/>
    <n v="0"/>
  </r>
  <r>
    <s v="CNRR02"/>
    <s v="250709"/>
    <s v="250709-2"/>
    <s v="M02"/>
    <x v="3"/>
    <s v="M02-RH4"/>
    <x v="13"/>
    <x v="0"/>
    <n v="1"/>
    <n v="0"/>
    <n v="0"/>
  </r>
  <r>
    <s v="CNRL02"/>
    <s v="250709"/>
    <s v="250709-2"/>
    <s v="M02"/>
    <x v="0"/>
    <s v="M02-LH1"/>
    <x v="13"/>
    <x v="0"/>
    <n v="1"/>
    <n v="0"/>
    <n v="0"/>
  </r>
  <r>
    <s v="CNRL02"/>
    <s v="250709"/>
    <s v="250709-2"/>
    <s v="M02"/>
    <x v="1"/>
    <s v="M02-LH3"/>
    <x v="13"/>
    <x v="0"/>
    <n v="1"/>
    <n v="0"/>
    <n v="0"/>
  </r>
  <r>
    <s v="CNRR02"/>
    <s v="250709"/>
    <s v="250709-2"/>
    <s v="M02"/>
    <x v="2"/>
    <s v="M02-RH2"/>
    <x v="13"/>
    <x v="0"/>
    <n v="1"/>
    <n v="0"/>
    <n v="0"/>
  </r>
  <r>
    <s v="CNRR02"/>
    <s v="250709"/>
    <s v="250709-2"/>
    <s v="M02"/>
    <x v="3"/>
    <s v="M02-RH4"/>
    <x v="13"/>
    <x v="0"/>
    <n v="1"/>
    <n v="0"/>
    <n v="0"/>
  </r>
  <r>
    <s v="CNRL02"/>
    <s v="250709"/>
    <s v="250709-2"/>
    <s v="M02"/>
    <x v="0"/>
    <s v="M02-LH1"/>
    <x v="13"/>
    <x v="0"/>
    <n v="1"/>
    <n v="0"/>
    <n v="0"/>
  </r>
  <r>
    <s v="CNRL02"/>
    <s v="250709"/>
    <s v="250709-2"/>
    <s v="M02"/>
    <x v="1"/>
    <s v="M02-LH3"/>
    <x v="13"/>
    <x v="0"/>
    <n v="1"/>
    <n v="0"/>
    <n v="0"/>
  </r>
  <r>
    <s v="CNRR02"/>
    <s v="250709"/>
    <s v="250709-2"/>
    <s v="M02"/>
    <x v="2"/>
    <s v="M02-RH2"/>
    <x v="13"/>
    <x v="0"/>
    <n v="1"/>
    <n v="0"/>
    <n v="0"/>
  </r>
  <r>
    <s v="CNRR02"/>
    <s v="250709"/>
    <s v="250709-2"/>
    <s v="M02"/>
    <x v="3"/>
    <s v="M02-RH4"/>
    <x v="13"/>
    <x v="0"/>
    <n v="1"/>
    <n v="0"/>
    <n v="0"/>
  </r>
  <r>
    <s v="CNRL02"/>
    <s v="250709"/>
    <s v="250709-2"/>
    <s v="M02"/>
    <x v="0"/>
    <s v="M02-LH1"/>
    <x v="13"/>
    <x v="0"/>
    <n v="1"/>
    <n v="0"/>
    <n v="0"/>
  </r>
  <r>
    <s v="CNRL02"/>
    <s v="250709"/>
    <s v="250709-2"/>
    <s v="M02"/>
    <x v="1"/>
    <s v="M02-LH3"/>
    <x v="13"/>
    <x v="0"/>
    <n v="1"/>
    <n v="0"/>
    <n v="0"/>
  </r>
  <r>
    <s v="CNRR02"/>
    <s v="250709"/>
    <s v="250709-2"/>
    <s v="M02"/>
    <x v="2"/>
    <s v="M02-RH2"/>
    <x v="13"/>
    <x v="0"/>
    <n v="1"/>
    <n v="0"/>
    <n v="0"/>
  </r>
  <r>
    <s v="CNRR02"/>
    <s v="250709"/>
    <s v="250709-2"/>
    <s v="M02"/>
    <x v="3"/>
    <s v="M02-RH4"/>
    <x v="13"/>
    <x v="0"/>
    <n v="1"/>
    <n v="0"/>
    <n v="0"/>
  </r>
  <r>
    <s v="CNRL02"/>
    <s v="250709"/>
    <s v="250709-2"/>
    <s v="M02"/>
    <x v="0"/>
    <s v="M02-LH1"/>
    <x v="13"/>
    <x v="0"/>
    <n v="1"/>
    <n v="0"/>
    <n v="0"/>
  </r>
  <r>
    <s v="CNRL02"/>
    <s v="250709"/>
    <s v="250709-2"/>
    <s v="M02"/>
    <x v="1"/>
    <s v="M02-LH3"/>
    <x v="13"/>
    <x v="0"/>
    <n v="1"/>
    <n v="0"/>
    <n v="0"/>
  </r>
  <r>
    <s v="CNRR02"/>
    <s v="250709"/>
    <s v="250709-2"/>
    <s v="M02"/>
    <x v="2"/>
    <s v="M02-RH2"/>
    <x v="13"/>
    <x v="0"/>
    <n v="1"/>
    <n v="0"/>
    <n v="0"/>
  </r>
  <r>
    <s v="CNRR02"/>
    <s v="250709"/>
    <s v="250709-2"/>
    <s v="M02"/>
    <x v="3"/>
    <s v="M02-RH4"/>
    <x v="13"/>
    <x v="0"/>
    <n v="1"/>
    <n v="0"/>
    <n v="0"/>
  </r>
  <r>
    <s v="CNRL02"/>
    <s v="250709"/>
    <s v="250709-2"/>
    <s v="M02"/>
    <x v="0"/>
    <s v="M02-LH1"/>
    <x v="13"/>
    <x v="0"/>
    <n v="1"/>
    <n v="0"/>
    <n v="0"/>
  </r>
  <r>
    <s v="CNRL02"/>
    <s v="250709"/>
    <s v="250709-2"/>
    <s v="M02"/>
    <x v="1"/>
    <s v="M02-LH3"/>
    <x v="13"/>
    <x v="0"/>
    <n v="1"/>
    <n v="0"/>
    <n v="0"/>
  </r>
  <r>
    <s v="CNRR02"/>
    <s v="250709"/>
    <s v="250709-2"/>
    <s v="M02"/>
    <x v="2"/>
    <s v="M02-RH2"/>
    <x v="13"/>
    <x v="0"/>
    <n v="1"/>
    <n v="0"/>
    <n v="0"/>
  </r>
  <r>
    <s v="CNRR02"/>
    <s v="250709"/>
    <s v="250709-2"/>
    <s v="M02"/>
    <x v="3"/>
    <s v="M02-RH4"/>
    <x v="13"/>
    <x v="0"/>
    <n v="1"/>
    <n v="1"/>
    <n v="0"/>
  </r>
  <r>
    <s v="CNRL02"/>
    <s v="250709"/>
    <s v="250709-2"/>
    <s v="M02"/>
    <x v="0"/>
    <s v="M02-LH1"/>
    <x v="13"/>
    <x v="0"/>
    <n v="1"/>
    <n v="0"/>
    <n v="0"/>
  </r>
  <r>
    <s v="CNRL02"/>
    <s v="250709"/>
    <s v="250709-2"/>
    <s v="M02"/>
    <x v="1"/>
    <s v="M02-LH3"/>
    <x v="13"/>
    <x v="0"/>
    <n v="1"/>
    <n v="0"/>
    <n v="0"/>
  </r>
  <r>
    <s v="CNRR02"/>
    <s v="250709"/>
    <s v="250709-2"/>
    <s v="M02"/>
    <x v="2"/>
    <s v="M02-RH2"/>
    <x v="13"/>
    <x v="0"/>
    <n v="1"/>
    <n v="0"/>
    <n v="0"/>
  </r>
  <r>
    <s v="CNRR02"/>
    <s v="250709"/>
    <s v="250709-2"/>
    <s v="M02"/>
    <x v="3"/>
    <s v="M02-RH4"/>
    <x v="13"/>
    <x v="0"/>
    <n v="1"/>
    <n v="0"/>
    <n v="0"/>
  </r>
  <r>
    <s v="CNRL02"/>
    <s v="250709"/>
    <s v="250709-2"/>
    <s v="M02"/>
    <x v="0"/>
    <s v="M02-LH1"/>
    <x v="13"/>
    <x v="0"/>
    <n v="1"/>
    <n v="0"/>
    <n v="0"/>
  </r>
  <r>
    <s v="CNRL02"/>
    <s v="250709"/>
    <s v="250709-2"/>
    <s v="M02"/>
    <x v="1"/>
    <s v="M02-LH3"/>
    <x v="13"/>
    <x v="0"/>
    <n v="1"/>
    <n v="0"/>
    <n v="0"/>
  </r>
  <r>
    <s v="CNRR02"/>
    <s v="250709"/>
    <s v="250709-2"/>
    <s v="M02"/>
    <x v="2"/>
    <s v="M02-RH2"/>
    <x v="13"/>
    <x v="0"/>
    <n v="1"/>
    <n v="0"/>
    <n v="0"/>
  </r>
  <r>
    <s v="CNRR02"/>
    <s v="250709"/>
    <s v="250709-2"/>
    <s v="M02"/>
    <x v="3"/>
    <s v="M02-RH4"/>
    <x v="13"/>
    <x v="0"/>
    <n v="1"/>
    <n v="0"/>
    <n v="0"/>
  </r>
  <r>
    <s v="CNRL02"/>
    <s v="250709"/>
    <s v="250709-2"/>
    <s v="M02"/>
    <x v="0"/>
    <s v="M02-LH1"/>
    <x v="13"/>
    <x v="0"/>
    <n v="1"/>
    <n v="0"/>
    <n v="0"/>
  </r>
  <r>
    <s v="CNRL02"/>
    <s v="250709"/>
    <s v="250709-2"/>
    <s v="M02"/>
    <x v="1"/>
    <s v="M02-LH3"/>
    <x v="13"/>
    <x v="0"/>
    <n v="1"/>
    <n v="0"/>
    <n v="0"/>
  </r>
  <r>
    <s v="CNRR02"/>
    <s v="250709"/>
    <s v="250709-2"/>
    <s v="M02"/>
    <x v="2"/>
    <s v="M02-RH2"/>
    <x v="13"/>
    <x v="0"/>
    <n v="1"/>
    <n v="0"/>
    <n v="0"/>
  </r>
  <r>
    <s v="CNRR02"/>
    <s v="250709"/>
    <s v="250709-2"/>
    <s v="M02"/>
    <x v="3"/>
    <s v="M02-RH4"/>
    <x v="13"/>
    <x v="0"/>
    <n v="1"/>
    <n v="0"/>
    <n v="0"/>
  </r>
  <r>
    <s v="CNRL02"/>
    <s v="250709"/>
    <s v="250709-2"/>
    <s v="M02"/>
    <x v="0"/>
    <s v="M02-LH1"/>
    <x v="13"/>
    <x v="0"/>
    <n v="1"/>
    <n v="0"/>
    <n v="0"/>
  </r>
  <r>
    <s v="CNRL02"/>
    <s v="250709"/>
    <s v="250709-2"/>
    <s v="M02"/>
    <x v="1"/>
    <s v="M02-LH3"/>
    <x v="13"/>
    <x v="0"/>
    <n v="1"/>
    <n v="0"/>
    <n v="0"/>
  </r>
  <r>
    <s v="CNRR02"/>
    <s v="250709"/>
    <s v="250709-2"/>
    <s v="M02"/>
    <x v="2"/>
    <s v="M02-RH2"/>
    <x v="13"/>
    <x v="0"/>
    <n v="1"/>
    <n v="0"/>
    <n v="0"/>
  </r>
  <r>
    <s v="CNRR02"/>
    <s v="250709"/>
    <s v="250709-2"/>
    <s v="M02"/>
    <x v="3"/>
    <s v="M02-RH4"/>
    <x v="13"/>
    <x v="0"/>
    <n v="1"/>
    <n v="0"/>
    <n v="0"/>
  </r>
  <r>
    <s v="CNRL02"/>
    <s v="250709"/>
    <s v="250709-2"/>
    <s v="M02"/>
    <x v="0"/>
    <s v="M02-LH1"/>
    <x v="13"/>
    <x v="0"/>
    <n v="1"/>
    <n v="0"/>
    <n v="0"/>
  </r>
  <r>
    <s v="CNRL02"/>
    <s v="250709"/>
    <s v="250709-2"/>
    <s v="M02"/>
    <x v="1"/>
    <s v="M02-LH3"/>
    <x v="13"/>
    <x v="0"/>
    <n v="1"/>
    <n v="0"/>
    <n v="0"/>
  </r>
  <r>
    <s v="CNRR02"/>
    <s v="250709"/>
    <s v="250709-2"/>
    <s v="M02"/>
    <x v="2"/>
    <s v="M02-RH2"/>
    <x v="13"/>
    <x v="0"/>
    <n v="1"/>
    <n v="0"/>
    <n v="0"/>
  </r>
  <r>
    <s v="CNRR02"/>
    <s v="250709"/>
    <s v="250709-2"/>
    <s v="M02"/>
    <x v="3"/>
    <s v="M02-RH4"/>
    <x v="13"/>
    <x v="0"/>
    <n v="1"/>
    <n v="0"/>
    <n v="0"/>
  </r>
  <r>
    <s v="CNRL02"/>
    <s v="250709"/>
    <s v="250709-2"/>
    <s v="M02"/>
    <x v="0"/>
    <s v="M02-LH1"/>
    <x v="13"/>
    <x v="0"/>
    <n v="1"/>
    <n v="0"/>
    <n v="0"/>
  </r>
  <r>
    <s v="CNRL02"/>
    <s v="250709"/>
    <s v="250709-2"/>
    <s v="M02"/>
    <x v="1"/>
    <s v="M02-LH3"/>
    <x v="13"/>
    <x v="0"/>
    <n v="1"/>
    <n v="0"/>
    <n v="0"/>
  </r>
  <r>
    <s v="CNRR02"/>
    <s v="250709"/>
    <s v="250709-2"/>
    <s v="M02"/>
    <x v="2"/>
    <s v="M02-RH2"/>
    <x v="13"/>
    <x v="0"/>
    <n v="1"/>
    <n v="0"/>
    <n v="0"/>
  </r>
  <r>
    <s v="CNRR02"/>
    <s v="250709"/>
    <s v="250709-2"/>
    <s v="M02"/>
    <x v="3"/>
    <s v="M02-RH4"/>
    <x v="13"/>
    <x v="0"/>
    <n v="1"/>
    <n v="0"/>
    <n v="0"/>
  </r>
  <r>
    <s v="CNRL02"/>
    <s v="250709"/>
    <s v="250709-2"/>
    <s v="M02"/>
    <x v="0"/>
    <s v="M02-LH1"/>
    <x v="13"/>
    <x v="0"/>
    <n v="1"/>
    <n v="0"/>
    <n v="0"/>
  </r>
  <r>
    <s v="CNRL02"/>
    <s v="250709"/>
    <s v="250709-2"/>
    <s v="M02"/>
    <x v="1"/>
    <s v="M02-LH3"/>
    <x v="13"/>
    <x v="0"/>
    <n v="1"/>
    <n v="0"/>
    <n v="0"/>
  </r>
  <r>
    <s v="CNRR02"/>
    <s v="250709"/>
    <s v="250709-2"/>
    <s v="M02"/>
    <x v="2"/>
    <s v="M02-RH2"/>
    <x v="13"/>
    <x v="0"/>
    <n v="1"/>
    <n v="0"/>
    <n v="0"/>
  </r>
  <r>
    <s v="CNRR02"/>
    <s v="250709"/>
    <s v="250709-2"/>
    <s v="M02"/>
    <x v="3"/>
    <s v="M02-RH4"/>
    <x v="13"/>
    <x v="0"/>
    <n v="1"/>
    <n v="0"/>
    <n v="0"/>
  </r>
  <r>
    <s v="CNRL02"/>
    <s v="250709"/>
    <s v="250709-2"/>
    <s v="M02"/>
    <x v="0"/>
    <s v="M02-LH1"/>
    <x v="13"/>
    <x v="0"/>
    <n v="1"/>
    <n v="0"/>
    <n v="0"/>
  </r>
  <r>
    <s v="CNRL02"/>
    <s v="250709"/>
    <s v="250709-2"/>
    <s v="M02"/>
    <x v="1"/>
    <s v="M02-LH3"/>
    <x v="13"/>
    <x v="0"/>
    <n v="1"/>
    <n v="0"/>
    <n v="0"/>
  </r>
  <r>
    <s v="CNRR02"/>
    <s v="250709"/>
    <s v="250709-2"/>
    <s v="M02"/>
    <x v="2"/>
    <s v="M02-RH2"/>
    <x v="13"/>
    <x v="0"/>
    <n v="1"/>
    <n v="1"/>
    <n v="1"/>
  </r>
  <r>
    <s v="CNRR02"/>
    <s v="250709"/>
    <s v="250709-2"/>
    <s v="M02"/>
    <x v="3"/>
    <s v="M02-RH4"/>
    <x v="13"/>
    <x v="0"/>
    <n v="1"/>
    <n v="0"/>
    <n v="0"/>
  </r>
  <r>
    <s v="CNRL02"/>
    <s v="250709"/>
    <s v="250709-1"/>
    <s v="M02"/>
    <x v="0"/>
    <s v="M02-LH1"/>
    <x v="13"/>
    <x v="0"/>
    <n v="1"/>
    <n v="0"/>
    <n v="0"/>
  </r>
  <r>
    <s v="CNRL02"/>
    <s v="250709"/>
    <s v="250709-1"/>
    <s v="M02"/>
    <x v="1"/>
    <s v="M02-LH3"/>
    <x v="13"/>
    <x v="0"/>
    <n v="1"/>
    <n v="0"/>
    <n v="0"/>
  </r>
  <r>
    <s v="CNRR02"/>
    <s v="250709"/>
    <s v="250709-1"/>
    <s v="M02"/>
    <x v="2"/>
    <s v="M02-RH2"/>
    <x v="13"/>
    <x v="0"/>
    <n v="1"/>
    <n v="0"/>
    <n v="0"/>
  </r>
  <r>
    <s v="CNRR02"/>
    <s v="250709"/>
    <s v="250709-1"/>
    <s v="M02"/>
    <x v="3"/>
    <s v="M02-RH4"/>
    <x v="13"/>
    <x v="0"/>
    <n v="1"/>
    <n v="0"/>
    <n v="0"/>
  </r>
  <r>
    <s v="CNRL02"/>
    <s v="250709"/>
    <s v="250709-1"/>
    <s v="M02"/>
    <x v="0"/>
    <s v="M02-LH1"/>
    <x v="13"/>
    <x v="0"/>
    <n v="0"/>
    <n v="1"/>
    <n v="0"/>
  </r>
  <r>
    <s v="CNRL02"/>
    <s v="250709"/>
    <s v="250709-1"/>
    <s v="M02"/>
    <x v="1"/>
    <s v="M02-LH3"/>
    <x v="13"/>
    <x v="0"/>
    <n v="0"/>
    <n v="1"/>
    <n v="0"/>
  </r>
  <r>
    <s v="CNRR02"/>
    <s v="250709"/>
    <s v="250709-1"/>
    <s v="M02"/>
    <x v="2"/>
    <s v="M02-RH2"/>
    <x v="13"/>
    <x v="0"/>
    <n v="0"/>
    <n v="1"/>
    <n v="0"/>
  </r>
  <r>
    <s v="CNRR02"/>
    <s v="250709"/>
    <s v="250709-1"/>
    <s v="M02"/>
    <x v="3"/>
    <s v="M02-RH4"/>
    <x v="13"/>
    <x v="0"/>
    <n v="1"/>
    <n v="0"/>
    <n v="0"/>
  </r>
  <r>
    <s v="CNRL02"/>
    <s v="250709"/>
    <s v="250709-1"/>
    <s v="M02"/>
    <x v="0"/>
    <s v="M02-LH1"/>
    <x v="13"/>
    <x v="0"/>
    <n v="0"/>
    <n v="0"/>
    <n v="0"/>
  </r>
  <r>
    <s v="CNRL02"/>
    <s v="250709"/>
    <s v="250709-1"/>
    <s v="M02"/>
    <x v="1"/>
    <s v="M02-LH3"/>
    <x v="13"/>
    <x v="0"/>
    <n v="0"/>
    <n v="0"/>
    <n v="0"/>
  </r>
  <r>
    <s v="CNRR02"/>
    <s v="250709"/>
    <s v="250709-1"/>
    <s v="M02"/>
    <x v="2"/>
    <s v="M02-RH2"/>
    <x v="13"/>
    <x v="0"/>
    <n v="0"/>
    <n v="0"/>
    <n v="0"/>
  </r>
  <r>
    <s v="CNRR02"/>
    <s v="250709"/>
    <s v="250709-1"/>
    <s v="M02"/>
    <x v="3"/>
    <s v="M02-RH4"/>
    <x v="13"/>
    <x v="0"/>
    <n v="0"/>
    <n v="0"/>
    <n v="0"/>
  </r>
  <r>
    <s v="CNRL02"/>
    <s v="250709"/>
    <s v="250709-1"/>
    <s v="M02"/>
    <x v="0"/>
    <s v="M02-LH1"/>
    <x v="14"/>
    <x v="0"/>
    <n v="0"/>
    <n v="0"/>
    <n v="0"/>
  </r>
  <r>
    <s v="CNRL02"/>
    <s v="250709"/>
    <s v="250709-1"/>
    <s v="M02"/>
    <x v="1"/>
    <s v="M02-LH3"/>
    <x v="14"/>
    <x v="0"/>
    <n v="0"/>
    <n v="0"/>
    <n v="0"/>
  </r>
  <r>
    <s v="CNRR02"/>
    <s v="250709"/>
    <s v="250709-1"/>
    <s v="M02"/>
    <x v="2"/>
    <s v="M02-RH2"/>
    <x v="14"/>
    <x v="0"/>
    <n v="0"/>
    <n v="0"/>
    <n v="0"/>
  </r>
  <r>
    <s v="CNRR02"/>
    <s v="250709"/>
    <s v="250709-1"/>
    <s v="M02"/>
    <x v="3"/>
    <s v="M02-RH4"/>
    <x v="14"/>
    <x v="0"/>
    <n v="0"/>
    <n v="0"/>
    <n v="0"/>
  </r>
  <r>
    <s v="CNRL02"/>
    <s v="250709"/>
    <s v="250709-1"/>
    <s v="M02"/>
    <x v="0"/>
    <s v="M02-LH1"/>
    <x v="14"/>
    <x v="0"/>
    <n v="0"/>
    <n v="0"/>
    <n v="0"/>
  </r>
  <r>
    <s v="CNRL02"/>
    <s v="250709"/>
    <s v="250709-1"/>
    <s v="M02"/>
    <x v="1"/>
    <s v="M02-LH3"/>
    <x v="14"/>
    <x v="0"/>
    <n v="0"/>
    <n v="0"/>
    <n v="0"/>
  </r>
  <r>
    <s v="CNRR02"/>
    <s v="250709"/>
    <s v="250709-1"/>
    <s v="M02"/>
    <x v="2"/>
    <s v="M02-RH2"/>
    <x v="14"/>
    <x v="0"/>
    <n v="0"/>
    <n v="0"/>
    <n v="0"/>
  </r>
  <r>
    <s v="CNRR02"/>
    <s v="250709"/>
    <s v="250709-1"/>
    <s v="M02"/>
    <x v="3"/>
    <s v="M02-RH4"/>
    <x v="14"/>
    <x v="0"/>
    <n v="0"/>
    <n v="0"/>
    <n v="0"/>
  </r>
  <r>
    <s v="CNRL02"/>
    <s v="250709"/>
    <s v="250709-1"/>
    <s v="M02"/>
    <x v="0"/>
    <s v="M02-LH1"/>
    <x v="14"/>
    <x v="0"/>
    <n v="0"/>
    <n v="0"/>
    <n v="0"/>
  </r>
  <r>
    <s v="CNRL02"/>
    <s v="250709"/>
    <s v="250709-1"/>
    <s v="M02"/>
    <x v="1"/>
    <s v="M02-LH3"/>
    <x v="14"/>
    <x v="0"/>
    <n v="0"/>
    <n v="0"/>
    <n v="0"/>
  </r>
  <r>
    <s v="CNRR02"/>
    <s v="250709"/>
    <s v="250709-1"/>
    <s v="M02"/>
    <x v="2"/>
    <s v="M02-RH2"/>
    <x v="14"/>
    <x v="0"/>
    <n v="0"/>
    <n v="0"/>
    <n v="0"/>
  </r>
  <r>
    <s v="CNRR02"/>
    <s v="250709"/>
    <s v="250709-1"/>
    <s v="M02"/>
    <x v="3"/>
    <s v="M02-RH4"/>
    <x v="14"/>
    <x v="0"/>
    <n v="0"/>
    <n v="0"/>
    <n v="0"/>
  </r>
  <r>
    <s v="CNRL02"/>
    <s v="250709"/>
    <s v="250709-1"/>
    <s v="M02"/>
    <x v="0"/>
    <s v="M02-LH1"/>
    <x v="14"/>
    <x v="0"/>
    <n v="1"/>
    <n v="0"/>
    <n v="0"/>
  </r>
  <r>
    <s v="CNRL02"/>
    <s v="250709"/>
    <s v="250709-1"/>
    <s v="M02"/>
    <x v="1"/>
    <s v="M02-LH3"/>
    <x v="14"/>
    <x v="0"/>
    <n v="1"/>
    <n v="0"/>
    <n v="0"/>
  </r>
  <r>
    <s v="CNRR02"/>
    <s v="250709"/>
    <s v="250709-1"/>
    <s v="M02"/>
    <x v="2"/>
    <s v="M02-RH2"/>
    <x v="14"/>
    <x v="0"/>
    <n v="1"/>
    <n v="0"/>
    <n v="0"/>
  </r>
  <r>
    <s v="CNRR02"/>
    <s v="250709"/>
    <s v="250709-1"/>
    <s v="M02"/>
    <x v="3"/>
    <s v="M02-RH4"/>
    <x v="14"/>
    <x v="0"/>
    <n v="1"/>
    <n v="0"/>
    <n v="0"/>
  </r>
  <r>
    <s v="CNRL02"/>
    <s v="250709"/>
    <s v="250709-1"/>
    <s v="M02"/>
    <x v="0"/>
    <s v="M02-LH1"/>
    <x v="14"/>
    <x v="0"/>
    <n v="0"/>
    <n v="0"/>
    <n v="0"/>
  </r>
  <r>
    <s v="CNRL02"/>
    <s v="250709"/>
    <s v="250709-1"/>
    <s v="M02"/>
    <x v="1"/>
    <s v="M02-LH3"/>
    <x v="14"/>
    <x v="0"/>
    <n v="0"/>
    <n v="0"/>
    <n v="0"/>
  </r>
  <r>
    <s v="CNRR02"/>
    <s v="250709"/>
    <s v="250709-1"/>
    <s v="M02"/>
    <x v="2"/>
    <s v="M02-RH2"/>
    <x v="14"/>
    <x v="0"/>
    <n v="0"/>
    <n v="0"/>
    <n v="0"/>
  </r>
  <r>
    <s v="CNRR02"/>
    <s v="250709"/>
    <s v="250709-1"/>
    <s v="M02"/>
    <x v="3"/>
    <s v="M02-RH4"/>
    <x v="14"/>
    <x v="0"/>
    <n v="0"/>
    <n v="0"/>
    <n v="0"/>
  </r>
  <r>
    <s v="CNRL02"/>
    <s v="250709"/>
    <s v="250709-1"/>
    <s v="M02"/>
    <x v="0"/>
    <s v="M02-LH1"/>
    <x v="14"/>
    <x v="0"/>
    <n v="0"/>
    <n v="0"/>
    <n v="0"/>
  </r>
  <r>
    <s v="CNRL02"/>
    <s v="250709"/>
    <s v="250709-1"/>
    <s v="M02"/>
    <x v="1"/>
    <s v="M02-LH3"/>
    <x v="14"/>
    <x v="0"/>
    <n v="0"/>
    <n v="0"/>
    <n v="0"/>
  </r>
  <r>
    <s v="CNRR02"/>
    <s v="250709"/>
    <s v="250709-1"/>
    <s v="M02"/>
    <x v="2"/>
    <s v="M02-RH2"/>
    <x v="14"/>
    <x v="0"/>
    <n v="0"/>
    <n v="0"/>
    <n v="0"/>
  </r>
  <r>
    <s v="CNRR02"/>
    <s v="250709"/>
    <s v="250709-1"/>
    <s v="M02"/>
    <x v="3"/>
    <s v="M02-RH4"/>
    <x v="14"/>
    <x v="0"/>
    <n v="0"/>
    <n v="0"/>
    <n v="0"/>
  </r>
  <r>
    <s v="CNRL02"/>
    <s v="250709"/>
    <s v="250709-1"/>
    <s v="M02"/>
    <x v="0"/>
    <s v="M02-LH1"/>
    <x v="14"/>
    <x v="0"/>
    <n v="0"/>
    <n v="0"/>
    <n v="0"/>
  </r>
  <r>
    <s v="CNRL02"/>
    <s v="250709"/>
    <s v="250709-1"/>
    <s v="M02"/>
    <x v="1"/>
    <s v="M02-LH3"/>
    <x v="14"/>
    <x v="0"/>
    <n v="0"/>
    <n v="0"/>
    <n v="0"/>
  </r>
  <r>
    <s v="CNRR02"/>
    <s v="250709"/>
    <s v="250709-1"/>
    <s v="M02"/>
    <x v="2"/>
    <s v="M02-RH2"/>
    <x v="14"/>
    <x v="0"/>
    <n v="0"/>
    <n v="0"/>
    <n v="0"/>
  </r>
  <r>
    <s v="CNRR02"/>
    <s v="250709"/>
    <s v="250709-1"/>
    <s v="M02"/>
    <x v="3"/>
    <s v="M02-RH4"/>
    <x v="14"/>
    <x v="0"/>
    <n v="0"/>
    <n v="0"/>
    <n v="0"/>
  </r>
  <r>
    <s v="CNRL02"/>
    <s v="250709"/>
    <s v="250709-1"/>
    <s v="M02"/>
    <x v="0"/>
    <s v="M02-LH1"/>
    <x v="14"/>
    <x v="0"/>
    <n v="1"/>
    <n v="0"/>
    <n v="0"/>
  </r>
  <r>
    <s v="CNRL02"/>
    <s v="250709"/>
    <s v="250709-1"/>
    <s v="M02"/>
    <x v="1"/>
    <s v="M02-LH3"/>
    <x v="14"/>
    <x v="0"/>
    <n v="1"/>
    <n v="0"/>
    <n v="0"/>
  </r>
  <r>
    <s v="CNRR02"/>
    <s v="250709"/>
    <s v="250709-1"/>
    <s v="M02"/>
    <x v="2"/>
    <s v="M02-RH2"/>
    <x v="14"/>
    <x v="0"/>
    <n v="1"/>
    <n v="0"/>
    <n v="0"/>
  </r>
  <r>
    <s v="CNRR02"/>
    <s v="250709"/>
    <s v="250709-1"/>
    <s v="M02"/>
    <x v="3"/>
    <s v="M02-RH4"/>
    <x v="14"/>
    <x v="0"/>
    <n v="1"/>
    <n v="0"/>
    <n v="0"/>
  </r>
  <r>
    <s v="CNRL02"/>
    <s v="250709"/>
    <s v="250709-1"/>
    <s v="M02"/>
    <x v="0"/>
    <s v="M02-LH1"/>
    <x v="14"/>
    <x v="0"/>
    <n v="1"/>
    <n v="0"/>
    <n v="0"/>
  </r>
  <r>
    <s v="CNRL02"/>
    <s v="250709"/>
    <s v="250709-1"/>
    <s v="M02"/>
    <x v="1"/>
    <s v="M02-LH3"/>
    <x v="14"/>
    <x v="0"/>
    <n v="1"/>
    <n v="0"/>
    <n v="0"/>
  </r>
  <r>
    <s v="CNRR02"/>
    <s v="250709"/>
    <s v="250709-1"/>
    <s v="M02"/>
    <x v="2"/>
    <s v="M02-RH2"/>
    <x v="14"/>
    <x v="0"/>
    <n v="1"/>
    <n v="0"/>
    <n v="0"/>
  </r>
  <r>
    <s v="CNRR02"/>
    <s v="250709"/>
    <s v="250709-1"/>
    <s v="M02"/>
    <x v="3"/>
    <s v="M02-RH4"/>
    <x v="14"/>
    <x v="0"/>
    <n v="1"/>
    <n v="1"/>
    <n v="0"/>
  </r>
  <r>
    <s v="CNRL02"/>
    <s v="250709"/>
    <s v="250709-1"/>
    <s v="M02"/>
    <x v="0"/>
    <s v="M02-LH1"/>
    <x v="14"/>
    <x v="0"/>
    <n v="1"/>
    <n v="0"/>
    <n v="0"/>
  </r>
  <r>
    <s v="CNRL02"/>
    <s v="250709"/>
    <s v="250709-1"/>
    <s v="M02"/>
    <x v="1"/>
    <s v="M02-LH3"/>
    <x v="14"/>
    <x v="0"/>
    <n v="1"/>
    <n v="0"/>
    <n v="0"/>
  </r>
  <r>
    <s v="CNRR02"/>
    <s v="250709"/>
    <s v="250709-1"/>
    <s v="M02"/>
    <x v="2"/>
    <s v="M02-RH2"/>
    <x v="14"/>
    <x v="0"/>
    <n v="1"/>
    <n v="0"/>
    <n v="0"/>
  </r>
  <r>
    <s v="CNRR02"/>
    <s v="250709"/>
    <s v="250709-1"/>
    <s v="M02"/>
    <x v="3"/>
    <s v="M02-RH4"/>
    <x v="14"/>
    <x v="0"/>
    <n v="1"/>
    <n v="0"/>
    <n v="0"/>
  </r>
  <r>
    <s v="CNRL02"/>
    <s v="250709"/>
    <s v="250709-1"/>
    <s v="M02"/>
    <x v="0"/>
    <s v="M02-LH1"/>
    <x v="14"/>
    <x v="0"/>
    <n v="1"/>
    <n v="0"/>
    <n v="0"/>
  </r>
  <r>
    <s v="CNRL02"/>
    <s v="250709"/>
    <s v="250709-1"/>
    <s v="M02"/>
    <x v="1"/>
    <s v="M02-LH3"/>
    <x v="14"/>
    <x v="0"/>
    <n v="1"/>
    <n v="0"/>
    <n v="0"/>
  </r>
  <r>
    <s v="CNRR02"/>
    <s v="250709"/>
    <s v="250709-1"/>
    <s v="M02"/>
    <x v="2"/>
    <s v="M02-RH2"/>
    <x v="14"/>
    <x v="0"/>
    <n v="1"/>
    <n v="0"/>
    <n v="0"/>
  </r>
  <r>
    <s v="CNRR02"/>
    <s v="250709"/>
    <s v="250709-1"/>
    <s v="M02"/>
    <x v="3"/>
    <s v="M02-RH4"/>
    <x v="14"/>
    <x v="0"/>
    <n v="1"/>
    <n v="0"/>
    <n v="0"/>
  </r>
  <r>
    <s v="CNRL02"/>
    <s v="250709"/>
    <s v="250709-1"/>
    <s v="M02"/>
    <x v="0"/>
    <s v="M02-LH1"/>
    <x v="14"/>
    <x v="0"/>
    <n v="1"/>
    <n v="0"/>
    <n v="0"/>
  </r>
  <r>
    <s v="CNRL02"/>
    <s v="250709"/>
    <s v="250709-1"/>
    <s v="M02"/>
    <x v="1"/>
    <s v="M02-LH3"/>
    <x v="14"/>
    <x v="0"/>
    <n v="1"/>
    <n v="0"/>
    <n v="0"/>
  </r>
  <r>
    <s v="CNRR02"/>
    <s v="250709"/>
    <s v="250709-1"/>
    <s v="M02"/>
    <x v="2"/>
    <s v="M02-RH2"/>
    <x v="14"/>
    <x v="0"/>
    <n v="1"/>
    <n v="0"/>
    <n v="0"/>
  </r>
  <r>
    <s v="CNRR02"/>
    <s v="250709"/>
    <s v="250709-1"/>
    <s v="M02"/>
    <x v="3"/>
    <s v="M02-RH4"/>
    <x v="14"/>
    <x v="0"/>
    <n v="1"/>
    <n v="0"/>
    <n v="0"/>
  </r>
  <r>
    <s v="CNRL02"/>
    <s v="250709"/>
    <s v="250709-1"/>
    <s v="M02"/>
    <x v="0"/>
    <s v="M02-LH1"/>
    <x v="14"/>
    <x v="0"/>
    <n v="1"/>
    <n v="0"/>
    <n v="0"/>
  </r>
  <r>
    <s v="CNRL02"/>
    <s v="250709"/>
    <s v="250709-1"/>
    <s v="M02"/>
    <x v="1"/>
    <s v="M02-LH3"/>
    <x v="14"/>
    <x v="0"/>
    <n v="1"/>
    <n v="0"/>
    <n v="0"/>
  </r>
  <r>
    <s v="CNRR02"/>
    <s v="250709"/>
    <s v="250709-1"/>
    <s v="M02"/>
    <x v="2"/>
    <s v="M02-RH2"/>
    <x v="14"/>
    <x v="0"/>
    <n v="1"/>
    <n v="0"/>
    <n v="0"/>
  </r>
  <r>
    <s v="CNRR02"/>
    <s v="250709"/>
    <s v="250709-1"/>
    <s v="M02"/>
    <x v="3"/>
    <s v="M02-RH4"/>
    <x v="14"/>
    <x v="0"/>
    <n v="1"/>
    <n v="0"/>
    <n v="0"/>
  </r>
  <r>
    <s v="CNRL02"/>
    <s v="250709"/>
    <s v="250709-1"/>
    <s v="M02"/>
    <x v="0"/>
    <s v="M02-LH1"/>
    <x v="14"/>
    <x v="0"/>
    <n v="1"/>
    <n v="0"/>
    <n v="0"/>
  </r>
  <r>
    <s v="CNRL02"/>
    <s v="250709"/>
    <s v="250709-1"/>
    <s v="M02"/>
    <x v="1"/>
    <s v="M02-LH3"/>
    <x v="14"/>
    <x v="0"/>
    <n v="1"/>
    <n v="0"/>
    <n v="0"/>
  </r>
  <r>
    <s v="CNRR02"/>
    <s v="250709"/>
    <s v="250709-1"/>
    <s v="M02"/>
    <x v="2"/>
    <s v="M02-RH2"/>
    <x v="14"/>
    <x v="0"/>
    <n v="1"/>
    <n v="0"/>
    <n v="0"/>
  </r>
  <r>
    <s v="CNRR02"/>
    <s v="250709"/>
    <s v="250709-1"/>
    <s v="M02"/>
    <x v="3"/>
    <s v="M02-RH4"/>
    <x v="14"/>
    <x v="0"/>
    <n v="1"/>
    <n v="0"/>
    <n v="0"/>
  </r>
  <r>
    <s v="CNRL02"/>
    <s v="250709"/>
    <s v="250709-1"/>
    <s v="M02"/>
    <x v="0"/>
    <s v="M02-LH1"/>
    <x v="14"/>
    <x v="0"/>
    <n v="1"/>
    <n v="0"/>
    <n v="0"/>
  </r>
  <r>
    <s v="CNRL02"/>
    <s v="250709"/>
    <s v="250709-1"/>
    <s v="M02"/>
    <x v="1"/>
    <s v="M02-LH3"/>
    <x v="14"/>
    <x v="0"/>
    <n v="1"/>
    <n v="0"/>
    <n v="0"/>
  </r>
  <r>
    <s v="CNRR02"/>
    <s v="250709"/>
    <s v="250709-1"/>
    <s v="M02"/>
    <x v="2"/>
    <s v="M02-RH2"/>
    <x v="14"/>
    <x v="0"/>
    <n v="1"/>
    <n v="0"/>
    <n v="0"/>
  </r>
  <r>
    <s v="CNRR02"/>
    <s v="250709"/>
    <s v="250709-1"/>
    <s v="M02"/>
    <x v="3"/>
    <s v="M02-RH4"/>
    <x v="14"/>
    <x v="0"/>
    <n v="1"/>
    <n v="0"/>
    <n v="0"/>
  </r>
  <r>
    <s v="CNRL02"/>
    <s v="250709"/>
    <s v="250709-1"/>
    <s v="M02"/>
    <x v="0"/>
    <s v="M02-LH1"/>
    <x v="14"/>
    <x v="0"/>
    <n v="1"/>
    <n v="0"/>
    <n v="0"/>
  </r>
  <r>
    <s v="CNRL02"/>
    <s v="250709"/>
    <s v="250709-1"/>
    <s v="M02"/>
    <x v="1"/>
    <s v="M02-LH3"/>
    <x v="14"/>
    <x v="0"/>
    <n v="1"/>
    <n v="0"/>
    <n v="0"/>
  </r>
  <r>
    <s v="CNRR02"/>
    <s v="250709"/>
    <s v="250709-1"/>
    <s v="M02"/>
    <x v="2"/>
    <s v="M02-RH2"/>
    <x v="14"/>
    <x v="0"/>
    <n v="1"/>
    <n v="0"/>
    <n v="0"/>
  </r>
  <r>
    <s v="CNRR02"/>
    <s v="250709"/>
    <s v="250709-1"/>
    <s v="M02"/>
    <x v="3"/>
    <s v="M02-RH4"/>
    <x v="14"/>
    <x v="0"/>
    <n v="1"/>
    <n v="0"/>
    <n v="0"/>
  </r>
  <r>
    <s v="CNRL02"/>
    <s v="250709"/>
    <s v="250709-1"/>
    <s v="M02"/>
    <x v="0"/>
    <s v="M02-LH1"/>
    <x v="14"/>
    <x v="0"/>
    <n v="1"/>
    <n v="0"/>
    <n v="0"/>
  </r>
  <r>
    <s v="CNRL02"/>
    <s v="250709"/>
    <s v="250709-1"/>
    <s v="M02"/>
    <x v="1"/>
    <s v="M02-LH3"/>
    <x v="14"/>
    <x v="0"/>
    <n v="1"/>
    <n v="0"/>
    <n v="0"/>
  </r>
  <r>
    <s v="CNRR02"/>
    <s v="250709"/>
    <s v="250709-1"/>
    <s v="M02"/>
    <x v="2"/>
    <s v="M02-RH2"/>
    <x v="14"/>
    <x v="0"/>
    <n v="1"/>
    <n v="0"/>
    <n v="0"/>
  </r>
  <r>
    <s v="CNRR02"/>
    <s v="250709"/>
    <s v="250709-1"/>
    <s v="M02"/>
    <x v="3"/>
    <s v="M02-RH4"/>
    <x v="14"/>
    <x v="0"/>
    <n v="1"/>
    <n v="0"/>
    <n v="0"/>
  </r>
  <r>
    <s v="CNRL02"/>
    <s v="250709"/>
    <s v="250709-1"/>
    <s v="M02"/>
    <x v="0"/>
    <s v="M02-LH1"/>
    <x v="14"/>
    <x v="0"/>
    <n v="1"/>
    <n v="0"/>
    <n v="0"/>
  </r>
  <r>
    <s v="CNRL02"/>
    <s v="250709"/>
    <s v="250709-1"/>
    <s v="M02"/>
    <x v="1"/>
    <s v="M02-LH3"/>
    <x v="14"/>
    <x v="0"/>
    <n v="1"/>
    <n v="0"/>
    <n v="0"/>
  </r>
  <r>
    <s v="CNRR02"/>
    <s v="250709"/>
    <s v="250709-1"/>
    <s v="M02"/>
    <x v="2"/>
    <s v="M02-RH2"/>
    <x v="14"/>
    <x v="0"/>
    <n v="1"/>
    <n v="0"/>
    <n v="0"/>
  </r>
  <r>
    <s v="CNRR02"/>
    <s v="250709"/>
    <s v="250709-1"/>
    <s v="M02"/>
    <x v="3"/>
    <s v="M02-RH4"/>
    <x v="14"/>
    <x v="0"/>
    <n v="1"/>
    <n v="0"/>
    <n v="0"/>
  </r>
  <r>
    <s v="CNRL02"/>
    <s v="250709"/>
    <s v="250709-1"/>
    <s v="M02"/>
    <x v="0"/>
    <s v="M02-LH1"/>
    <x v="14"/>
    <x v="0"/>
    <n v="1"/>
    <n v="0"/>
    <n v="0"/>
  </r>
  <r>
    <s v="CNRL02"/>
    <s v="250709"/>
    <s v="250709-1"/>
    <s v="M02"/>
    <x v="1"/>
    <s v="M02-LH3"/>
    <x v="14"/>
    <x v="0"/>
    <n v="1"/>
    <n v="0"/>
    <n v="0"/>
  </r>
  <r>
    <s v="CNRR02"/>
    <s v="250709"/>
    <s v="250709-1"/>
    <s v="M02"/>
    <x v="2"/>
    <s v="M02-RH2"/>
    <x v="14"/>
    <x v="0"/>
    <n v="1"/>
    <n v="0"/>
    <n v="0"/>
  </r>
  <r>
    <s v="CNRR02"/>
    <s v="250709"/>
    <s v="250709-1"/>
    <s v="M02"/>
    <x v="3"/>
    <s v="M02-RH4"/>
    <x v="14"/>
    <x v="0"/>
    <n v="1"/>
    <n v="0"/>
    <n v="0"/>
  </r>
  <r>
    <s v="CNRL02"/>
    <s v="250709"/>
    <s v="250709-1"/>
    <s v="M02"/>
    <x v="0"/>
    <s v="M02-LH1"/>
    <x v="14"/>
    <x v="0"/>
    <n v="1"/>
    <n v="0"/>
    <n v="0"/>
  </r>
  <r>
    <s v="CNRL02"/>
    <s v="250709"/>
    <s v="250709-1"/>
    <s v="M02"/>
    <x v="1"/>
    <s v="M02-LH3"/>
    <x v="14"/>
    <x v="0"/>
    <n v="1"/>
    <n v="0"/>
    <n v="0"/>
  </r>
  <r>
    <s v="CNRR02"/>
    <s v="250709"/>
    <s v="250709-1"/>
    <s v="M02"/>
    <x v="2"/>
    <s v="M02-RH2"/>
    <x v="14"/>
    <x v="0"/>
    <n v="1"/>
    <n v="0"/>
    <n v="0"/>
  </r>
  <r>
    <s v="CNRR02"/>
    <s v="250709"/>
    <s v="250709-1"/>
    <s v="M02"/>
    <x v="3"/>
    <s v="M02-RH4"/>
    <x v="14"/>
    <x v="0"/>
    <n v="1"/>
    <n v="0"/>
    <n v="0"/>
  </r>
  <r>
    <s v="CNRL02"/>
    <s v="250709"/>
    <s v="250709-1"/>
    <s v="M02"/>
    <x v="0"/>
    <s v="M02-LH1"/>
    <x v="14"/>
    <x v="0"/>
    <n v="1"/>
    <n v="0"/>
    <n v="0"/>
  </r>
  <r>
    <s v="CNRL02"/>
    <s v="250709"/>
    <s v="250709-1"/>
    <s v="M02"/>
    <x v="1"/>
    <s v="M02-LH3"/>
    <x v="14"/>
    <x v="0"/>
    <n v="1"/>
    <n v="0"/>
    <n v="0"/>
  </r>
  <r>
    <s v="CNRR02"/>
    <s v="250709"/>
    <s v="250709-1"/>
    <s v="M02"/>
    <x v="2"/>
    <s v="M02-RH2"/>
    <x v="14"/>
    <x v="0"/>
    <n v="1"/>
    <n v="0"/>
    <n v="0"/>
  </r>
  <r>
    <s v="CNRR02"/>
    <s v="250709"/>
    <s v="250709-1"/>
    <s v="M02"/>
    <x v="3"/>
    <s v="M02-RH4"/>
    <x v="14"/>
    <x v="0"/>
    <n v="1"/>
    <n v="0"/>
    <n v="0"/>
  </r>
  <r>
    <s v="CNRL02"/>
    <s v="250709"/>
    <s v="250709-1"/>
    <s v="M02"/>
    <x v="0"/>
    <s v="M02-LH1"/>
    <x v="14"/>
    <x v="0"/>
    <n v="1"/>
    <n v="0"/>
    <n v="0"/>
  </r>
  <r>
    <s v="CNRL02"/>
    <s v="250709"/>
    <s v="250709-1"/>
    <s v="M02"/>
    <x v="1"/>
    <s v="M02-LH3"/>
    <x v="14"/>
    <x v="0"/>
    <n v="1"/>
    <n v="0"/>
    <n v="0"/>
  </r>
  <r>
    <s v="CNRR02"/>
    <s v="250709"/>
    <s v="250709-1"/>
    <s v="M02"/>
    <x v="2"/>
    <s v="M02-RH2"/>
    <x v="14"/>
    <x v="0"/>
    <n v="1"/>
    <n v="0"/>
    <n v="0"/>
  </r>
  <r>
    <s v="CNRR02"/>
    <s v="250709"/>
    <s v="250709-1"/>
    <s v="M02"/>
    <x v="3"/>
    <s v="M02-RH4"/>
    <x v="14"/>
    <x v="0"/>
    <n v="1"/>
    <n v="0"/>
    <n v="0"/>
  </r>
  <r>
    <s v="CNRL02"/>
    <s v="250709"/>
    <s v="250709-1"/>
    <s v="M02"/>
    <x v="0"/>
    <s v="M02-LH1"/>
    <x v="14"/>
    <x v="0"/>
    <n v="1"/>
    <n v="0"/>
    <n v="0"/>
  </r>
  <r>
    <s v="CNRL02"/>
    <s v="250709"/>
    <s v="250709-1"/>
    <s v="M02"/>
    <x v="1"/>
    <s v="M02-LH3"/>
    <x v="14"/>
    <x v="0"/>
    <n v="1"/>
    <n v="0"/>
    <n v="0"/>
  </r>
  <r>
    <s v="CNRR02"/>
    <s v="250709"/>
    <s v="250709-1"/>
    <s v="M02"/>
    <x v="2"/>
    <s v="M02-RH2"/>
    <x v="14"/>
    <x v="0"/>
    <n v="1"/>
    <n v="0"/>
    <n v="0"/>
  </r>
  <r>
    <s v="CNRR02"/>
    <s v="250709"/>
    <s v="250709-1"/>
    <s v="M02"/>
    <x v="3"/>
    <s v="M02-RH4"/>
    <x v="14"/>
    <x v="0"/>
    <n v="1"/>
    <n v="0"/>
    <n v="0"/>
  </r>
  <r>
    <s v="CNRL02"/>
    <s v="250709"/>
    <s v="250709-1"/>
    <s v="M02"/>
    <x v="0"/>
    <s v="M02-LH1"/>
    <x v="14"/>
    <x v="0"/>
    <n v="1"/>
    <n v="0"/>
    <n v="0"/>
  </r>
  <r>
    <s v="CNRL02"/>
    <s v="250709"/>
    <s v="250709-1"/>
    <s v="M02"/>
    <x v="1"/>
    <s v="M02-LH3"/>
    <x v="14"/>
    <x v="0"/>
    <n v="1"/>
    <n v="0"/>
    <n v="0"/>
  </r>
  <r>
    <s v="CNRR02"/>
    <s v="250709"/>
    <s v="250709-1"/>
    <s v="M02"/>
    <x v="2"/>
    <s v="M02-RH2"/>
    <x v="14"/>
    <x v="0"/>
    <n v="1"/>
    <n v="0"/>
    <n v="0"/>
  </r>
  <r>
    <s v="CNRR02"/>
    <s v="250709"/>
    <s v="250709-1"/>
    <s v="M02"/>
    <x v="3"/>
    <s v="M02-RH4"/>
    <x v="14"/>
    <x v="0"/>
    <n v="1"/>
    <n v="0"/>
    <n v="0"/>
  </r>
  <r>
    <s v="CNRL02"/>
    <s v="250709"/>
    <s v="250709-1"/>
    <s v="M02"/>
    <x v="0"/>
    <s v="M02-LH1"/>
    <x v="14"/>
    <x v="0"/>
    <n v="1"/>
    <n v="0"/>
    <n v="0"/>
  </r>
  <r>
    <s v="CNRL02"/>
    <s v="250709"/>
    <s v="250709-1"/>
    <s v="M02"/>
    <x v="1"/>
    <s v="M02-LH3"/>
    <x v="14"/>
    <x v="0"/>
    <n v="1"/>
    <n v="0"/>
    <n v="0"/>
  </r>
  <r>
    <s v="CNRR02"/>
    <s v="250709"/>
    <s v="250709-1"/>
    <s v="M02"/>
    <x v="2"/>
    <s v="M02-RH2"/>
    <x v="14"/>
    <x v="0"/>
    <n v="1"/>
    <n v="0"/>
    <n v="0"/>
  </r>
  <r>
    <s v="CNRR02"/>
    <s v="250709"/>
    <s v="250709-1"/>
    <s v="M02"/>
    <x v="3"/>
    <s v="M02-RH4"/>
    <x v="14"/>
    <x v="0"/>
    <n v="1"/>
    <n v="0"/>
    <n v="0"/>
  </r>
  <r>
    <s v="CNRL02"/>
    <s v="250709"/>
    <s v="250709-1"/>
    <s v="M02"/>
    <x v="0"/>
    <s v="M02-LH1"/>
    <x v="14"/>
    <x v="0"/>
    <n v="1"/>
    <n v="0"/>
    <n v="0"/>
  </r>
  <r>
    <s v="CNRL02"/>
    <s v="250709"/>
    <s v="250709-1"/>
    <s v="M02"/>
    <x v="1"/>
    <s v="M02-LH3"/>
    <x v="14"/>
    <x v="0"/>
    <n v="1"/>
    <n v="0"/>
    <n v="0"/>
  </r>
  <r>
    <s v="CNRR02"/>
    <s v="250709"/>
    <s v="250709-1"/>
    <s v="M02"/>
    <x v="2"/>
    <s v="M02-RH2"/>
    <x v="14"/>
    <x v="0"/>
    <n v="1"/>
    <n v="0"/>
    <n v="0"/>
  </r>
  <r>
    <s v="CNRR02"/>
    <s v="250709"/>
    <s v="250709-1"/>
    <s v="M02"/>
    <x v="3"/>
    <s v="M02-RH4"/>
    <x v="14"/>
    <x v="0"/>
    <n v="1"/>
    <n v="0"/>
    <n v="0"/>
  </r>
  <r>
    <s v="CNRL02"/>
    <s v="250709"/>
    <s v="250709-1"/>
    <s v="M02"/>
    <x v="0"/>
    <s v="M02-LH1"/>
    <x v="14"/>
    <x v="0"/>
    <n v="1"/>
    <n v="0"/>
    <n v="0"/>
  </r>
  <r>
    <s v="CNRL02"/>
    <s v="250709"/>
    <s v="250709-1"/>
    <s v="M02"/>
    <x v="1"/>
    <s v="M02-LH3"/>
    <x v="14"/>
    <x v="0"/>
    <n v="1"/>
    <n v="0"/>
    <n v="0"/>
  </r>
  <r>
    <s v="CNRR02"/>
    <s v="250709"/>
    <s v="250709-1"/>
    <s v="M02"/>
    <x v="2"/>
    <s v="M02-RH2"/>
    <x v="14"/>
    <x v="0"/>
    <n v="1"/>
    <n v="0"/>
    <n v="0"/>
  </r>
  <r>
    <s v="CNRR02"/>
    <s v="250709"/>
    <s v="250709-1"/>
    <s v="M02"/>
    <x v="3"/>
    <s v="M02-RH4"/>
    <x v="14"/>
    <x v="0"/>
    <n v="1"/>
    <n v="0"/>
    <n v="0"/>
  </r>
  <r>
    <s v="CNRL02"/>
    <s v="250709"/>
    <s v="250709-1"/>
    <s v="M02"/>
    <x v="0"/>
    <s v="M02-LH1"/>
    <x v="14"/>
    <x v="0"/>
    <n v="1"/>
    <n v="0"/>
    <n v="0"/>
  </r>
  <r>
    <s v="CNRL02"/>
    <s v="250709"/>
    <s v="250709-1"/>
    <s v="M02"/>
    <x v="1"/>
    <s v="M02-LH3"/>
    <x v="14"/>
    <x v="0"/>
    <n v="1"/>
    <n v="0"/>
    <n v="0"/>
  </r>
  <r>
    <s v="CNRR02"/>
    <s v="250709"/>
    <s v="250709-1"/>
    <s v="M02"/>
    <x v="2"/>
    <s v="M02-RH2"/>
    <x v="14"/>
    <x v="0"/>
    <n v="1"/>
    <n v="0"/>
    <n v="0"/>
  </r>
  <r>
    <s v="CNRR02"/>
    <s v="250709"/>
    <s v="250709-1"/>
    <s v="M02"/>
    <x v="3"/>
    <s v="M02-RH4"/>
    <x v="14"/>
    <x v="0"/>
    <n v="1"/>
    <n v="0"/>
    <n v="0"/>
  </r>
  <r>
    <s v="CNRL02"/>
    <s v="250709"/>
    <s v="250709-1"/>
    <s v="M02"/>
    <x v="0"/>
    <s v="M02-LH1"/>
    <x v="14"/>
    <x v="0"/>
    <n v="1"/>
    <n v="0"/>
    <n v="0"/>
  </r>
  <r>
    <s v="CNRL02"/>
    <s v="250709"/>
    <s v="250709-1"/>
    <s v="M02"/>
    <x v="1"/>
    <s v="M02-LH3"/>
    <x v="14"/>
    <x v="0"/>
    <n v="1"/>
    <n v="0"/>
    <n v="0"/>
  </r>
  <r>
    <s v="CNRR02"/>
    <s v="250709"/>
    <s v="250709-1"/>
    <s v="M02"/>
    <x v="2"/>
    <s v="M02-RH2"/>
    <x v="14"/>
    <x v="0"/>
    <n v="1"/>
    <n v="0"/>
    <n v="0"/>
  </r>
  <r>
    <s v="CNRR02"/>
    <s v="250709"/>
    <s v="250709-1"/>
    <s v="M02"/>
    <x v="3"/>
    <s v="M02-RH4"/>
    <x v="14"/>
    <x v="0"/>
    <n v="1"/>
    <n v="0"/>
    <n v="0"/>
  </r>
  <r>
    <s v="CNRL02"/>
    <s v="250709"/>
    <s v="250709-1"/>
    <s v="M02"/>
    <x v="0"/>
    <s v="M02-LH1"/>
    <x v="14"/>
    <x v="0"/>
    <n v="1"/>
    <n v="0"/>
    <n v="0"/>
  </r>
  <r>
    <s v="CNRL02"/>
    <s v="250709"/>
    <s v="250709-1"/>
    <s v="M02"/>
    <x v="1"/>
    <s v="M02-LH3"/>
    <x v="14"/>
    <x v="0"/>
    <n v="1"/>
    <n v="0"/>
    <n v="0"/>
  </r>
  <r>
    <s v="CNRR02"/>
    <s v="250709"/>
    <s v="250709-1"/>
    <s v="M02"/>
    <x v="2"/>
    <s v="M02-RH2"/>
    <x v="14"/>
    <x v="0"/>
    <n v="1"/>
    <n v="0"/>
    <n v="0"/>
  </r>
  <r>
    <s v="CNRR02"/>
    <s v="250709"/>
    <s v="250709-1"/>
    <s v="M02"/>
    <x v="3"/>
    <s v="M02-RH4"/>
    <x v="14"/>
    <x v="0"/>
    <n v="1"/>
    <n v="0"/>
    <n v="0"/>
  </r>
  <r>
    <s v="CNRL02"/>
    <s v="250709"/>
    <s v="250709-1"/>
    <s v="M02"/>
    <x v="0"/>
    <s v="M02-LH1"/>
    <x v="14"/>
    <x v="0"/>
    <n v="1"/>
    <n v="0"/>
    <n v="0"/>
  </r>
  <r>
    <s v="CNRL02"/>
    <s v="250709"/>
    <s v="250709-1"/>
    <s v="M02"/>
    <x v="1"/>
    <s v="M02-LH3"/>
    <x v="14"/>
    <x v="0"/>
    <n v="1"/>
    <n v="0"/>
    <n v="0"/>
  </r>
  <r>
    <s v="CNRR02"/>
    <s v="250709"/>
    <s v="250709-1"/>
    <s v="M02"/>
    <x v="2"/>
    <s v="M02-RH2"/>
    <x v="14"/>
    <x v="0"/>
    <n v="1"/>
    <n v="0"/>
    <n v="0"/>
  </r>
  <r>
    <s v="CNRR02"/>
    <s v="250709"/>
    <s v="250709-1"/>
    <s v="M02"/>
    <x v="3"/>
    <s v="M02-RH4"/>
    <x v="14"/>
    <x v="0"/>
    <n v="1"/>
    <n v="0"/>
    <n v="0"/>
  </r>
  <r>
    <s v="CNRL02"/>
    <s v="250709"/>
    <s v="250709-1"/>
    <s v="M02"/>
    <x v="0"/>
    <s v="M02-LH1"/>
    <x v="14"/>
    <x v="0"/>
    <n v="1"/>
    <n v="0"/>
    <n v="0"/>
  </r>
  <r>
    <s v="CNRL02"/>
    <s v="250709"/>
    <s v="250709-1"/>
    <s v="M02"/>
    <x v="1"/>
    <s v="M02-LH3"/>
    <x v="14"/>
    <x v="0"/>
    <n v="1"/>
    <n v="0"/>
    <n v="0"/>
  </r>
  <r>
    <s v="CNRR02"/>
    <s v="250709"/>
    <s v="250709-1"/>
    <s v="M02"/>
    <x v="2"/>
    <s v="M02-RH2"/>
    <x v="14"/>
    <x v="0"/>
    <n v="1"/>
    <n v="0"/>
    <n v="0"/>
  </r>
  <r>
    <s v="CNRR02"/>
    <s v="250709"/>
    <s v="250709-1"/>
    <s v="M02"/>
    <x v="3"/>
    <s v="M02-RH4"/>
    <x v="14"/>
    <x v="0"/>
    <n v="1"/>
    <n v="0"/>
    <n v="0"/>
  </r>
  <r>
    <s v="CNRL02"/>
    <s v="250709"/>
    <s v="250709-1"/>
    <s v="M02"/>
    <x v="0"/>
    <s v="M02-LH1"/>
    <x v="14"/>
    <x v="0"/>
    <n v="1"/>
    <n v="0"/>
    <n v="0"/>
  </r>
  <r>
    <s v="CNRL02"/>
    <s v="250709"/>
    <s v="250709-1"/>
    <s v="M02"/>
    <x v="1"/>
    <s v="M02-LH3"/>
    <x v="14"/>
    <x v="0"/>
    <n v="1"/>
    <n v="0"/>
    <n v="0"/>
  </r>
  <r>
    <s v="CNRR02"/>
    <s v="250709"/>
    <s v="250709-1"/>
    <s v="M02"/>
    <x v="2"/>
    <s v="M02-RH2"/>
    <x v="14"/>
    <x v="0"/>
    <n v="1"/>
    <n v="0"/>
    <n v="0"/>
  </r>
  <r>
    <s v="CNRR02"/>
    <s v="250709"/>
    <s v="250709-1"/>
    <s v="M02"/>
    <x v="3"/>
    <s v="M02-RH4"/>
    <x v="14"/>
    <x v="0"/>
    <n v="1"/>
    <n v="0"/>
    <n v="0"/>
  </r>
  <r>
    <s v="CNRL02"/>
    <s v="250709"/>
    <s v="250709-1"/>
    <s v="M02"/>
    <x v="0"/>
    <s v="M02-LH1"/>
    <x v="14"/>
    <x v="0"/>
    <n v="1"/>
    <n v="0"/>
    <n v="0"/>
  </r>
  <r>
    <s v="CNRL02"/>
    <s v="250709"/>
    <s v="250709-1"/>
    <s v="M02"/>
    <x v="1"/>
    <s v="M02-LH3"/>
    <x v="14"/>
    <x v="0"/>
    <n v="0"/>
    <n v="1"/>
    <n v="0"/>
  </r>
  <r>
    <s v="CNRR02"/>
    <s v="250709"/>
    <s v="250709-1"/>
    <s v="M02"/>
    <x v="2"/>
    <s v="M02-RH2"/>
    <x v="14"/>
    <x v="0"/>
    <n v="0"/>
    <n v="1"/>
    <n v="0"/>
  </r>
  <r>
    <s v="CNRR02"/>
    <s v="250709"/>
    <s v="250709-1"/>
    <s v="M02"/>
    <x v="3"/>
    <s v="M02-RH4"/>
    <x v="14"/>
    <x v="0"/>
    <n v="1"/>
    <n v="0"/>
    <n v="0"/>
  </r>
  <r>
    <s v="CNRL02"/>
    <s v="250709"/>
    <s v="250709-1"/>
    <s v="M02"/>
    <x v="0"/>
    <s v="M02-LH1"/>
    <x v="15"/>
    <x v="0"/>
    <n v="1"/>
    <n v="0"/>
    <n v="0"/>
  </r>
  <r>
    <s v="CNRL02"/>
    <s v="250709"/>
    <s v="250709-1"/>
    <s v="M02"/>
    <x v="1"/>
    <s v="M02-LH3"/>
    <x v="15"/>
    <x v="0"/>
    <n v="1"/>
    <n v="0"/>
    <n v="0"/>
  </r>
  <r>
    <s v="CNRR02"/>
    <s v="250709"/>
    <s v="250709-1"/>
    <s v="M02"/>
    <x v="2"/>
    <s v="M02-RH2"/>
    <x v="15"/>
    <x v="0"/>
    <n v="1"/>
    <n v="0"/>
    <n v="0"/>
  </r>
  <r>
    <s v="CNRR02"/>
    <s v="250709"/>
    <s v="250709-1"/>
    <s v="M02"/>
    <x v="3"/>
    <s v="M02-RH4"/>
    <x v="15"/>
    <x v="0"/>
    <n v="1"/>
    <n v="0"/>
    <n v="0"/>
  </r>
  <r>
    <s v="CNRL02"/>
    <s v="250709"/>
    <s v="250709-1"/>
    <s v="M02"/>
    <x v="0"/>
    <s v="M02-LH1"/>
    <x v="15"/>
    <x v="0"/>
    <n v="1"/>
    <n v="0"/>
    <n v="0"/>
  </r>
  <r>
    <s v="CNRL02"/>
    <s v="250709"/>
    <s v="250709-1"/>
    <s v="M02"/>
    <x v="1"/>
    <s v="M02-LH3"/>
    <x v="15"/>
    <x v="0"/>
    <n v="1"/>
    <n v="0"/>
    <n v="0"/>
  </r>
  <r>
    <s v="CNRR02"/>
    <s v="250709"/>
    <s v="250709-1"/>
    <s v="M02"/>
    <x v="2"/>
    <s v="M02-RH2"/>
    <x v="15"/>
    <x v="0"/>
    <n v="1"/>
    <n v="0"/>
    <n v="0"/>
  </r>
  <r>
    <s v="CNRR02"/>
    <s v="250709"/>
    <s v="250709-1"/>
    <s v="M02"/>
    <x v="3"/>
    <s v="M02-RH4"/>
    <x v="15"/>
    <x v="0"/>
    <n v="1"/>
    <n v="1"/>
    <n v="0"/>
  </r>
  <r>
    <s v="CNRL02"/>
    <s v="250709"/>
    <s v="250709-1"/>
    <s v="M02"/>
    <x v="0"/>
    <s v="M02-LH1"/>
    <x v="15"/>
    <x v="0"/>
    <n v="1"/>
    <n v="0"/>
    <n v="0"/>
  </r>
  <r>
    <s v="CNRL02"/>
    <s v="250709"/>
    <s v="250709-1"/>
    <s v="M02"/>
    <x v="1"/>
    <s v="M02-LH3"/>
    <x v="15"/>
    <x v="0"/>
    <n v="1"/>
    <n v="0"/>
    <n v="0"/>
  </r>
  <r>
    <s v="CNRR02"/>
    <s v="250709"/>
    <s v="250709-1"/>
    <s v="M02"/>
    <x v="2"/>
    <s v="M02-RH2"/>
    <x v="15"/>
    <x v="0"/>
    <n v="1"/>
    <n v="0"/>
    <n v="0"/>
  </r>
  <r>
    <s v="CNRR02"/>
    <s v="250709"/>
    <s v="250709-1"/>
    <s v="M02"/>
    <x v="3"/>
    <s v="M02-RH4"/>
    <x v="15"/>
    <x v="0"/>
    <n v="1"/>
    <n v="0"/>
    <n v="0"/>
  </r>
  <r>
    <s v="CNRL02"/>
    <s v="250709"/>
    <s v="250709-1"/>
    <s v="M02"/>
    <x v="0"/>
    <s v="M02-LH1"/>
    <x v="15"/>
    <x v="0"/>
    <n v="1"/>
    <n v="0"/>
    <n v="0"/>
  </r>
  <r>
    <s v="CNRL02"/>
    <s v="250709"/>
    <s v="250709-1"/>
    <s v="M02"/>
    <x v="1"/>
    <s v="M02-LH3"/>
    <x v="15"/>
    <x v="0"/>
    <n v="1"/>
    <n v="0"/>
    <n v="0"/>
  </r>
  <r>
    <s v="CNRR02"/>
    <s v="250709"/>
    <s v="250709-1"/>
    <s v="M02"/>
    <x v="2"/>
    <s v="M02-RH2"/>
    <x v="15"/>
    <x v="0"/>
    <n v="1"/>
    <n v="0"/>
    <n v="0"/>
  </r>
  <r>
    <s v="CNRR02"/>
    <s v="250709"/>
    <s v="250709-1"/>
    <s v="M02"/>
    <x v="3"/>
    <s v="M02-RH4"/>
    <x v="15"/>
    <x v="0"/>
    <n v="1"/>
    <n v="0"/>
    <n v="0"/>
  </r>
  <r>
    <s v="CNRL02"/>
    <s v="250709"/>
    <s v="250709-1"/>
    <s v="M02"/>
    <x v="0"/>
    <s v="M02-LH1"/>
    <x v="15"/>
    <x v="0"/>
    <n v="1"/>
    <n v="0"/>
    <n v="0"/>
  </r>
  <r>
    <s v="CNRL02"/>
    <s v="250709"/>
    <s v="250709-1"/>
    <s v="M02"/>
    <x v="1"/>
    <s v="M02-LH3"/>
    <x v="15"/>
    <x v="0"/>
    <n v="1"/>
    <n v="0"/>
    <n v="0"/>
  </r>
  <r>
    <s v="CNRR02"/>
    <s v="250709"/>
    <s v="250709-1"/>
    <s v="M02"/>
    <x v="2"/>
    <s v="M02-RH2"/>
    <x v="15"/>
    <x v="0"/>
    <n v="1"/>
    <n v="0"/>
    <n v="0"/>
  </r>
  <r>
    <s v="CNRR02"/>
    <s v="250709"/>
    <s v="250709-1"/>
    <s v="M02"/>
    <x v="3"/>
    <s v="M02-RH4"/>
    <x v="15"/>
    <x v="0"/>
    <n v="1"/>
    <n v="0"/>
    <n v="0"/>
  </r>
  <r>
    <s v="CNRL02"/>
    <s v="250709"/>
    <s v="250709-1"/>
    <s v="M02"/>
    <x v="0"/>
    <s v="M02-LH1"/>
    <x v="15"/>
    <x v="0"/>
    <n v="1"/>
    <n v="0"/>
    <n v="0"/>
  </r>
  <r>
    <s v="CNRL02"/>
    <s v="250709"/>
    <s v="250709-1"/>
    <s v="M02"/>
    <x v="1"/>
    <s v="M02-LH3"/>
    <x v="15"/>
    <x v="0"/>
    <n v="1"/>
    <n v="0"/>
    <n v="0"/>
  </r>
  <r>
    <s v="CNRR02"/>
    <s v="250709"/>
    <s v="250709-1"/>
    <s v="M02"/>
    <x v="2"/>
    <s v="M02-RH2"/>
    <x v="15"/>
    <x v="0"/>
    <n v="1"/>
    <n v="0"/>
    <n v="0"/>
  </r>
  <r>
    <s v="CNRR02"/>
    <s v="250709"/>
    <s v="250709-1"/>
    <s v="M02"/>
    <x v="3"/>
    <s v="M02-RH4"/>
    <x v="15"/>
    <x v="0"/>
    <n v="1"/>
    <n v="0"/>
    <n v="0"/>
  </r>
  <r>
    <s v="CNRL02"/>
    <s v="250709"/>
    <s v="250709-1"/>
    <s v="M02"/>
    <x v="0"/>
    <s v="M02-LH1"/>
    <x v="15"/>
    <x v="0"/>
    <n v="1"/>
    <n v="0"/>
    <n v="0"/>
  </r>
  <r>
    <s v="CNRL02"/>
    <s v="250709"/>
    <s v="250709-1"/>
    <s v="M02"/>
    <x v="1"/>
    <s v="M02-LH3"/>
    <x v="15"/>
    <x v="0"/>
    <n v="1"/>
    <n v="0"/>
    <n v="0"/>
  </r>
  <r>
    <s v="CNRR02"/>
    <s v="250709"/>
    <s v="250709-1"/>
    <s v="M02"/>
    <x v="2"/>
    <s v="M02-RH2"/>
    <x v="15"/>
    <x v="0"/>
    <n v="1"/>
    <n v="0"/>
    <n v="0"/>
  </r>
  <r>
    <s v="CNRR02"/>
    <s v="250709"/>
    <s v="250709-1"/>
    <s v="M02"/>
    <x v="3"/>
    <s v="M02-RH4"/>
    <x v="15"/>
    <x v="0"/>
    <n v="1"/>
    <n v="0"/>
    <n v="0"/>
  </r>
  <r>
    <s v="CNRL02"/>
    <s v="250709"/>
    <s v="250709-1"/>
    <s v="M02"/>
    <x v="0"/>
    <s v="M02-LH1"/>
    <x v="15"/>
    <x v="0"/>
    <n v="1"/>
    <n v="0"/>
    <n v="0"/>
  </r>
  <r>
    <s v="CNRL02"/>
    <s v="250709"/>
    <s v="250709-1"/>
    <s v="M02"/>
    <x v="1"/>
    <s v="M02-LH3"/>
    <x v="15"/>
    <x v="0"/>
    <n v="1"/>
    <n v="0"/>
    <n v="0"/>
  </r>
  <r>
    <s v="CNRR02"/>
    <s v="250709"/>
    <s v="250709-1"/>
    <s v="M02"/>
    <x v="2"/>
    <s v="M02-RH2"/>
    <x v="15"/>
    <x v="0"/>
    <n v="1"/>
    <n v="0"/>
    <n v="0"/>
  </r>
  <r>
    <s v="CNRR02"/>
    <s v="250709"/>
    <s v="250709-1"/>
    <s v="M02"/>
    <x v="3"/>
    <s v="M02-RH4"/>
    <x v="15"/>
    <x v="0"/>
    <n v="1"/>
    <n v="0"/>
    <n v="0"/>
  </r>
  <r>
    <s v="CNRL02"/>
    <s v="250709"/>
    <s v="250709-1"/>
    <s v="M02"/>
    <x v="0"/>
    <s v="M02-LH1"/>
    <x v="15"/>
    <x v="0"/>
    <n v="1"/>
    <n v="0"/>
    <n v="0"/>
  </r>
  <r>
    <s v="CNRL02"/>
    <s v="250709"/>
    <s v="250709-1"/>
    <s v="M02"/>
    <x v="1"/>
    <s v="M02-LH3"/>
    <x v="15"/>
    <x v="0"/>
    <n v="1"/>
    <n v="0"/>
    <n v="0"/>
  </r>
  <r>
    <s v="CNRR02"/>
    <s v="250709"/>
    <s v="250709-1"/>
    <s v="M02"/>
    <x v="2"/>
    <s v="M02-RH2"/>
    <x v="15"/>
    <x v="0"/>
    <n v="1"/>
    <n v="0"/>
    <n v="0"/>
  </r>
  <r>
    <s v="CNRR02"/>
    <s v="250709"/>
    <s v="250709-1"/>
    <s v="M02"/>
    <x v="3"/>
    <s v="M02-RH4"/>
    <x v="15"/>
    <x v="0"/>
    <n v="1"/>
    <n v="0"/>
    <n v="0"/>
  </r>
  <r>
    <s v="CNRL02"/>
    <s v="250709"/>
    <s v="250709-1"/>
    <s v="M02"/>
    <x v="0"/>
    <s v="M02-LH1"/>
    <x v="15"/>
    <x v="0"/>
    <n v="1"/>
    <n v="0"/>
    <n v="0"/>
  </r>
  <r>
    <s v="CNRL02"/>
    <s v="250709"/>
    <s v="250709-1"/>
    <s v="M02"/>
    <x v="1"/>
    <s v="M02-LH3"/>
    <x v="15"/>
    <x v="0"/>
    <n v="1"/>
    <n v="0"/>
    <n v="0"/>
  </r>
  <r>
    <s v="CNRR02"/>
    <s v="250709"/>
    <s v="250709-1"/>
    <s v="M02"/>
    <x v="2"/>
    <s v="M02-RH2"/>
    <x v="15"/>
    <x v="0"/>
    <n v="1"/>
    <n v="0"/>
    <n v="0"/>
  </r>
  <r>
    <s v="CNRR02"/>
    <s v="250709"/>
    <s v="250709-1"/>
    <s v="M02"/>
    <x v="3"/>
    <s v="M02-RH4"/>
    <x v="15"/>
    <x v="0"/>
    <n v="1"/>
    <n v="0"/>
    <n v="0"/>
  </r>
  <r>
    <s v="CNRL02"/>
    <s v="250709"/>
    <s v="250709-1"/>
    <s v="M02"/>
    <x v="0"/>
    <s v="M02-LH1"/>
    <x v="15"/>
    <x v="0"/>
    <n v="1"/>
    <n v="0"/>
    <n v="0"/>
  </r>
  <r>
    <s v="CNRL02"/>
    <s v="250709"/>
    <s v="250709-1"/>
    <s v="M02"/>
    <x v="1"/>
    <s v="M02-LH3"/>
    <x v="15"/>
    <x v="0"/>
    <n v="1"/>
    <n v="0"/>
    <n v="0"/>
  </r>
  <r>
    <s v="CNRR02"/>
    <s v="250709"/>
    <s v="250709-1"/>
    <s v="M02"/>
    <x v="2"/>
    <s v="M02-RH2"/>
    <x v="15"/>
    <x v="0"/>
    <n v="1"/>
    <n v="0"/>
    <n v="0"/>
  </r>
  <r>
    <s v="CNRR02"/>
    <s v="250709"/>
    <s v="250709-1"/>
    <s v="M02"/>
    <x v="3"/>
    <s v="M02-RH4"/>
    <x v="15"/>
    <x v="0"/>
    <n v="1"/>
    <n v="0"/>
    <n v="0"/>
  </r>
  <r>
    <s v="CNRL02"/>
    <s v="250709"/>
    <s v="250709-1"/>
    <s v="M02"/>
    <x v="0"/>
    <s v="M02-LH1"/>
    <x v="15"/>
    <x v="0"/>
    <n v="1"/>
    <n v="0"/>
    <n v="0"/>
  </r>
  <r>
    <s v="CNRL02"/>
    <s v="250709"/>
    <s v="250709-1"/>
    <s v="M02"/>
    <x v="1"/>
    <s v="M02-LH3"/>
    <x v="15"/>
    <x v="0"/>
    <n v="1"/>
    <n v="0"/>
    <n v="0"/>
  </r>
  <r>
    <s v="CNRR02"/>
    <s v="250709"/>
    <s v="250709-1"/>
    <s v="M02"/>
    <x v="2"/>
    <s v="M02-RH2"/>
    <x v="15"/>
    <x v="0"/>
    <n v="1"/>
    <n v="0"/>
    <n v="0"/>
  </r>
  <r>
    <s v="CNRR02"/>
    <s v="250709"/>
    <s v="250709-1"/>
    <s v="M02"/>
    <x v="3"/>
    <s v="M02-RH4"/>
    <x v="15"/>
    <x v="0"/>
    <n v="1"/>
    <n v="0"/>
    <n v="0"/>
  </r>
  <r>
    <s v="CNRL02"/>
    <s v="250709"/>
    <s v="250709-1"/>
    <s v="M02"/>
    <x v="0"/>
    <s v="M02-LH1"/>
    <x v="15"/>
    <x v="0"/>
    <n v="1"/>
    <n v="0"/>
    <n v="0"/>
  </r>
  <r>
    <s v="CNRL02"/>
    <s v="250709"/>
    <s v="250709-1"/>
    <s v="M02"/>
    <x v="1"/>
    <s v="M02-LH3"/>
    <x v="15"/>
    <x v="0"/>
    <n v="1"/>
    <n v="0"/>
    <n v="0"/>
  </r>
  <r>
    <s v="CNRR02"/>
    <s v="250709"/>
    <s v="250709-1"/>
    <s v="M02"/>
    <x v="2"/>
    <s v="M02-RH2"/>
    <x v="15"/>
    <x v="0"/>
    <n v="1"/>
    <n v="0"/>
    <n v="0"/>
  </r>
  <r>
    <s v="CNRR02"/>
    <s v="250709"/>
    <s v="250709-1"/>
    <s v="M02"/>
    <x v="3"/>
    <s v="M02-RH4"/>
    <x v="15"/>
    <x v="0"/>
    <n v="1"/>
    <n v="0"/>
    <n v="0"/>
  </r>
  <r>
    <s v="CNRL02"/>
    <s v="250709"/>
    <s v="250709-1"/>
    <s v="M02"/>
    <x v="0"/>
    <s v="M02-LH1"/>
    <x v="15"/>
    <x v="0"/>
    <n v="1"/>
    <n v="0"/>
    <n v="0"/>
  </r>
  <r>
    <s v="CNRL02"/>
    <s v="250709"/>
    <s v="250709-1"/>
    <s v="M02"/>
    <x v="1"/>
    <s v="M02-LH3"/>
    <x v="15"/>
    <x v="0"/>
    <n v="1"/>
    <n v="0"/>
    <n v="0"/>
  </r>
  <r>
    <s v="CNRR02"/>
    <s v="250709"/>
    <s v="250709-1"/>
    <s v="M02"/>
    <x v="2"/>
    <s v="M02-RH2"/>
    <x v="15"/>
    <x v="0"/>
    <n v="1"/>
    <n v="0"/>
    <n v="0"/>
  </r>
  <r>
    <s v="CNRR02"/>
    <s v="250709"/>
    <s v="250709-1"/>
    <s v="M02"/>
    <x v="3"/>
    <s v="M02-RH4"/>
    <x v="15"/>
    <x v="0"/>
    <n v="1"/>
    <n v="0"/>
    <n v="0"/>
  </r>
  <r>
    <s v="CNRL02"/>
    <s v="250709"/>
    <s v="250709-1"/>
    <s v="M02"/>
    <x v="0"/>
    <s v="M02-LH1"/>
    <x v="15"/>
    <x v="0"/>
    <n v="1"/>
    <n v="0"/>
    <n v="0"/>
  </r>
  <r>
    <s v="CNRL02"/>
    <s v="250709"/>
    <s v="250709-1"/>
    <s v="M02"/>
    <x v="1"/>
    <s v="M02-LH3"/>
    <x v="15"/>
    <x v="0"/>
    <n v="1"/>
    <n v="0"/>
    <n v="0"/>
  </r>
  <r>
    <s v="CNRR02"/>
    <s v="250709"/>
    <s v="250709-1"/>
    <s v="M02"/>
    <x v="2"/>
    <s v="M02-RH2"/>
    <x v="15"/>
    <x v="0"/>
    <n v="1"/>
    <n v="0"/>
    <n v="0"/>
  </r>
  <r>
    <s v="CNRR02"/>
    <s v="250709"/>
    <s v="250709-1"/>
    <s v="M02"/>
    <x v="3"/>
    <s v="M02-RH4"/>
    <x v="15"/>
    <x v="0"/>
    <n v="1"/>
    <n v="0"/>
    <n v="0"/>
  </r>
  <r>
    <s v="CNRL02"/>
    <s v="250709"/>
    <s v="250709-1"/>
    <s v="M02"/>
    <x v="0"/>
    <s v="M02-LH1"/>
    <x v="15"/>
    <x v="0"/>
    <n v="1"/>
    <n v="0"/>
    <n v="0"/>
  </r>
  <r>
    <s v="CNRL02"/>
    <s v="250709"/>
    <s v="250709-1"/>
    <s v="M02"/>
    <x v="1"/>
    <s v="M02-LH3"/>
    <x v="15"/>
    <x v="0"/>
    <n v="1"/>
    <n v="0"/>
    <n v="0"/>
  </r>
  <r>
    <s v="CNRR02"/>
    <s v="250709"/>
    <s v="250709-1"/>
    <s v="M02"/>
    <x v="2"/>
    <s v="M02-RH2"/>
    <x v="15"/>
    <x v="0"/>
    <n v="1"/>
    <n v="0"/>
    <n v="0"/>
  </r>
  <r>
    <s v="CNRR02"/>
    <s v="250709"/>
    <s v="250709-1"/>
    <s v="M02"/>
    <x v="3"/>
    <s v="M02-RH4"/>
    <x v="15"/>
    <x v="0"/>
    <n v="1"/>
    <n v="0"/>
    <n v="0"/>
  </r>
  <r>
    <s v="CNRL02"/>
    <s v="250709"/>
    <s v="250709-1"/>
    <s v="M02"/>
    <x v="0"/>
    <s v="M02-LH1"/>
    <x v="15"/>
    <x v="0"/>
    <n v="1"/>
    <n v="0"/>
    <n v="0"/>
  </r>
  <r>
    <s v="CNRL02"/>
    <s v="250709"/>
    <s v="250709-1"/>
    <s v="M02"/>
    <x v="1"/>
    <s v="M02-LH3"/>
    <x v="15"/>
    <x v="0"/>
    <n v="1"/>
    <n v="0"/>
    <n v="0"/>
  </r>
  <r>
    <s v="CNRR02"/>
    <s v="250709"/>
    <s v="250709-1"/>
    <s v="M02"/>
    <x v="2"/>
    <s v="M02-RH2"/>
    <x v="15"/>
    <x v="0"/>
    <n v="1"/>
    <n v="0"/>
    <n v="0"/>
  </r>
  <r>
    <s v="CNRR02"/>
    <s v="250709"/>
    <s v="250709-1"/>
    <s v="M02"/>
    <x v="3"/>
    <s v="M02-RH4"/>
    <x v="15"/>
    <x v="0"/>
    <n v="1"/>
    <n v="0"/>
    <n v="0"/>
  </r>
  <r>
    <s v="CNRL02"/>
    <s v="250709"/>
    <s v="250709-1"/>
    <s v="M02"/>
    <x v="0"/>
    <s v="M02-LH1"/>
    <x v="15"/>
    <x v="0"/>
    <n v="1"/>
    <n v="0"/>
    <n v="0"/>
  </r>
  <r>
    <s v="CNRL02"/>
    <s v="250709"/>
    <s v="250709-1"/>
    <s v="M02"/>
    <x v="1"/>
    <s v="M02-LH3"/>
    <x v="15"/>
    <x v="0"/>
    <n v="1"/>
    <n v="0"/>
    <n v="0"/>
  </r>
  <r>
    <s v="CNRR02"/>
    <s v="250709"/>
    <s v="250709-1"/>
    <s v="M02"/>
    <x v="2"/>
    <s v="M02-RH2"/>
    <x v="15"/>
    <x v="0"/>
    <n v="1"/>
    <n v="0"/>
    <n v="0"/>
  </r>
  <r>
    <s v="CNRR02"/>
    <s v="250709"/>
    <s v="250709-1"/>
    <s v="M02"/>
    <x v="3"/>
    <s v="M02-RH4"/>
    <x v="15"/>
    <x v="0"/>
    <n v="1"/>
    <n v="0"/>
    <n v="0"/>
  </r>
  <r>
    <s v="CNRL02"/>
    <s v="250709"/>
    <s v="250709-1"/>
    <s v="M02"/>
    <x v="0"/>
    <s v="M02-LH1"/>
    <x v="15"/>
    <x v="0"/>
    <n v="1"/>
    <n v="0"/>
    <n v="0"/>
  </r>
  <r>
    <s v="CNRL02"/>
    <s v="250709"/>
    <s v="250709-1"/>
    <s v="M02"/>
    <x v="1"/>
    <s v="M02-LH3"/>
    <x v="15"/>
    <x v="0"/>
    <n v="1"/>
    <n v="0"/>
    <n v="0"/>
  </r>
  <r>
    <s v="CNRR02"/>
    <s v="250709"/>
    <s v="250709-1"/>
    <s v="M02"/>
    <x v="2"/>
    <s v="M02-RH2"/>
    <x v="15"/>
    <x v="0"/>
    <n v="1"/>
    <n v="0"/>
    <n v="0"/>
  </r>
  <r>
    <s v="CNRR02"/>
    <s v="250709"/>
    <s v="250709-1"/>
    <s v="M02"/>
    <x v="3"/>
    <s v="M02-RH4"/>
    <x v="15"/>
    <x v="0"/>
    <n v="1"/>
    <n v="0"/>
    <n v="0"/>
  </r>
  <r>
    <s v="CNRL02"/>
    <s v="250709"/>
    <s v="250709-1"/>
    <s v="M02"/>
    <x v="0"/>
    <s v="M02-LH1"/>
    <x v="15"/>
    <x v="0"/>
    <n v="1"/>
    <n v="0"/>
    <n v="0"/>
  </r>
  <r>
    <s v="CNRL02"/>
    <s v="250709"/>
    <s v="250709-1"/>
    <s v="M02"/>
    <x v="1"/>
    <s v="M02-LH3"/>
    <x v="15"/>
    <x v="0"/>
    <n v="1"/>
    <n v="0"/>
    <n v="0"/>
  </r>
  <r>
    <s v="CNRR02"/>
    <s v="250709"/>
    <s v="250709-1"/>
    <s v="M02"/>
    <x v="2"/>
    <s v="M02-RH2"/>
    <x v="15"/>
    <x v="0"/>
    <n v="1"/>
    <n v="0"/>
    <n v="0"/>
  </r>
  <r>
    <s v="CNRR02"/>
    <s v="250709"/>
    <s v="250709-1"/>
    <s v="M02"/>
    <x v="3"/>
    <s v="M02-RH4"/>
    <x v="15"/>
    <x v="0"/>
    <n v="1"/>
    <n v="1"/>
    <n v="0"/>
  </r>
  <r>
    <s v="CNRL02"/>
    <s v="250709"/>
    <s v="250709-1"/>
    <s v="M02"/>
    <x v="0"/>
    <s v="M02-LH1"/>
    <x v="15"/>
    <x v="0"/>
    <n v="1"/>
    <n v="0"/>
    <n v="0"/>
  </r>
  <r>
    <s v="CNRL02"/>
    <s v="250709"/>
    <s v="250709-1"/>
    <s v="M02"/>
    <x v="1"/>
    <s v="M02-LH3"/>
    <x v="15"/>
    <x v="0"/>
    <n v="1"/>
    <n v="0"/>
    <n v="0"/>
  </r>
  <r>
    <s v="CNRR02"/>
    <s v="250709"/>
    <s v="250709-1"/>
    <s v="M02"/>
    <x v="2"/>
    <s v="M02-RH2"/>
    <x v="15"/>
    <x v="0"/>
    <n v="1"/>
    <n v="0"/>
    <n v="0"/>
  </r>
  <r>
    <s v="CNRR02"/>
    <s v="250709"/>
    <s v="250709-1"/>
    <s v="M02"/>
    <x v="3"/>
    <s v="M02-RH4"/>
    <x v="15"/>
    <x v="0"/>
    <n v="1"/>
    <n v="0"/>
    <n v="0"/>
  </r>
  <r>
    <s v="CNRL02"/>
    <s v="250709"/>
    <s v="250709-1"/>
    <s v="M02"/>
    <x v="0"/>
    <s v="M02-LH1"/>
    <x v="15"/>
    <x v="0"/>
    <n v="1"/>
    <n v="0"/>
    <n v="0"/>
  </r>
  <r>
    <s v="CNRL02"/>
    <s v="250709"/>
    <s v="250709-1"/>
    <s v="M02"/>
    <x v="1"/>
    <s v="M02-LH3"/>
    <x v="15"/>
    <x v="0"/>
    <n v="1"/>
    <n v="0"/>
    <n v="0"/>
  </r>
  <r>
    <s v="CNRR02"/>
    <s v="250709"/>
    <s v="250709-1"/>
    <s v="M02"/>
    <x v="2"/>
    <s v="M02-RH2"/>
    <x v="15"/>
    <x v="0"/>
    <n v="1"/>
    <n v="0"/>
    <n v="0"/>
  </r>
  <r>
    <s v="CNRR02"/>
    <s v="250709"/>
    <s v="250709-1"/>
    <s v="M02"/>
    <x v="3"/>
    <s v="M02-RH4"/>
    <x v="15"/>
    <x v="0"/>
    <n v="1"/>
    <n v="0"/>
    <n v="0"/>
  </r>
  <r>
    <s v="CNRL02"/>
    <s v="250709"/>
    <s v="250709-1"/>
    <s v="M02"/>
    <x v="0"/>
    <s v="M02-LH1"/>
    <x v="15"/>
    <x v="0"/>
    <n v="1"/>
    <n v="0"/>
    <n v="0"/>
  </r>
  <r>
    <s v="CNRL02"/>
    <s v="250709"/>
    <s v="250709-1"/>
    <s v="M02"/>
    <x v="1"/>
    <s v="M02-LH3"/>
    <x v="15"/>
    <x v="0"/>
    <n v="1"/>
    <n v="0"/>
    <n v="0"/>
  </r>
  <r>
    <s v="CNRR02"/>
    <s v="250709"/>
    <s v="250709-1"/>
    <s v="M02"/>
    <x v="2"/>
    <s v="M02-RH2"/>
    <x v="15"/>
    <x v="0"/>
    <n v="1"/>
    <n v="0"/>
    <n v="0"/>
  </r>
  <r>
    <s v="CNRR02"/>
    <s v="250709"/>
    <s v="250709-1"/>
    <s v="M02"/>
    <x v="3"/>
    <s v="M02-RH4"/>
    <x v="15"/>
    <x v="0"/>
    <n v="1"/>
    <n v="0"/>
    <n v="0"/>
  </r>
  <r>
    <s v="CNRL02"/>
    <s v="250709"/>
    <s v="250709-1"/>
    <s v="M02"/>
    <x v="0"/>
    <s v="M02-LH1"/>
    <x v="15"/>
    <x v="0"/>
    <n v="1"/>
    <n v="0"/>
    <n v="0"/>
  </r>
  <r>
    <s v="CNRL02"/>
    <s v="250709"/>
    <s v="250709-1"/>
    <s v="M02"/>
    <x v="1"/>
    <s v="M02-LH3"/>
    <x v="15"/>
    <x v="0"/>
    <n v="1"/>
    <n v="0"/>
    <n v="0"/>
  </r>
  <r>
    <s v="CNRR02"/>
    <s v="250709"/>
    <s v="250709-1"/>
    <s v="M02"/>
    <x v="2"/>
    <s v="M02-RH2"/>
    <x v="15"/>
    <x v="0"/>
    <n v="1"/>
    <n v="0"/>
    <n v="0"/>
  </r>
  <r>
    <s v="CNRR02"/>
    <s v="250709"/>
    <s v="250709-1"/>
    <s v="M02"/>
    <x v="3"/>
    <s v="M02-RH4"/>
    <x v="15"/>
    <x v="0"/>
    <n v="1"/>
    <n v="0"/>
    <n v="0"/>
  </r>
  <r>
    <s v="CNRL02"/>
    <s v="250709"/>
    <s v="250709-1"/>
    <s v="M02"/>
    <x v="0"/>
    <s v="M02-LH1"/>
    <x v="15"/>
    <x v="0"/>
    <n v="1"/>
    <n v="0"/>
    <n v="0"/>
  </r>
  <r>
    <s v="CNRL02"/>
    <s v="250709"/>
    <s v="250709-1"/>
    <s v="M02"/>
    <x v="1"/>
    <s v="M02-LH3"/>
    <x v="15"/>
    <x v="0"/>
    <n v="1"/>
    <n v="0"/>
    <n v="0"/>
  </r>
  <r>
    <s v="CNRR02"/>
    <s v="250709"/>
    <s v="250709-1"/>
    <s v="M02"/>
    <x v="2"/>
    <s v="M02-RH2"/>
    <x v="15"/>
    <x v="0"/>
    <n v="1"/>
    <n v="0"/>
    <n v="0"/>
  </r>
  <r>
    <s v="CNRR02"/>
    <s v="250709"/>
    <s v="250709-1"/>
    <s v="M02"/>
    <x v="3"/>
    <s v="M02-RH4"/>
    <x v="15"/>
    <x v="0"/>
    <n v="1"/>
    <n v="0"/>
    <n v="0"/>
  </r>
  <r>
    <s v="CNRL02"/>
    <s v="250709"/>
    <s v="250709-1"/>
    <s v="M02"/>
    <x v="0"/>
    <s v="M02-LH1"/>
    <x v="15"/>
    <x v="0"/>
    <n v="1"/>
    <n v="0"/>
    <n v="0"/>
  </r>
  <r>
    <s v="CNRL02"/>
    <s v="250709"/>
    <s v="250709-1"/>
    <s v="M02"/>
    <x v="1"/>
    <s v="M02-LH3"/>
    <x v="15"/>
    <x v="0"/>
    <n v="1"/>
    <n v="0"/>
    <n v="0"/>
  </r>
  <r>
    <s v="CNRR02"/>
    <s v="250709"/>
    <s v="250709-1"/>
    <s v="M02"/>
    <x v="2"/>
    <s v="M02-RH2"/>
    <x v="15"/>
    <x v="0"/>
    <n v="1"/>
    <n v="0"/>
    <n v="0"/>
  </r>
  <r>
    <s v="CNRR02"/>
    <s v="250709"/>
    <s v="250709-1"/>
    <s v="M02"/>
    <x v="3"/>
    <s v="M02-RH4"/>
    <x v="15"/>
    <x v="0"/>
    <n v="1"/>
    <n v="0"/>
    <n v="0"/>
  </r>
  <r>
    <s v="CNRL02"/>
    <s v="250709"/>
    <s v="250709-1"/>
    <s v="M02"/>
    <x v="0"/>
    <s v="M02-LH1"/>
    <x v="15"/>
    <x v="0"/>
    <n v="1"/>
    <n v="0"/>
    <n v="0"/>
  </r>
  <r>
    <s v="CNRL02"/>
    <s v="250709"/>
    <s v="250709-1"/>
    <s v="M02"/>
    <x v="1"/>
    <s v="M02-LH3"/>
    <x v="15"/>
    <x v="0"/>
    <n v="1"/>
    <n v="0"/>
    <n v="0"/>
  </r>
  <r>
    <s v="CNRR02"/>
    <s v="250709"/>
    <s v="250709-1"/>
    <s v="M02"/>
    <x v="2"/>
    <s v="M02-RH2"/>
    <x v="15"/>
    <x v="0"/>
    <n v="1"/>
    <n v="0"/>
    <n v="0"/>
  </r>
  <r>
    <s v="CNRR02"/>
    <s v="250709"/>
    <s v="250709-1"/>
    <s v="M02"/>
    <x v="3"/>
    <s v="M02-RH4"/>
    <x v="15"/>
    <x v="0"/>
    <n v="1"/>
    <n v="0"/>
    <n v="0"/>
  </r>
  <r>
    <s v="CNRL02"/>
    <s v="250709"/>
    <s v="250709-1"/>
    <s v="M02"/>
    <x v="0"/>
    <s v="M02-LH1"/>
    <x v="15"/>
    <x v="0"/>
    <n v="1"/>
    <n v="0"/>
    <n v="0"/>
  </r>
  <r>
    <s v="CNRL02"/>
    <s v="250709"/>
    <s v="250709-1"/>
    <s v="M02"/>
    <x v="1"/>
    <s v="M02-LH3"/>
    <x v="15"/>
    <x v="0"/>
    <n v="1"/>
    <n v="0"/>
    <n v="0"/>
  </r>
  <r>
    <s v="CNRR02"/>
    <s v="250709"/>
    <s v="250709-1"/>
    <s v="M02"/>
    <x v="2"/>
    <s v="M02-RH2"/>
    <x v="15"/>
    <x v="0"/>
    <n v="1"/>
    <n v="0"/>
    <n v="0"/>
  </r>
  <r>
    <s v="CNRR02"/>
    <s v="250709"/>
    <s v="250709-1"/>
    <s v="M02"/>
    <x v="3"/>
    <s v="M02-RH4"/>
    <x v="15"/>
    <x v="0"/>
    <n v="1"/>
    <n v="0"/>
    <n v="0"/>
  </r>
  <r>
    <s v="CNRL02"/>
    <s v="250709"/>
    <s v="250709-1"/>
    <s v="M02"/>
    <x v="0"/>
    <s v="M02-LH1"/>
    <x v="15"/>
    <x v="0"/>
    <n v="1"/>
    <n v="0"/>
    <n v="0"/>
  </r>
  <r>
    <s v="CNRL02"/>
    <s v="250709"/>
    <s v="250709-1"/>
    <s v="M02"/>
    <x v="1"/>
    <s v="M02-LH3"/>
    <x v="15"/>
    <x v="0"/>
    <n v="1"/>
    <n v="0"/>
    <n v="0"/>
  </r>
  <r>
    <s v="CNRR02"/>
    <s v="250709"/>
    <s v="250709-1"/>
    <s v="M02"/>
    <x v="2"/>
    <s v="M02-RH2"/>
    <x v="15"/>
    <x v="0"/>
    <n v="1"/>
    <n v="0"/>
    <n v="0"/>
  </r>
  <r>
    <s v="CNRR02"/>
    <s v="250709"/>
    <s v="250709-1"/>
    <s v="M02"/>
    <x v="3"/>
    <s v="M02-RH4"/>
    <x v="15"/>
    <x v="0"/>
    <n v="1"/>
    <n v="0"/>
    <n v="0"/>
  </r>
  <r>
    <s v="CNRL02"/>
    <s v="250709"/>
    <s v="250709-1"/>
    <s v="M02"/>
    <x v="0"/>
    <s v="M02-LH1"/>
    <x v="15"/>
    <x v="0"/>
    <n v="1"/>
    <n v="0"/>
    <n v="0"/>
  </r>
  <r>
    <s v="CNRL02"/>
    <s v="250709"/>
    <s v="250709-1"/>
    <s v="M02"/>
    <x v="1"/>
    <s v="M02-LH3"/>
    <x v="15"/>
    <x v="0"/>
    <n v="1"/>
    <n v="0"/>
    <n v="0"/>
  </r>
  <r>
    <s v="CNRR02"/>
    <s v="250709"/>
    <s v="250709-1"/>
    <s v="M02"/>
    <x v="2"/>
    <s v="M02-RH2"/>
    <x v="15"/>
    <x v="0"/>
    <n v="1"/>
    <n v="0"/>
    <n v="0"/>
  </r>
  <r>
    <s v="CNRR02"/>
    <s v="250709"/>
    <s v="250709-1"/>
    <s v="M02"/>
    <x v="3"/>
    <s v="M02-RH4"/>
    <x v="15"/>
    <x v="0"/>
    <n v="1"/>
    <n v="0"/>
    <n v="0"/>
  </r>
  <r>
    <s v="CNRL02"/>
    <s v="250709"/>
    <s v="250709-1"/>
    <s v="M02"/>
    <x v="0"/>
    <s v="M02-LH1"/>
    <x v="15"/>
    <x v="0"/>
    <n v="1"/>
    <n v="0"/>
    <n v="0"/>
  </r>
  <r>
    <s v="CNRL02"/>
    <s v="250709"/>
    <s v="250709-1"/>
    <s v="M02"/>
    <x v="1"/>
    <s v="M02-LH3"/>
    <x v="15"/>
    <x v="0"/>
    <n v="1"/>
    <n v="0"/>
    <n v="0"/>
  </r>
  <r>
    <s v="CNRR02"/>
    <s v="250709"/>
    <s v="250709-1"/>
    <s v="M02"/>
    <x v="2"/>
    <s v="M02-RH2"/>
    <x v="15"/>
    <x v="0"/>
    <n v="1"/>
    <n v="0"/>
    <n v="0"/>
  </r>
  <r>
    <s v="CNRR02"/>
    <s v="250709"/>
    <s v="250709-1"/>
    <s v="M02"/>
    <x v="3"/>
    <s v="M02-RH4"/>
    <x v="15"/>
    <x v="0"/>
    <n v="1"/>
    <n v="0"/>
    <n v="0"/>
  </r>
  <r>
    <s v="CNRL02"/>
    <s v="250709"/>
    <s v="250709-1"/>
    <s v="M02"/>
    <x v="0"/>
    <s v="M02-LH1"/>
    <x v="15"/>
    <x v="0"/>
    <n v="1"/>
    <n v="0"/>
    <n v="0"/>
  </r>
  <r>
    <s v="CNRL02"/>
    <s v="250709"/>
    <s v="250709-1"/>
    <s v="M02"/>
    <x v="1"/>
    <s v="M02-LH3"/>
    <x v="15"/>
    <x v="0"/>
    <n v="1"/>
    <n v="0"/>
    <n v="0"/>
  </r>
  <r>
    <s v="CNRR02"/>
    <s v="250709"/>
    <s v="250709-1"/>
    <s v="M02"/>
    <x v="2"/>
    <s v="M02-RH2"/>
    <x v="15"/>
    <x v="0"/>
    <n v="1"/>
    <n v="0"/>
    <n v="0"/>
  </r>
  <r>
    <s v="CNRR02"/>
    <s v="250709"/>
    <s v="250709-1"/>
    <s v="M02"/>
    <x v="3"/>
    <s v="M02-RH4"/>
    <x v="15"/>
    <x v="0"/>
    <n v="1"/>
    <n v="0"/>
    <n v="0"/>
  </r>
  <r>
    <s v="CNRL02"/>
    <s v="250709"/>
    <s v="250709-1"/>
    <s v="M02"/>
    <x v="0"/>
    <s v="M02-LH1"/>
    <x v="15"/>
    <x v="0"/>
    <n v="1"/>
    <n v="0"/>
    <n v="0"/>
  </r>
  <r>
    <s v="CNRL02"/>
    <s v="250709"/>
    <s v="250709-1"/>
    <s v="M02"/>
    <x v="1"/>
    <s v="M02-LH3"/>
    <x v="15"/>
    <x v="0"/>
    <n v="1"/>
    <n v="0"/>
    <n v="0"/>
  </r>
  <r>
    <s v="CNRR02"/>
    <s v="250709"/>
    <s v="250709-1"/>
    <s v="M02"/>
    <x v="2"/>
    <s v="M02-RH2"/>
    <x v="15"/>
    <x v="0"/>
    <n v="1"/>
    <n v="0"/>
    <n v="0"/>
  </r>
  <r>
    <s v="CNRR02"/>
    <s v="250709"/>
    <s v="250709-1"/>
    <s v="M02"/>
    <x v="3"/>
    <s v="M02-RH4"/>
    <x v="15"/>
    <x v="0"/>
    <n v="1"/>
    <n v="0"/>
    <n v="0"/>
  </r>
  <r>
    <s v="CNRL02"/>
    <s v="250709"/>
    <s v="250709-1"/>
    <s v="M02"/>
    <x v="0"/>
    <s v="M02-LH1"/>
    <x v="15"/>
    <x v="0"/>
    <n v="1"/>
    <n v="0"/>
    <n v="0"/>
  </r>
  <r>
    <s v="CNRL02"/>
    <s v="250709"/>
    <s v="250709-1"/>
    <s v="M02"/>
    <x v="1"/>
    <s v="M02-LH3"/>
    <x v="15"/>
    <x v="0"/>
    <n v="1"/>
    <n v="0"/>
    <n v="0"/>
  </r>
  <r>
    <s v="CNRR02"/>
    <s v="250709"/>
    <s v="250709-1"/>
    <s v="M02"/>
    <x v="2"/>
    <s v="M02-RH2"/>
    <x v="15"/>
    <x v="0"/>
    <n v="1"/>
    <n v="0"/>
    <n v="0"/>
  </r>
  <r>
    <s v="CNRR02"/>
    <s v="250709"/>
    <s v="250709-1"/>
    <s v="M02"/>
    <x v="3"/>
    <s v="M02-RH4"/>
    <x v="15"/>
    <x v="0"/>
    <n v="1"/>
    <n v="1"/>
    <n v="0"/>
  </r>
  <r>
    <s v="CNRL02"/>
    <s v="250708"/>
    <s v="250708-3"/>
    <s v="M02"/>
    <x v="0"/>
    <s v="M02-LH1"/>
    <x v="15"/>
    <x v="0"/>
    <n v="1"/>
    <n v="0"/>
    <n v="0"/>
  </r>
  <r>
    <s v="CNRL02"/>
    <s v="250708"/>
    <s v="250708-3"/>
    <s v="M02"/>
    <x v="1"/>
    <s v="M02-LH3"/>
    <x v="15"/>
    <x v="0"/>
    <n v="1"/>
    <n v="0"/>
    <n v="0"/>
  </r>
  <r>
    <s v="CNRR02"/>
    <s v="250708"/>
    <s v="250708-3"/>
    <s v="M02"/>
    <x v="2"/>
    <s v="M02-RH2"/>
    <x v="15"/>
    <x v="0"/>
    <n v="1"/>
    <n v="0"/>
    <n v="0"/>
  </r>
  <r>
    <s v="CNRR02"/>
    <s v="250708"/>
    <s v="250708-3"/>
    <s v="M02"/>
    <x v="3"/>
    <s v="M02-RH4"/>
    <x v="15"/>
    <x v="0"/>
    <n v="1"/>
    <n v="0"/>
    <n v="0"/>
  </r>
  <r>
    <s v="CNRL02"/>
    <s v="250708"/>
    <s v="250708-3"/>
    <s v="M02"/>
    <x v="0"/>
    <s v="M02-LH1"/>
    <x v="15"/>
    <x v="0"/>
    <n v="1"/>
    <n v="0"/>
    <n v="0"/>
  </r>
  <r>
    <s v="CNRL02"/>
    <s v="250708"/>
    <s v="250708-3"/>
    <s v="M02"/>
    <x v="1"/>
    <s v="M02-LH3"/>
    <x v="15"/>
    <x v="0"/>
    <n v="1"/>
    <n v="0"/>
    <n v="0"/>
  </r>
  <r>
    <s v="CNRR02"/>
    <s v="250708"/>
    <s v="250708-3"/>
    <s v="M02"/>
    <x v="2"/>
    <s v="M02-RH2"/>
    <x v="15"/>
    <x v="0"/>
    <n v="1"/>
    <n v="0"/>
    <n v="0"/>
  </r>
  <r>
    <s v="CNRR02"/>
    <s v="250708"/>
    <s v="250708-3"/>
    <s v="M02"/>
    <x v="3"/>
    <s v="M02-RH4"/>
    <x v="15"/>
    <x v="0"/>
    <n v="1"/>
    <n v="0"/>
    <n v="0"/>
  </r>
  <r>
    <s v="CNRL02"/>
    <s v="250708"/>
    <s v="250708-3"/>
    <s v="M02"/>
    <x v="0"/>
    <s v="M02-LH1"/>
    <x v="15"/>
    <x v="0"/>
    <n v="1"/>
    <n v="0"/>
    <n v="0"/>
  </r>
  <r>
    <s v="CNRL02"/>
    <s v="250708"/>
    <s v="250708-3"/>
    <s v="M02"/>
    <x v="1"/>
    <s v="M02-LH3"/>
    <x v="15"/>
    <x v="0"/>
    <n v="1"/>
    <n v="0"/>
    <n v="0"/>
  </r>
  <r>
    <s v="CNRR02"/>
    <s v="250708"/>
    <s v="250708-3"/>
    <s v="M02"/>
    <x v="2"/>
    <s v="M02-RH2"/>
    <x v="15"/>
    <x v="0"/>
    <n v="1"/>
    <n v="0"/>
    <n v="0"/>
  </r>
  <r>
    <s v="CNRR02"/>
    <s v="250708"/>
    <s v="250708-3"/>
    <s v="M02"/>
    <x v="3"/>
    <s v="M02-RH4"/>
    <x v="15"/>
    <x v="0"/>
    <n v="1"/>
    <n v="0"/>
    <n v="0"/>
  </r>
  <r>
    <s v="CNRL02"/>
    <s v="250708"/>
    <s v="250708-3"/>
    <s v="M02"/>
    <x v="0"/>
    <s v="M02-LH1"/>
    <x v="15"/>
    <x v="0"/>
    <n v="1"/>
    <n v="0"/>
    <n v="0"/>
  </r>
  <r>
    <s v="CNRL02"/>
    <s v="250708"/>
    <s v="250708-3"/>
    <s v="M02"/>
    <x v="1"/>
    <s v="M02-LH3"/>
    <x v="15"/>
    <x v="0"/>
    <n v="0"/>
    <n v="1"/>
    <n v="0"/>
  </r>
  <r>
    <s v="CNRR02"/>
    <s v="250708"/>
    <s v="250708-3"/>
    <s v="M02"/>
    <x v="2"/>
    <s v="M02-RH2"/>
    <x v="15"/>
    <x v="0"/>
    <n v="1"/>
    <n v="0"/>
    <n v="0"/>
  </r>
  <r>
    <s v="CNRR02"/>
    <s v="250708"/>
    <s v="250708-3"/>
    <s v="M02"/>
    <x v="3"/>
    <s v="M02-RH4"/>
    <x v="15"/>
    <x v="0"/>
    <n v="1"/>
    <n v="0"/>
    <n v="0"/>
  </r>
  <r>
    <s v="CNRL02"/>
    <s v="250708"/>
    <s v="250708-3"/>
    <s v="M02"/>
    <x v="0"/>
    <s v="M02-LH1"/>
    <x v="15"/>
    <x v="0"/>
    <n v="1"/>
    <n v="0"/>
    <n v="0"/>
  </r>
  <r>
    <s v="CNRL02"/>
    <s v="250708"/>
    <s v="250708-3"/>
    <s v="M02"/>
    <x v="1"/>
    <s v="M02-LH3"/>
    <x v="15"/>
    <x v="0"/>
    <n v="1"/>
    <n v="0"/>
    <n v="0"/>
  </r>
  <r>
    <s v="CNRR02"/>
    <s v="250708"/>
    <s v="250708-3"/>
    <s v="M02"/>
    <x v="2"/>
    <s v="M02-RH2"/>
    <x v="15"/>
    <x v="0"/>
    <n v="1"/>
    <n v="0"/>
    <n v="0"/>
  </r>
  <r>
    <s v="CNRR02"/>
    <s v="250708"/>
    <s v="250708-3"/>
    <s v="M02"/>
    <x v="3"/>
    <s v="M02-RH4"/>
    <x v="15"/>
    <x v="0"/>
    <n v="1"/>
    <n v="0"/>
    <n v="0"/>
  </r>
  <r>
    <s v="CNRL02"/>
    <s v="250708"/>
    <s v="250708-3"/>
    <s v="M02"/>
    <x v="0"/>
    <s v="M02-LH1"/>
    <x v="16"/>
    <x v="0"/>
    <n v="1"/>
    <n v="0"/>
    <n v="0"/>
  </r>
  <r>
    <s v="CNRL02"/>
    <s v="250708"/>
    <s v="250708-3"/>
    <s v="M02"/>
    <x v="1"/>
    <s v="M02-LH3"/>
    <x v="16"/>
    <x v="0"/>
    <n v="1"/>
    <n v="0"/>
    <n v="0"/>
  </r>
  <r>
    <s v="CNRR02"/>
    <s v="250708"/>
    <s v="250708-3"/>
    <s v="M02"/>
    <x v="2"/>
    <s v="M02-RH2"/>
    <x v="16"/>
    <x v="0"/>
    <n v="0"/>
    <n v="1"/>
    <n v="0"/>
  </r>
  <r>
    <s v="CNRR02"/>
    <s v="250708"/>
    <s v="250708-3"/>
    <s v="M02"/>
    <x v="3"/>
    <s v="M02-RH4"/>
    <x v="16"/>
    <x v="0"/>
    <n v="1"/>
    <n v="0"/>
    <n v="0"/>
  </r>
  <r>
    <s v="CNRL02"/>
    <s v="250708"/>
    <s v="250708-3"/>
    <s v="M02"/>
    <x v="0"/>
    <s v="M02-LH1"/>
    <x v="16"/>
    <x v="0"/>
    <n v="1"/>
    <n v="0"/>
    <n v="0"/>
  </r>
  <r>
    <s v="CNRL02"/>
    <s v="250708"/>
    <s v="250708-3"/>
    <s v="M02"/>
    <x v="1"/>
    <s v="M02-LH3"/>
    <x v="16"/>
    <x v="0"/>
    <n v="1"/>
    <n v="0"/>
    <n v="0"/>
  </r>
  <r>
    <s v="CNRR02"/>
    <s v="250708"/>
    <s v="250708-3"/>
    <s v="M02"/>
    <x v="2"/>
    <s v="M02-RH2"/>
    <x v="16"/>
    <x v="0"/>
    <n v="0"/>
    <n v="1"/>
    <n v="0"/>
  </r>
  <r>
    <s v="CNRR02"/>
    <s v="250708"/>
    <s v="250708-3"/>
    <s v="M02"/>
    <x v="3"/>
    <s v="M02-RH4"/>
    <x v="16"/>
    <x v="0"/>
    <n v="1"/>
    <n v="0"/>
    <n v="0"/>
  </r>
  <r>
    <s v="CNRL02"/>
    <s v="250708"/>
    <s v="250708-3"/>
    <s v="M02"/>
    <x v="0"/>
    <s v="M02-LH1"/>
    <x v="16"/>
    <x v="0"/>
    <n v="1"/>
    <n v="0"/>
    <n v="0"/>
  </r>
  <r>
    <s v="CNRL02"/>
    <s v="250708"/>
    <s v="250708-3"/>
    <s v="M02"/>
    <x v="1"/>
    <s v="M02-LH3"/>
    <x v="16"/>
    <x v="0"/>
    <n v="1"/>
    <n v="0"/>
    <n v="0"/>
  </r>
  <r>
    <s v="CNRR02"/>
    <s v="250708"/>
    <s v="250708-3"/>
    <s v="M02"/>
    <x v="2"/>
    <s v="M02-RH2"/>
    <x v="16"/>
    <x v="0"/>
    <n v="1"/>
    <n v="0"/>
    <n v="0"/>
  </r>
  <r>
    <s v="CNRR02"/>
    <s v="250708"/>
    <s v="250708-3"/>
    <s v="M02"/>
    <x v="3"/>
    <s v="M02-RH4"/>
    <x v="16"/>
    <x v="0"/>
    <n v="1"/>
    <n v="0"/>
    <n v="0"/>
  </r>
  <r>
    <s v="CNRL02"/>
    <s v="250708"/>
    <s v="250708-3"/>
    <s v="M02"/>
    <x v="0"/>
    <s v="M02-LH1"/>
    <x v="16"/>
    <x v="0"/>
    <n v="1"/>
    <n v="0"/>
    <n v="0"/>
  </r>
  <r>
    <s v="CNRL02"/>
    <s v="250708"/>
    <s v="250708-3"/>
    <s v="M02"/>
    <x v="1"/>
    <s v="M02-LH3"/>
    <x v="16"/>
    <x v="0"/>
    <n v="1"/>
    <n v="0"/>
    <n v="0"/>
  </r>
  <r>
    <s v="CNRR02"/>
    <s v="250708"/>
    <s v="250708-3"/>
    <s v="M02"/>
    <x v="2"/>
    <s v="M02-RH2"/>
    <x v="16"/>
    <x v="0"/>
    <n v="1"/>
    <n v="0"/>
    <n v="0"/>
  </r>
  <r>
    <s v="CNRR02"/>
    <s v="250708"/>
    <s v="250708-3"/>
    <s v="M02"/>
    <x v="3"/>
    <s v="M02-RH4"/>
    <x v="16"/>
    <x v="0"/>
    <n v="1"/>
    <n v="0"/>
    <n v="0"/>
  </r>
  <r>
    <s v="CNRL02"/>
    <s v="250708"/>
    <s v="250708-3"/>
    <s v="M02"/>
    <x v="0"/>
    <s v="M02-LH1"/>
    <x v="16"/>
    <x v="0"/>
    <n v="1"/>
    <n v="0"/>
    <n v="0"/>
  </r>
  <r>
    <s v="CNRL02"/>
    <s v="250708"/>
    <s v="250708-3"/>
    <s v="M02"/>
    <x v="1"/>
    <s v="M02-LH3"/>
    <x v="16"/>
    <x v="0"/>
    <n v="1"/>
    <n v="0"/>
    <n v="0"/>
  </r>
  <r>
    <s v="CNRR02"/>
    <s v="250708"/>
    <s v="250708-3"/>
    <s v="M02"/>
    <x v="2"/>
    <s v="M02-RH2"/>
    <x v="16"/>
    <x v="0"/>
    <n v="1"/>
    <n v="0"/>
    <n v="0"/>
  </r>
  <r>
    <s v="CNRR02"/>
    <s v="250708"/>
    <s v="250708-3"/>
    <s v="M02"/>
    <x v="3"/>
    <s v="M02-RH4"/>
    <x v="16"/>
    <x v="0"/>
    <n v="1"/>
    <n v="0"/>
    <n v="0"/>
  </r>
  <r>
    <s v="CNRL02"/>
    <s v="250708"/>
    <s v="250708-3"/>
    <s v="M02"/>
    <x v="0"/>
    <s v="M02-LH1"/>
    <x v="16"/>
    <x v="0"/>
    <n v="1"/>
    <n v="0"/>
    <n v="0"/>
  </r>
  <r>
    <s v="CNRL02"/>
    <s v="250708"/>
    <s v="250708-3"/>
    <s v="M02"/>
    <x v="1"/>
    <s v="M02-LH3"/>
    <x v="16"/>
    <x v="0"/>
    <n v="1"/>
    <n v="0"/>
    <n v="0"/>
  </r>
  <r>
    <s v="CNRR02"/>
    <s v="250708"/>
    <s v="250708-3"/>
    <s v="M02"/>
    <x v="2"/>
    <s v="M02-RH2"/>
    <x v="16"/>
    <x v="0"/>
    <n v="1"/>
    <n v="0"/>
    <n v="0"/>
  </r>
  <r>
    <s v="CNRR02"/>
    <s v="250708"/>
    <s v="250708-3"/>
    <s v="M02"/>
    <x v="3"/>
    <s v="M02-RH4"/>
    <x v="16"/>
    <x v="0"/>
    <n v="1"/>
    <n v="0"/>
    <n v="0"/>
  </r>
  <r>
    <s v="CNRL02"/>
    <s v="250708"/>
    <s v="250708-3"/>
    <s v="M02"/>
    <x v="0"/>
    <s v="M02-LH1"/>
    <x v="16"/>
    <x v="0"/>
    <n v="1"/>
    <n v="0"/>
    <n v="0"/>
  </r>
  <r>
    <s v="CNRL02"/>
    <s v="250708"/>
    <s v="250708-3"/>
    <s v="M02"/>
    <x v="1"/>
    <s v="M02-LH3"/>
    <x v="16"/>
    <x v="0"/>
    <n v="1"/>
    <n v="0"/>
    <n v="0"/>
  </r>
  <r>
    <s v="CNRR02"/>
    <s v="250708"/>
    <s v="250708-3"/>
    <s v="M02"/>
    <x v="2"/>
    <s v="M02-RH2"/>
    <x v="16"/>
    <x v="0"/>
    <n v="0"/>
    <n v="0"/>
    <n v="0"/>
  </r>
  <r>
    <s v="CNRR02"/>
    <s v="250708"/>
    <s v="250708-3"/>
    <s v="M02"/>
    <x v="3"/>
    <s v="M02-RH4"/>
    <x v="16"/>
    <x v="0"/>
    <n v="1"/>
    <n v="0"/>
    <n v="0"/>
  </r>
  <r>
    <s v="CNRL02"/>
    <s v="250708"/>
    <s v="250708-3"/>
    <s v="M02"/>
    <x v="0"/>
    <s v="M02-LH1"/>
    <x v="16"/>
    <x v="0"/>
    <n v="1"/>
    <n v="0"/>
    <n v="0"/>
  </r>
  <r>
    <s v="CNRL02"/>
    <s v="250708"/>
    <s v="250708-3"/>
    <s v="M02"/>
    <x v="1"/>
    <s v="M02-LH3"/>
    <x v="16"/>
    <x v="0"/>
    <n v="1"/>
    <n v="0"/>
    <n v="0"/>
  </r>
  <r>
    <s v="CNRR02"/>
    <s v="250708"/>
    <s v="250708-3"/>
    <s v="M02"/>
    <x v="2"/>
    <s v="M02-RH2"/>
    <x v="16"/>
    <x v="0"/>
    <n v="1"/>
    <n v="0"/>
    <n v="0"/>
  </r>
  <r>
    <s v="CNRR02"/>
    <s v="250708"/>
    <s v="250708-3"/>
    <s v="M02"/>
    <x v="3"/>
    <s v="M02-RH4"/>
    <x v="16"/>
    <x v="0"/>
    <n v="1"/>
    <n v="0"/>
    <n v="0"/>
  </r>
  <r>
    <s v="CNRL02"/>
    <s v="250708"/>
    <s v="250708-3"/>
    <s v="M02"/>
    <x v="0"/>
    <s v="M02-LH1"/>
    <x v="16"/>
    <x v="0"/>
    <n v="1"/>
    <n v="0"/>
    <n v="0"/>
  </r>
  <r>
    <s v="CNRL02"/>
    <s v="250708"/>
    <s v="250708-3"/>
    <s v="M02"/>
    <x v="1"/>
    <s v="M02-LH3"/>
    <x v="16"/>
    <x v="0"/>
    <n v="1"/>
    <n v="0"/>
    <n v="0"/>
  </r>
  <r>
    <s v="CNRR02"/>
    <s v="250708"/>
    <s v="250708-3"/>
    <s v="M02"/>
    <x v="2"/>
    <s v="M02-RH2"/>
    <x v="16"/>
    <x v="0"/>
    <n v="1"/>
    <n v="0"/>
    <n v="0"/>
  </r>
  <r>
    <s v="CNRR02"/>
    <s v="250708"/>
    <s v="250708-3"/>
    <s v="M02"/>
    <x v="3"/>
    <s v="M02-RH4"/>
    <x v="16"/>
    <x v="0"/>
    <n v="1"/>
    <n v="0"/>
    <n v="0"/>
  </r>
  <r>
    <s v="CNRL02"/>
    <s v="250708"/>
    <s v="250708-3"/>
    <s v="M02"/>
    <x v="0"/>
    <s v="M02-LH1"/>
    <x v="16"/>
    <x v="0"/>
    <n v="1"/>
    <n v="0"/>
    <n v="0"/>
  </r>
  <r>
    <s v="CNRL02"/>
    <s v="250708"/>
    <s v="250708-3"/>
    <s v="M02"/>
    <x v="1"/>
    <s v="M02-LH3"/>
    <x v="16"/>
    <x v="0"/>
    <n v="1"/>
    <n v="0"/>
    <n v="0"/>
  </r>
  <r>
    <s v="CNRR02"/>
    <s v="250708"/>
    <s v="250708-3"/>
    <s v="M02"/>
    <x v="2"/>
    <s v="M02-RH2"/>
    <x v="16"/>
    <x v="0"/>
    <n v="1"/>
    <n v="1"/>
    <n v="0"/>
  </r>
  <r>
    <s v="CNRR02"/>
    <s v="250708"/>
    <s v="250708-3"/>
    <s v="M02"/>
    <x v="3"/>
    <s v="M02-RH4"/>
    <x v="16"/>
    <x v="0"/>
    <n v="1"/>
    <n v="0"/>
    <n v="0"/>
  </r>
  <r>
    <s v="CNRL02"/>
    <s v="250708"/>
    <s v="250708-3"/>
    <s v="M02"/>
    <x v="0"/>
    <s v="M02-LH1"/>
    <x v="16"/>
    <x v="0"/>
    <n v="1"/>
    <n v="0"/>
    <n v="0"/>
  </r>
  <r>
    <s v="CNRL02"/>
    <s v="250708"/>
    <s v="250708-3"/>
    <s v="M02"/>
    <x v="1"/>
    <s v="M02-LH3"/>
    <x v="16"/>
    <x v="0"/>
    <n v="1"/>
    <n v="0"/>
    <n v="0"/>
  </r>
  <r>
    <s v="CNRR02"/>
    <s v="250708"/>
    <s v="250708-3"/>
    <s v="M02"/>
    <x v="2"/>
    <s v="M02-RH2"/>
    <x v="16"/>
    <x v="0"/>
    <n v="1"/>
    <n v="0"/>
    <n v="0"/>
  </r>
  <r>
    <s v="CNRR02"/>
    <s v="250708"/>
    <s v="250708-3"/>
    <s v="M02"/>
    <x v="3"/>
    <s v="M02-RH4"/>
    <x v="16"/>
    <x v="0"/>
    <n v="1"/>
    <n v="0"/>
    <n v="0"/>
  </r>
  <r>
    <s v="CNRL02"/>
    <s v="250708"/>
    <s v="250708-3"/>
    <s v="M02"/>
    <x v="0"/>
    <s v="M02-LH1"/>
    <x v="16"/>
    <x v="0"/>
    <n v="1"/>
    <n v="1"/>
    <n v="0"/>
  </r>
  <r>
    <s v="CNRL02"/>
    <s v="250708"/>
    <s v="250708-3"/>
    <s v="M02"/>
    <x v="1"/>
    <s v="M02-LH3"/>
    <x v="16"/>
    <x v="0"/>
    <n v="1"/>
    <n v="0"/>
    <n v="0"/>
  </r>
  <r>
    <s v="CNRR02"/>
    <s v="250708"/>
    <s v="250708-3"/>
    <s v="M02"/>
    <x v="2"/>
    <s v="M02-RH2"/>
    <x v="16"/>
    <x v="0"/>
    <n v="1"/>
    <n v="0"/>
    <n v="0"/>
  </r>
  <r>
    <s v="CNRR02"/>
    <s v="250708"/>
    <s v="250708-3"/>
    <s v="M02"/>
    <x v="3"/>
    <s v="M02-RH4"/>
    <x v="16"/>
    <x v="0"/>
    <n v="1"/>
    <n v="0"/>
    <n v="0"/>
  </r>
  <r>
    <s v="CNRL02"/>
    <s v="250708"/>
    <s v="250708-3"/>
    <s v="M02"/>
    <x v="0"/>
    <s v="M02-LH1"/>
    <x v="16"/>
    <x v="0"/>
    <n v="1"/>
    <n v="0"/>
    <n v="0"/>
  </r>
  <r>
    <s v="CNRL02"/>
    <s v="250708"/>
    <s v="250708-3"/>
    <s v="M02"/>
    <x v="1"/>
    <s v="M02-LH3"/>
    <x v="16"/>
    <x v="0"/>
    <n v="1"/>
    <n v="0"/>
    <n v="0"/>
  </r>
  <r>
    <s v="CNRR02"/>
    <s v="250708"/>
    <s v="250708-3"/>
    <s v="M02"/>
    <x v="2"/>
    <s v="M02-RH2"/>
    <x v="16"/>
    <x v="0"/>
    <n v="1"/>
    <n v="0"/>
    <n v="0"/>
  </r>
  <r>
    <s v="CNRR02"/>
    <s v="250708"/>
    <s v="250708-3"/>
    <s v="M02"/>
    <x v="3"/>
    <s v="M02-RH4"/>
    <x v="16"/>
    <x v="0"/>
    <n v="1"/>
    <n v="0"/>
    <n v="0"/>
  </r>
  <r>
    <s v="CNRL02"/>
    <s v="250708"/>
    <s v="250708-3"/>
    <s v="M02"/>
    <x v="0"/>
    <s v="M02-LH1"/>
    <x v="16"/>
    <x v="0"/>
    <n v="1"/>
    <n v="0"/>
    <n v="0"/>
  </r>
  <r>
    <s v="CNRL02"/>
    <s v="250708"/>
    <s v="250708-3"/>
    <s v="M02"/>
    <x v="1"/>
    <s v="M02-LH3"/>
    <x v="16"/>
    <x v="0"/>
    <n v="1"/>
    <n v="0"/>
    <n v="0"/>
  </r>
  <r>
    <s v="CNRR02"/>
    <s v="250708"/>
    <s v="250708-3"/>
    <s v="M02"/>
    <x v="2"/>
    <s v="M02-RH2"/>
    <x v="16"/>
    <x v="0"/>
    <n v="1"/>
    <n v="0"/>
    <n v="0"/>
  </r>
  <r>
    <s v="CNRR02"/>
    <s v="250708"/>
    <s v="250708-3"/>
    <s v="M02"/>
    <x v="3"/>
    <s v="M02-RH4"/>
    <x v="16"/>
    <x v="0"/>
    <n v="1"/>
    <n v="0"/>
    <n v="0"/>
  </r>
  <r>
    <s v="CNRL02"/>
    <s v="250708"/>
    <s v="250708-3"/>
    <s v="M02"/>
    <x v="0"/>
    <s v="M02-LH1"/>
    <x v="16"/>
    <x v="0"/>
    <n v="1"/>
    <n v="0"/>
    <n v="0"/>
  </r>
  <r>
    <s v="CNRL02"/>
    <s v="250708"/>
    <s v="250708-3"/>
    <s v="M02"/>
    <x v="1"/>
    <s v="M02-LH3"/>
    <x v="16"/>
    <x v="0"/>
    <n v="1"/>
    <n v="0"/>
    <n v="0"/>
  </r>
  <r>
    <s v="CNRR02"/>
    <s v="250708"/>
    <s v="250708-3"/>
    <s v="M02"/>
    <x v="2"/>
    <s v="M02-RH2"/>
    <x v="16"/>
    <x v="0"/>
    <n v="1"/>
    <n v="0"/>
    <n v="0"/>
  </r>
  <r>
    <s v="CNRR02"/>
    <s v="250708"/>
    <s v="250708-3"/>
    <s v="M02"/>
    <x v="3"/>
    <s v="M02-RH4"/>
    <x v="16"/>
    <x v="0"/>
    <n v="1"/>
    <n v="0"/>
    <n v="0"/>
  </r>
  <r>
    <s v="CNRL02"/>
    <s v="250708"/>
    <s v="250708-3"/>
    <s v="M02"/>
    <x v="0"/>
    <s v="M02-LH1"/>
    <x v="16"/>
    <x v="0"/>
    <n v="1"/>
    <n v="0"/>
    <n v="0"/>
  </r>
  <r>
    <s v="CNRL02"/>
    <s v="250708"/>
    <s v="250708-3"/>
    <s v="M02"/>
    <x v="1"/>
    <s v="M02-LH3"/>
    <x v="16"/>
    <x v="0"/>
    <n v="1"/>
    <n v="0"/>
    <n v="0"/>
  </r>
  <r>
    <s v="CNRR02"/>
    <s v="250708"/>
    <s v="250708-3"/>
    <s v="M02"/>
    <x v="2"/>
    <s v="M02-RH2"/>
    <x v="16"/>
    <x v="0"/>
    <n v="1"/>
    <n v="0"/>
    <n v="0"/>
  </r>
  <r>
    <s v="CNRR02"/>
    <s v="250708"/>
    <s v="250708-3"/>
    <s v="M02"/>
    <x v="3"/>
    <s v="M02-RH4"/>
    <x v="16"/>
    <x v="0"/>
    <n v="1"/>
    <n v="0"/>
    <n v="0"/>
  </r>
  <r>
    <s v="CNRL02"/>
    <s v="250708"/>
    <s v="250708-3"/>
    <s v="M02"/>
    <x v="0"/>
    <s v="M02-LH1"/>
    <x v="16"/>
    <x v="0"/>
    <n v="1"/>
    <n v="0"/>
    <n v="0"/>
  </r>
  <r>
    <s v="CNRL02"/>
    <s v="250708"/>
    <s v="250708-3"/>
    <s v="M02"/>
    <x v="1"/>
    <s v="M02-LH3"/>
    <x v="16"/>
    <x v="0"/>
    <n v="1"/>
    <n v="0"/>
    <n v="0"/>
  </r>
  <r>
    <s v="CNRR02"/>
    <s v="250708"/>
    <s v="250708-3"/>
    <s v="M02"/>
    <x v="2"/>
    <s v="M02-RH2"/>
    <x v="16"/>
    <x v="0"/>
    <n v="1"/>
    <n v="0"/>
    <n v="0"/>
  </r>
  <r>
    <s v="CNRR02"/>
    <s v="250708"/>
    <s v="250708-3"/>
    <s v="M02"/>
    <x v="3"/>
    <s v="M02-RH4"/>
    <x v="16"/>
    <x v="0"/>
    <n v="1"/>
    <n v="1"/>
    <n v="0"/>
  </r>
  <r>
    <s v="CNRL02"/>
    <s v="250708"/>
    <s v="250708-3"/>
    <s v="M02"/>
    <x v="0"/>
    <s v="M02-LH1"/>
    <x v="16"/>
    <x v="0"/>
    <n v="1"/>
    <n v="0"/>
    <n v="0"/>
  </r>
  <r>
    <s v="CNRL02"/>
    <s v="250708"/>
    <s v="250708-3"/>
    <s v="M02"/>
    <x v="1"/>
    <s v="M02-LH3"/>
    <x v="16"/>
    <x v="0"/>
    <n v="1"/>
    <n v="0"/>
    <n v="0"/>
  </r>
  <r>
    <s v="CNRR02"/>
    <s v="250708"/>
    <s v="250708-3"/>
    <s v="M02"/>
    <x v="2"/>
    <s v="M02-RH2"/>
    <x v="16"/>
    <x v="0"/>
    <n v="1"/>
    <n v="0"/>
    <n v="0"/>
  </r>
  <r>
    <s v="CNRR02"/>
    <s v="250708"/>
    <s v="250708-3"/>
    <s v="M02"/>
    <x v="3"/>
    <s v="M02-RH4"/>
    <x v="16"/>
    <x v="0"/>
    <n v="1"/>
    <n v="0"/>
    <n v="0"/>
  </r>
  <r>
    <s v="CNRL02"/>
    <s v="250708"/>
    <s v="250708-3"/>
    <s v="M02"/>
    <x v="0"/>
    <s v="M02-LH1"/>
    <x v="16"/>
    <x v="0"/>
    <n v="1"/>
    <n v="0"/>
    <n v="0"/>
  </r>
  <r>
    <s v="CNRL02"/>
    <s v="250708"/>
    <s v="250708-3"/>
    <s v="M02"/>
    <x v="1"/>
    <s v="M02-LH3"/>
    <x v="16"/>
    <x v="0"/>
    <n v="1"/>
    <n v="0"/>
    <n v="0"/>
  </r>
  <r>
    <s v="CNRR02"/>
    <s v="250708"/>
    <s v="250708-3"/>
    <s v="M02"/>
    <x v="2"/>
    <s v="M02-RH2"/>
    <x v="16"/>
    <x v="0"/>
    <n v="1"/>
    <n v="0"/>
    <n v="0"/>
  </r>
  <r>
    <s v="CNRR02"/>
    <s v="250708"/>
    <s v="250708-3"/>
    <s v="M02"/>
    <x v="3"/>
    <s v="M02-RH4"/>
    <x v="16"/>
    <x v="0"/>
    <n v="1"/>
    <n v="0"/>
    <n v="0"/>
  </r>
  <r>
    <s v="CNRL02"/>
    <s v="250708"/>
    <s v="250708-3"/>
    <s v="M02"/>
    <x v="0"/>
    <s v="M02-LH1"/>
    <x v="16"/>
    <x v="0"/>
    <n v="1"/>
    <n v="0"/>
    <n v="0"/>
  </r>
  <r>
    <s v="CNRL02"/>
    <s v="250708"/>
    <s v="250708-3"/>
    <s v="M02"/>
    <x v="1"/>
    <s v="M02-LH3"/>
    <x v="16"/>
    <x v="0"/>
    <n v="1"/>
    <n v="0"/>
    <n v="0"/>
  </r>
  <r>
    <s v="CNRR02"/>
    <s v="250708"/>
    <s v="250708-3"/>
    <s v="M02"/>
    <x v="2"/>
    <s v="M02-RH2"/>
    <x v="16"/>
    <x v="0"/>
    <n v="1"/>
    <n v="0"/>
    <n v="0"/>
  </r>
  <r>
    <s v="CNRR02"/>
    <s v="250708"/>
    <s v="250708-3"/>
    <s v="M02"/>
    <x v="3"/>
    <s v="M02-RH4"/>
    <x v="16"/>
    <x v="0"/>
    <n v="1"/>
    <n v="0"/>
    <n v="0"/>
  </r>
  <r>
    <s v="CNRL02"/>
    <s v="250708"/>
    <s v="250708-3"/>
    <s v="M02"/>
    <x v="0"/>
    <s v="M02-LH1"/>
    <x v="16"/>
    <x v="0"/>
    <n v="1"/>
    <n v="0"/>
    <n v="0"/>
  </r>
  <r>
    <s v="CNRL02"/>
    <s v="250708"/>
    <s v="250708-3"/>
    <s v="M02"/>
    <x v="1"/>
    <s v="M02-LH3"/>
    <x v="16"/>
    <x v="0"/>
    <n v="1"/>
    <n v="0"/>
    <n v="0"/>
  </r>
  <r>
    <s v="CNRR02"/>
    <s v="250708"/>
    <s v="250708-3"/>
    <s v="M02"/>
    <x v="2"/>
    <s v="M02-RH2"/>
    <x v="16"/>
    <x v="0"/>
    <n v="1"/>
    <n v="0"/>
    <n v="0"/>
  </r>
  <r>
    <s v="CNRR02"/>
    <s v="250708"/>
    <s v="250708-3"/>
    <s v="M02"/>
    <x v="3"/>
    <s v="M02-RH4"/>
    <x v="16"/>
    <x v="0"/>
    <n v="1"/>
    <n v="0"/>
    <n v="0"/>
  </r>
  <r>
    <s v="CNRL02"/>
    <s v="250708"/>
    <s v="250708-3"/>
    <s v="M02"/>
    <x v="0"/>
    <s v="M02-LH1"/>
    <x v="16"/>
    <x v="0"/>
    <n v="1"/>
    <n v="0"/>
    <n v="0"/>
  </r>
  <r>
    <s v="CNRL02"/>
    <s v="250708"/>
    <s v="250708-3"/>
    <s v="M02"/>
    <x v="1"/>
    <s v="M02-LH3"/>
    <x v="16"/>
    <x v="0"/>
    <n v="1"/>
    <n v="0"/>
    <n v="0"/>
  </r>
  <r>
    <s v="CNRR02"/>
    <s v="250708"/>
    <s v="250708-3"/>
    <s v="M02"/>
    <x v="2"/>
    <s v="M02-RH2"/>
    <x v="16"/>
    <x v="0"/>
    <n v="1"/>
    <n v="0"/>
    <n v="0"/>
  </r>
  <r>
    <s v="CNRR02"/>
    <s v="250708"/>
    <s v="250708-3"/>
    <s v="M02"/>
    <x v="3"/>
    <s v="M02-RH4"/>
    <x v="16"/>
    <x v="0"/>
    <n v="1"/>
    <n v="0"/>
    <n v="0"/>
  </r>
  <r>
    <s v="CNRL02"/>
    <s v="250708"/>
    <s v="250708-3"/>
    <s v="M02"/>
    <x v="0"/>
    <s v="M02-LH1"/>
    <x v="16"/>
    <x v="0"/>
    <n v="1"/>
    <n v="0"/>
    <n v="0"/>
  </r>
  <r>
    <s v="CNRL02"/>
    <s v="250708"/>
    <s v="250708-3"/>
    <s v="M02"/>
    <x v="1"/>
    <s v="M02-LH3"/>
    <x v="16"/>
    <x v="0"/>
    <n v="1"/>
    <n v="0"/>
    <n v="0"/>
  </r>
  <r>
    <s v="CNRR02"/>
    <s v="250708"/>
    <s v="250708-3"/>
    <s v="M02"/>
    <x v="2"/>
    <s v="M02-RH2"/>
    <x v="16"/>
    <x v="0"/>
    <n v="1"/>
    <n v="0"/>
    <n v="0"/>
  </r>
  <r>
    <s v="CNRR02"/>
    <s v="250708"/>
    <s v="250708-3"/>
    <s v="M02"/>
    <x v="3"/>
    <s v="M02-RH4"/>
    <x v="16"/>
    <x v="0"/>
    <n v="1"/>
    <n v="0"/>
    <n v="0"/>
  </r>
  <r>
    <s v="CNRL02"/>
    <s v="250708"/>
    <s v="250708-3"/>
    <s v="M02"/>
    <x v="0"/>
    <s v="M02-LH1"/>
    <x v="16"/>
    <x v="0"/>
    <n v="1"/>
    <n v="0"/>
    <n v="0"/>
  </r>
  <r>
    <s v="CNRL02"/>
    <s v="250708"/>
    <s v="250708-3"/>
    <s v="M02"/>
    <x v="1"/>
    <s v="M02-LH3"/>
    <x v="16"/>
    <x v="0"/>
    <n v="1"/>
    <n v="0"/>
    <n v="0"/>
  </r>
  <r>
    <s v="CNRR02"/>
    <s v="250708"/>
    <s v="250708-3"/>
    <s v="M02"/>
    <x v="2"/>
    <s v="M02-RH2"/>
    <x v="16"/>
    <x v="0"/>
    <n v="1"/>
    <n v="0"/>
    <n v="0"/>
  </r>
  <r>
    <s v="CNRR02"/>
    <s v="250708"/>
    <s v="250708-3"/>
    <s v="M02"/>
    <x v="3"/>
    <s v="M02-RH4"/>
    <x v="16"/>
    <x v="0"/>
    <n v="1"/>
    <n v="0"/>
    <n v="0"/>
  </r>
  <r>
    <s v="CNRL02"/>
    <s v="250708"/>
    <s v="250708-3"/>
    <s v="M02"/>
    <x v="0"/>
    <s v="M02-LH1"/>
    <x v="16"/>
    <x v="0"/>
    <n v="1"/>
    <n v="0"/>
    <n v="0"/>
  </r>
  <r>
    <s v="CNRL02"/>
    <s v="250708"/>
    <s v="250708-3"/>
    <s v="M02"/>
    <x v="1"/>
    <s v="M02-LH3"/>
    <x v="16"/>
    <x v="0"/>
    <n v="1"/>
    <n v="0"/>
    <n v="0"/>
  </r>
  <r>
    <s v="CNRR02"/>
    <s v="250708"/>
    <s v="250708-3"/>
    <s v="M02"/>
    <x v="2"/>
    <s v="M02-RH2"/>
    <x v="16"/>
    <x v="0"/>
    <n v="1"/>
    <n v="0"/>
    <n v="0"/>
  </r>
  <r>
    <s v="CNRR02"/>
    <s v="250708"/>
    <s v="250708-3"/>
    <s v="M02"/>
    <x v="3"/>
    <s v="M02-RH4"/>
    <x v="16"/>
    <x v="0"/>
    <n v="1"/>
    <n v="0"/>
    <n v="0"/>
  </r>
  <r>
    <s v="CNRL02"/>
    <s v="250708"/>
    <s v="250708-3"/>
    <s v="M02"/>
    <x v="0"/>
    <s v="M02-LH1"/>
    <x v="16"/>
    <x v="0"/>
    <n v="1"/>
    <n v="0"/>
    <n v="0"/>
  </r>
  <r>
    <s v="CNRL02"/>
    <s v="250708"/>
    <s v="250708-3"/>
    <s v="M02"/>
    <x v="1"/>
    <s v="M02-LH3"/>
    <x v="16"/>
    <x v="0"/>
    <n v="1"/>
    <n v="0"/>
    <n v="0"/>
  </r>
  <r>
    <s v="CNRR02"/>
    <s v="250708"/>
    <s v="250708-3"/>
    <s v="M02"/>
    <x v="2"/>
    <s v="M02-RH2"/>
    <x v="16"/>
    <x v="0"/>
    <n v="1"/>
    <n v="0"/>
    <n v="0"/>
  </r>
  <r>
    <s v="CNRR02"/>
    <s v="250708"/>
    <s v="250708-3"/>
    <s v="M02"/>
    <x v="3"/>
    <s v="M02-RH4"/>
    <x v="16"/>
    <x v="0"/>
    <n v="1"/>
    <n v="0"/>
    <n v="0"/>
  </r>
  <r>
    <s v="CNRL02"/>
    <s v="250708"/>
    <s v="250708-3"/>
    <s v="M02"/>
    <x v="0"/>
    <s v="M02-LH1"/>
    <x v="16"/>
    <x v="0"/>
    <n v="1"/>
    <n v="0"/>
    <n v="0"/>
  </r>
  <r>
    <s v="CNRL02"/>
    <s v="250708"/>
    <s v="250708-3"/>
    <s v="M02"/>
    <x v="1"/>
    <s v="M02-LH3"/>
    <x v="16"/>
    <x v="0"/>
    <n v="1"/>
    <n v="0"/>
    <n v="0"/>
  </r>
  <r>
    <s v="CNRR02"/>
    <s v="250708"/>
    <s v="250708-3"/>
    <s v="M02"/>
    <x v="2"/>
    <s v="M02-RH2"/>
    <x v="16"/>
    <x v="0"/>
    <n v="1"/>
    <n v="0"/>
    <n v="0"/>
  </r>
  <r>
    <s v="CNRR02"/>
    <s v="250708"/>
    <s v="250708-3"/>
    <s v="M02"/>
    <x v="3"/>
    <s v="M02-RH4"/>
    <x v="16"/>
    <x v="0"/>
    <n v="1"/>
    <n v="0"/>
    <n v="0"/>
  </r>
  <r>
    <s v="CNRL02"/>
    <s v="250708"/>
    <s v="250708-3"/>
    <s v="M02"/>
    <x v="0"/>
    <s v="M02-LH1"/>
    <x v="16"/>
    <x v="0"/>
    <n v="1"/>
    <n v="0"/>
    <n v="0"/>
  </r>
  <r>
    <s v="CNRL02"/>
    <s v="250708"/>
    <s v="250708-3"/>
    <s v="M02"/>
    <x v="1"/>
    <s v="M02-LH3"/>
    <x v="16"/>
    <x v="0"/>
    <n v="1"/>
    <n v="0"/>
    <n v="0"/>
  </r>
  <r>
    <s v="CNRR02"/>
    <s v="250708"/>
    <s v="250708-3"/>
    <s v="M02"/>
    <x v="2"/>
    <s v="M02-RH2"/>
    <x v="16"/>
    <x v="0"/>
    <n v="1"/>
    <n v="0"/>
    <n v="0"/>
  </r>
  <r>
    <s v="CNRR02"/>
    <s v="250708"/>
    <s v="250708-3"/>
    <s v="M02"/>
    <x v="3"/>
    <s v="M02-RH4"/>
    <x v="16"/>
    <x v="0"/>
    <n v="1"/>
    <n v="0"/>
    <n v="0"/>
  </r>
  <r>
    <s v="CNRL02"/>
    <s v="250708"/>
    <s v="250708-3"/>
    <s v="M02"/>
    <x v="0"/>
    <s v="M02-LH1"/>
    <x v="16"/>
    <x v="0"/>
    <n v="1"/>
    <n v="0"/>
    <n v="0"/>
  </r>
  <r>
    <s v="CNRL02"/>
    <s v="250708"/>
    <s v="250708-3"/>
    <s v="M02"/>
    <x v="1"/>
    <s v="M02-LH3"/>
    <x v="16"/>
    <x v="0"/>
    <n v="1"/>
    <n v="0"/>
    <n v="0"/>
  </r>
  <r>
    <s v="CNRR02"/>
    <s v="250708"/>
    <s v="250708-3"/>
    <s v="M02"/>
    <x v="2"/>
    <s v="M02-RH2"/>
    <x v="16"/>
    <x v="0"/>
    <n v="1"/>
    <n v="0"/>
    <n v="0"/>
  </r>
  <r>
    <s v="CNRR02"/>
    <s v="250708"/>
    <s v="250708-3"/>
    <s v="M02"/>
    <x v="3"/>
    <s v="M02-RH4"/>
    <x v="16"/>
    <x v="0"/>
    <n v="1"/>
    <n v="0"/>
    <n v="0"/>
  </r>
  <r>
    <s v="CNRL02"/>
    <s v="250708"/>
    <s v="250708-3"/>
    <s v="M02"/>
    <x v="0"/>
    <s v="M02-LH1"/>
    <x v="16"/>
    <x v="0"/>
    <n v="1"/>
    <n v="0"/>
    <n v="0"/>
  </r>
  <r>
    <s v="CNRL02"/>
    <s v="250708"/>
    <s v="250708-3"/>
    <s v="M02"/>
    <x v="1"/>
    <s v="M02-LH3"/>
    <x v="16"/>
    <x v="0"/>
    <n v="1"/>
    <n v="0"/>
    <n v="0"/>
  </r>
  <r>
    <s v="CNRR02"/>
    <s v="250708"/>
    <s v="250708-3"/>
    <s v="M02"/>
    <x v="2"/>
    <s v="M02-RH2"/>
    <x v="16"/>
    <x v="0"/>
    <n v="1"/>
    <n v="0"/>
    <n v="0"/>
  </r>
  <r>
    <s v="CNRR02"/>
    <s v="250708"/>
    <s v="250708-3"/>
    <s v="M02"/>
    <x v="3"/>
    <s v="M02-RH4"/>
    <x v="16"/>
    <x v="0"/>
    <n v="1"/>
    <n v="0"/>
    <n v="0"/>
  </r>
  <r>
    <s v="CNRL02"/>
    <s v="250708"/>
    <s v="250708-3"/>
    <s v="M02"/>
    <x v="0"/>
    <s v="M02-LH1"/>
    <x v="16"/>
    <x v="0"/>
    <n v="1"/>
    <n v="0"/>
    <n v="0"/>
  </r>
  <r>
    <s v="CNRL02"/>
    <s v="250708"/>
    <s v="250708-3"/>
    <s v="M02"/>
    <x v="1"/>
    <s v="M02-LH3"/>
    <x v="16"/>
    <x v="0"/>
    <n v="1"/>
    <n v="0"/>
    <n v="0"/>
  </r>
  <r>
    <s v="CNRR02"/>
    <s v="250708"/>
    <s v="250708-3"/>
    <s v="M02"/>
    <x v="2"/>
    <s v="M02-RH2"/>
    <x v="16"/>
    <x v="0"/>
    <n v="1"/>
    <n v="0"/>
    <n v="0"/>
  </r>
  <r>
    <s v="CNRR02"/>
    <s v="250708"/>
    <s v="250708-3"/>
    <s v="M02"/>
    <x v="3"/>
    <s v="M02-RH4"/>
    <x v="16"/>
    <x v="0"/>
    <n v="1"/>
    <n v="0"/>
    <n v="0"/>
  </r>
  <r>
    <s v="CNRL02"/>
    <s v="250708"/>
    <s v="250708-3"/>
    <s v="M02"/>
    <x v="0"/>
    <s v="M02-LH1"/>
    <x v="16"/>
    <x v="0"/>
    <n v="1"/>
    <n v="0"/>
    <n v="0"/>
  </r>
  <r>
    <s v="CNRL02"/>
    <s v="250708"/>
    <s v="250708-3"/>
    <s v="M02"/>
    <x v="1"/>
    <s v="M02-LH3"/>
    <x v="16"/>
    <x v="0"/>
    <n v="1"/>
    <n v="0"/>
    <n v="0"/>
  </r>
  <r>
    <s v="CNRR02"/>
    <s v="250708"/>
    <s v="250708-3"/>
    <s v="M02"/>
    <x v="2"/>
    <s v="M02-RH2"/>
    <x v="16"/>
    <x v="0"/>
    <n v="1"/>
    <n v="0"/>
    <n v="0"/>
  </r>
  <r>
    <s v="CNRR02"/>
    <s v="250708"/>
    <s v="250708-3"/>
    <s v="M02"/>
    <x v="3"/>
    <s v="M02-RH4"/>
    <x v="16"/>
    <x v="0"/>
    <n v="1"/>
    <n v="0"/>
    <n v="0"/>
  </r>
  <r>
    <s v="CNRL02"/>
    <s v="250708"/>
    <s v="250708-3"/>
    <s v="M02"/>
    <x v="0"/>
    <s v="M02-LH1"/>
    <x v="16"/>
    <x v="0"/>
    <n v="1"/>
    <n v="0"/>
    <n v="0"/>
  </r>
  <r>
    <s v="CNRL02"/>
    <s v="250708"/>
    <s v="250708-3"/>
    <s v="M02"/>
    <x v="1"/>
    <s v="M02-LH3"/>
    <x v="16"/>
    <x v="0"/>
    <n v="1"/>
    <n v="0"/>
    <n v="0"/>
  </r>
  <r>
    <s v="CNRR02"/>
    <s v="250708"/>
    <s v="250708-3"/>
    <s v="M02"/>
    <x v="2"/>
    <s v="M02-RH2"/>
    <x v="16"/>
    <x v="0"/>
    <n v="1"/>
    <n v="0"/>
    <n v="0"/>
  </r>
  <r>
    <s v="CNRR02"/>
    <s v="250708"/>
    <s v="250708-3"/>
    <s v="M02"/>
    <x v="3"/>
    <s v="M02-RH4"/>
    <x v="16"/>
    <x v="0"/>
    <n v="1"/>
    <n v="0"/>
    <n v="0"/>
  </r>
  <r>
    <s v="CNRL02"/>
    <s v="250708"/>
    <s v="250708-3"/>
    <s v="M02"/>
    <x v="0"/>
    <s v="M02-LH1"/>
    <x v="16"/>
    <x v="0"/>
    <n v="1"/>
    <n v="0"/>
    <n v="0"/>
  </r>
  <r>
    <s v="CNRL02"/>
    <s v="250708"/>
    <s v="250708-3"/>
    <s v="M02"/>
    <x v="1"/>
    <s v="M02-LH3"/>
    <x v="16"/>
    <x v="0"/>
    <n v="1"/>
    <n v="0"/>
    <n v="0"/>
  </r>
  <r>
    <s v="CNRR02"/>
    <s v="250708"/>
    <s v="250708-3"/>
    <s v="M02"/>
    <x v="2"/>
    <s v="M02-RH2"/>
    <x v="16"/>
    <x v="0"/>
    <n v="1"/>
    <n v="0"/>
    <n v="0"/>
  </r>
  <r>
    <s v="CNRR02"/>
    <s v="250708"/>
    <s v="250708-3"/>
    <s v="M02"/>
    <x v="3"/>
    <s v="M02-RH4"/>
    <x v="16"/>
    <x v="0"/>
    <n v="1"/>
    <n v="0"/>
    <n v="0"/>
  </r>
  <r>
    <s v="CNRL02"/>
    <s v="250708"/>
    <s v="250708-3"/>
    <s v="M02"/>
    <x v="0"/>
    <s v="M02-LH1"/>
    <x v="16"/>
    <x v="0"/>
    <n v="1"/>
    <n v="0"/>
    <n v="0"/>
  </r>
  <r>
    <s v="CNRL02"/>
    <s v="250708"/>
    <s v="250708-3"/>
    <s v="M02"/>
    <x v="1"/>
    <s v="M02-LH3"/>
    <x v="16"/>
    <x v="0"/>
    <n v="1"/>
    <n v="0"/>
    <n v="0"/>
  </r>
  <r>
    <s v="CNRR02"/>
    <s v="250708"/>
    <s v="250708-3"/>
    <s v="M02"/>
    <x v="2"/>
    <s v="M02-RH2"/>
    <x v="16"/>
    <x v="0"/>
    <n v="1"/>
    <n v="0"/>
    <n v="0"/>
  </r>
  <r>
    <s v="CNRR02"/>
    <s v="250708"/>
    <s v="250708-3"/>
    <s v="M02"/>
    <x v="3"/>
    <s v="M02-RH4"/>
    <x v="16"/>
    <x v="0"/>
    <n v="1"/>
    <n v="0"/>
    <n v="0"/>
  </r>
  <r>
    <s v="CNRL02"/>
    <s v="250708"/>
    <s v="250708-3"/>
    <s v="M02"/>
    <x v="0"/>
    <s v="M02-LH1"/>
    <x v="16"/>
    <x v="0"/>
    <n v="1"/>
    <n v="0"/>
    <n v="0"/>
  </r>
  <r>
    <s v="CNRL02"/>
    <s v="250708"/>
    <s v="250708-3"/>
    <s v="M02"/>
    <x v="1"/>
    <s v="M02-LH3"/>
    <x v="16"/>
    <x v="0"/>
    <n v="1"/>
    <n v="0"/>
    <n v="0"/>
  </r>
  <r>
    <s v="CNRR02"/>
    <s v="250708"/>
    <s v="250708-3"/>
    <s v="M02"/>
    <x v="2"/>
    <s v="M02-RH2"/>
    <x v="16"/>
    <x v="0"/>
    <n v="1"/>
    <n v="0"/>
    <n v="0"/>
  </r>
  <r>
    <s v="CNRR02"/>
    <s v="250708"/>
    <s v="250708-3"/>
    <s v="M02"/>
    <x v="3"/>
    <s v="M02-RH4"/>
    <x v="16"/>
    <x v="0"/>
    <n v="1"/>
    <n v="0"/>
    <n v="0"/>
  </r>
  <r>
    <s v="CNRL02"/>
    <s v="250708"/>
    <s v="250708-3"/>
    <s v="M02"/>
    <x v="0"/>
    <s v="M02-LH1"/>
    <x v="16"/>
    <x v="0"/>
    <n v="1"/>
    <n v="0"/>
    <n v="0"/>
  </r>
  <r>
    <s v="CNRL02"/>
    <s v="250708"/>
    <s v="250708-3"/>
    <s v="M02"/>
    <x v="1"/>
    <s v="M02-LH3"/>
    <x v="16"/>
    <x v="0"/>
    <n v="1"/>
    <n v="0"/>
    <n v="0"/>
  </r>
  <r>
    <s v="CNRR02"/>
    <s v="250708"/>
    <s v="250708-3"/>
    <s v="M02"/>
    <x v="2"/>
    <s v="M02-RH2"/>
    <x v="16"/>
    <x v="0"/>
    <n v="1"/>
    <n v="0"/>
    <n v="0"/>
  </r>
  <r>
    <s v="CNRR02"/>
    <s v="250708"/>
    <s v="250708-3"/>
    <s v="M02"/>
    <x v="3"/>
    <s v="M02-RH4"/>
    <x v="16"/>
    <x v="0"/>
    <n v="1"/>
    <n v="0"/>
    <n v="0"/>
  </r>
  <r>
    <s v="CNRL02"/>
    <s v="250708"/>
    <s v="250708-3"/>
    <s v="M02"/>
    <x v="0"/>
    <s v="M02-LH1"/>
    <x v="16"/>
    <x v="0"/>
    <n v="1"/>
    <n v="1"/>
    <n v="0"/>
  </r>
  <r>
    <s v="CNRL02"/>
    <s v="250708"/>
    <s v="250708-3"/>
    <s v="M02"/>
    <x v="1"/>
    <s v="M02-LH3"/>
    <x v="16"/>
    <x v="0"/>
    <n v="1"/>
    <n v="0"/>
    <n v="0"/>
  </r>
  <r>
    <s v="CNRR02"/>
    <s v="250708"/>
    <s v="250708-3"/>
    <s v="M02"/>
    <x v="2"/>
    <s v="M02-RH2"/>
    <x v="16"/>
    <x v="0"/>
    <n v="1"/>
    <n v="0"/>
    <n v="0"/>
  </r>
  <r>
    <s v="CNRR02"/>
    <s v="250708"/>
    <s v="250708-3"/>
    <s v="M02"/>
    <x v="3"/>
    <s v="M02-RH4"/>
    <x v="16"/>
    <x v="0"/>
    <n v="1"/>
    <n v="0"/>
    <n v="0"/>
  </r>
  <r>
    <s v="CNRL02"/>
    <s v="250708"/>
    <s v="250708-3"/>
    <s v="M02"/>
    <x v="0"/>
    <s v="M02-LH1"/>
    <x v="17"/>
    <x v="0"/>
    <n v="1"/>
    <n v="0"/>
    <n v="0"/>
  </r>
  <r>
    <s v="CNRL02"/>
    <s v="250708"/>
    <s v="250708-3"/>
    <s v="M02"/>
    <x v="1"/>
    <s v="M02-LH3"/>
    <x v="17"/>
    <x v="0"/>
    <n v="1"/>
    <n v="0"/>
    <n v="0"/>
  </r>
  <r>
    <s v="CNRR02"/>
    <s v="250708"/>
    <s v="250708-3"/>
    <s v="M02"/>
    <x v="2"/>
    <s v="M02-RH2"/>
    <x v="17"/>
    <x v="0"/>
    <n v="1"/>
    <n v="0"/>
    <n v="0"/>
  </r>
  <r>
    <s v="CNRR02"/>
    <s v="250708"/>
    <s v="250708-3"/>
    <s v="M02"/>
    <x v="3"/>
    <s v="M02-RH4"/>
    <x v="17"/>
    <x v="0"/>
    <n v="1"/>
    <n v="0"/>
    <n v="0"/>
  </r>
  <r>
    <s v="CNRL02"/>
    <s v="250708"/>
    <s v="250708-3"/>
    <s v="M02"/>
    <x v="0"/>
    <s v="M02-LH1"/>
    <x v="17"/>
    <x v="0"/>
    <n v="1"/>
    <n v="1"/>
    <n v="0"/>
  </r>
  <r>
    <s v="CNRL02"/>
    <s v="250708"/>
    <s v="250708-3"/>
    <s v="M02"/>
    <x v="1"/>
    <s v="M02-LH3"/>
    <x v="17"/>
    <x v="0"/>
    <n v="1"/>
    <n v="0"/>
    <n v="0"/>
  </r>
  <r>
    <s v="CNRR02"/>
    <s v="250708"/>
    <s v="250708-3"/>
    <s v="M02"/>
    <x v="2"/>
    <s v="M02-RH2"/>
    <x v="17"/>
    <x v="0"/>
    <n v="1"/>
    <n v="0"/>
    <n v="0"/>
  </r>
  <r>
    <s v="CNRR02"/>
    <s v="250708"/>
    <s v="250708-3"/>
    <s v="M02"/>
    <x v="3"/>
    <s v="M02-RH4"/>
    <x v="17"/>
    <x v="0"/>
    <n v="1"/>
    <n v="0"/>
    <n v="0"/>
  </r>
  <r>
    <s v="CNRL02"/>
    <s v="250708"/>
    <s v="250708-3"/>
    <s v="M02"/>
    <x v="0"/>
    <s v="M02-LH1"/>
    <x v="17"/>
    <x v="0"/>
    <n v="1"/>
    <n v="1"/>
    <n v="0"/>
  </r>
  <r>
    <s v="CNRL02"/>
    <s v="250708"/>
    <s v="250708-3"/>
    <s v="M02"/>
    <x v="1"/>
    <s v="M02-LH3"/>
    <x v="17"/>
    <x v="0"/>
    <n v="1"/>
    <n v="0"/>
    <n v="0"/>
  </r>
  <r>
    <s v="CNRR02"/>
    <s v="250708"/>
    <s v="250708-3"/>
    <s v="M02"/>
    <x v="2"/>
    <s v="M02-RH2"/>
    <x v="17"/>
    <x v="0"/>
    <n v="1"/>
    <n v="0"/>
    <n v="0"/>
  </r>
  <r>
    <s v="CNRR02"/>
    <s v="250708"/>
    <s v="250708-3"/>
    <s v="M02"/>
    <x v="3"/>
    <s v="M02-RH4"/>
    <x v="17"/>
    <x v="0"/>
    <n v="1"/>
    <n v="0"/>
    <n v="0"/>
  </r>
  <r>
    <s v="CNRL02"/>
    <s v="250708"/>
    <s v="250708-3"/>
    <s v="M02"/>
    <x v="0"/>
    <s v="M02-LH1"/>
    <x v="17"/>
    <x v="0"/>
    <n v="1"/>
    <n v="1"/>
    <n v="0"/>
  </r>
  <r>
    <s v="CNRL02"/>
    <s v="250708"/>
    <s v="250708-3"/>
    <s v="M02"/>
    <x v="1"/>
    <s v="M02-LH3"/>
    <x v="17"/>
    <x v="0"/>
    <n v="1"/>
    <n v="0"/>
    <n v="0"/>
  </r>
  <r>
    <s v="CNRR02"/>
    <s v="250708"/>
    <s v="250708-3"/>
    <s v="M02"/>
    <x v="2"/>
    <s v="M02-RH2"/>
    <x v="17"/>
    <x v="0"/>
    <n v="1"/>
    <n v="0"/>
    <n v="0"/>
  </r>
  <r>
    <s v="CNRR02"/>
    <s v="250708"/>
    <s v="250708-3"/>
    <s v="M02"/>
    <x v="3"/>
    <s v="M02-RH4"/>
    <x v="17"/>
    <x v="0"/>
    <n v="1"/>
    <n v="0"/>
    <n v="0"/>
  </r>
  <r>
    <s v="CNRL02"/>
    <s v="250708"/>
    <s v="250708-3"/>
    <s v="M02"/>
    <x v="0"/>
    <s v="M02-LH1"/>
    <x v="17"/>
    <x v="0"/>
    <n v="1"/>
    <n v="0"/>
    <n v="0"/>
  </r>
  <r>
    <s v="CNRL02"/>
    <s v="250708"/>
    <s v="250708-3"/>
    <s v="M02"/>
    <x v="1"/>
    <s v="M02-LH3"/>
    <x v="17"/>
    <x v="0"/>
    <n v="1"/>
    <n v="0"/>
    <n v="0"/>
  </r>
  <r>
    <s v="CNRR02"/>
    <s v="250708"/>
    <s v="250708-3"/>
    <s v="M02"/>
    <x v="2"/>
    <s v="M02-RH2"/>
    <x v="17"/>
    <x v="0"/>
    <n v="1"/>
    <n v="0"/>
    <n v="0"/>
  </r>
  <r>
    <s v="CNRR02"/>
    <s v="250708"/>
    <s v="250708-3"/>
    <s v="M02"/>
    <x v="3"/>
    <s v="M02-RH4"/>
    <x v="17"/>
    <x v="0"/>
    <n v="1"/>
    <n v="0"/>
    <n v="0"/>
  </r>
  <r>
    <s v="CNRL02"/>
    <s v="250708"/>
    <s v="250708-3"/>
    <s v="M02"/>
    <x v="0"/>
    <s v="M02-LH1"/>
    <x v="17"/>
    <x v="0"/>
    <n v="1"/>
    <n v="1"/>
    <n v="0"/>
  </r>
  <r>
    <s v="CNRL02"/>
    <s v="250708"/>
    <s v="250708-3"/>
    <s v="M02"/>
    <x v="1"/>
    <s v="M02-LH3"/>
    <x v="17"/>
    <x v="0"/>
    <n v="1"/>
    <n v="0"/>
    <n v="0"/>
  </r>
  <r>
    <s v="CNRR02"/>
    <s v="250708"/>
    <s v="250708-3"/>
    <s v="M02"/>
    <x v="2"/>
    <s v="M02-RH2"/>
    <x v="17"/>
    <x v="0"/>
    <n v="1"/>
    <n v="0"/>
    <n v="0"/>
  </r>
  <r>
    <s v="CNRR02"/>
    <s v="250708"/>
    <s v="250708-3"/>
    <s v="M02"/>
    <x v="3"/>
    <s v="M02-RH4"/>
    <x v="17"/>
    <x v="0"/>
    <n v="1"/>
    <n v="0"/>
    <n v="0"/>
  </r>
  <r>
    <s v="CNRL02"/>
    <s v="250708"/>
    <s v="250708-3"/>
    <s v="M02"/>
    <x v="0"/>
    <s v="M02-LH1"/>
    <x v="17"/>
    <x v="0"/>
    <n v="1"/>
    <n v="1"/>
    <n v="0"/>
  </r>
  <r>
    <s v="CNRL02"/>
    <s v="250708"/>
    <s v="250708-3"/>
    <s v="M02"/>
    <x v="1"/>
    <s v="M02-LH3"/>
    <x v="17"/>
    <x v="0"/>
    <n v="1"/>
    <n v="0"/>
    <n v="0"/>
  </r>
  <r>
    <s v="CNRR02"/>
    <s v="250708"/>
    <s v="250708-3"/>
    <s v="M02"/>
    <x v="2"/>
    <s v="M02-RH2"/>
    <x v="17"/>
    <x v="0"/>
    <n v="1"/>
    <n v="0"/>
    <n v="0"/>
  </r>
  <r>
    <s v="CNRR02"/>
    <s v="250708"/>
    <s v="250708-3"/>
    <s v="M02"/>
    <x v="3"/>
    <s v="M02-RH4"/>
    <x v="17"/>
    <x v="0"/>
    <n v="1"/>
    <n v="0"/>
    <n v="0"/>
  </r>
  <r>
    <s v="CNRL02"/>
    <s v="250708"/>
    <s v="250708-3"/>
    <s v="M02"/>
    <x v="0"/>
    <s v="M02-LH1"/>
    <x v="17"/>
    <x v="0"/>
    <n v="1"/>
    <n v="1"/>
    <n v="0"/>
  </r>
  <r>
    <s v="CNRL02"/>
    <s v="250708"/>
    <s v="250708-3"/>
    <s v="M02"/>
    <x v="1"/>
    <s v="M02-LH3"/>
    <x v="17"/>
    <x v="0"/>
    <n v="1"/>
    <n v="0"/>
    <n v="0"/>
  </r>
  <r>
    <s v="CNRR02"/>
    <s v="250708"/>
    <s v="250708-3"/>
    <s v="M02"/>
    <x v="2"/>
    <s v="M02-RH2"/>
    <x v="17"/>
    <x v="0"/>
    <n v="1"/>
    <n v="0"/>
    <n v="0"/>
  </r>
  <r>
    <s v="CNRR02"/>
    <s v="250708"/>
    <s v="250708-3"/>
    <s v="M02"/>
    <x v="3"/>
    <s v="M02-RH4"/>
    <x v="17"/>
    <x v="0"/>
    <n v="1"/>
    <n v="0"/>
    <n v="0"/>
  </r>
  <r>
    <s v="CNRL02"/>
    <s v="250708"/>
    <s v="250708-3"/>
    <s v="M02"/>
    <x v="0"/>
    <s v="M02-LH1"/>
    <x v="17"/>
    <x v="0"/>
    <n v="1"/>
    <n v="0"/>
    <n v="0"/>
  </r>
  <r>
    <s v="CNRL02"/>
    <s v="250708"/>
    <s v="250708-3"/>
    <s v="M02"/>
    <x v="1"/>
    <s v="M02-LH3"/>
    <x v="17"/>
    <x v="0"/>
    <n v="1"/>
    <n v="0"/>
    <n v="0"/>
  </r>
  <r>
    <s v="CNRR02"/>
    <s v="250708"/>
    <s v="250708-3"/>
    <s v="M02"/>
    <x v="2"/>
    <s v="M02-RH2"/>
    <x v="17"/>
    <x v="0"/>
    <n v="1"/>
    <n v="0"/>
    <n v="0"/>
  </r>
  <r>
    <s v="CNRR02"/>
    <s v="250708"/>
    <s v="250708-3"/>
    <s v="M02"/>
    <x v="3"/>
    <s v="M02-RH4"/>
    <x v="17"/>
    <x v="0"/>
    <n v="1"/>
    <n v="0"/>
    <n v="0"/>
  </r>
  <r>
    <s v="CNRL02"/>
    <s v="250708"/>
    <s v="250708-3"/>
    <s v="M02"/>
    <x v="0"/>
    <s v="M02-LH1"/>
    <x v="17"/>
    <x v="0"/>
    <n v="1"/>
    <n v="1"/>
    <n v="0"/>
  </r>
  <r>
    <s v="CNRL02"/>
    <s v="250708"/>
    <s v="250708-3"/>
    <s v="M02"/>
    <x v="1"/>
    <s v="M02-LH3"/>
    <x v="17"/>
    <x v="0"/>
    <n v="1"/>
    <n v="0"/>
    <n v="0"/>
  </r>
  <r>
    <s v="CNRR02"/>
    <s v="250708"/>
    <s v="250708-3"/>
    <s v="M02"/>
    <x v="2"/>
    <s v="M02-RH2"/>
    <x v="17"/>
    <x v="0"/>
    <n v="1"/>
    <n v="0"/>
    <n v="0"/>
  </r>
  <r>
    <s v="CNRR02"/>
    <s v="250708"/>
    <s v="250708-3"/>
    <s v="M02"/>
    <x v="3"/>
    <s v="M02-RH4"/>
    <x v="17"/>
    <x v="0"/>
    <n v="1"/>
    <n v="0"/>
    <n v="0"/>
  </r>
  <r>
    <s v="CNRL02"/>
    <s v="250708"/>
    <s v="250708-3"/>
    <s v="M02"/>
    <x v="0"/>
    <s v="M02-LH1"/>
    <x v="17"/>
    <x v="0"/>
    <n v="1"/>
    <n v="1"/>
    <n v="0"/>
  </r>
  <r>
    <s v="CNRL02"/>
    <s v="250708"/>
    <s v="250708-3"/>
    <s v="M02"/>
    <x v="1"/>
    <s v="M02-LH3"/>
    <x v="17"/>
    <x v="0"/>
    <n v="1"/>
    <n v="0"/>
    <n v="0"/>
  </r>
  <r>
    <s v="CNRR02"/>
    <s v="250708"/>
    <s v="250708-3"/>
    <s v="M02"/>
    <x v="2"/>
    <s v="M02-RH2"/>
    <x v="17"/>
    <x v="0"/>
    <n v="1"/>
    <n v="0"/>
    <n v="0"/>
  </r>
  <r>
    <s v="CNRR02"/>
    <s v="250708"/>
    <s v="250708-3"/>
    <s v="M02"/>
    <x v="3"/>
    <s v="M02-RH4"/>
    <x v="17"/>
    <x v="0"/>
    <n v="1"/>
    <n v="0"/>
    <n v="0"/>
  </r>
  <r>
    <s v="CNRL02"/>
    <s v="250708"/>
    <s v="250708-3"/>
    <s v="M02"/>
    <x v="0"/>
    <s v="M02-LH1"/>
    <x v="17"/>
    <x v="0"/>
    <n v="1"/>
    <n v="1"/>
    <n v="0"/>
  </r>
  <r>
    <s v="CNRL02"/>
    <s v="250708"/>
    <s v="250708-3"/>
    <s v="M02"/>
    <x v="1"/>
    <s v="M02-LH3"/>
    <x v="17"/>
    <x v="0"/>
    <n v="1"/>
    <n v="0"/>
    <n v="0"/>
  </r>
  <r>
    <s v="CNRR02"/>
    <s v="250708"/>
    <s v="250708-3"/>
    <s v="M02"/>
    <x v="2"/>
    <s v="M02-RH2"/>
    <x v="17"/>
    <x v="0"/>
    <n v="1"/>
    <n v="0"/>
    <n v="0"/>
  </r>
  <r>
    <s v="CNRR02"/>
    <s v="250708"/>
    <s v="250708-3"/>
    <s v="M02"/>
    <x v="3"/>
    <s v="M02-RH4"/>
    <x v="17"/>
    <x v="0"/>
    <n v="1"/>
    <n v="0"/>
    <n v="0"/>
  </r>
  <r>
    <s v="CNRL02"/>
    <s v="250708"/>
    <s v="250708-3"/>
    <s v="M02"/>
    <x v="0"/>
    <s v="M02-LH1"/>
    <x v="17"/>
    <x v="0"/>
    <n v="1"/>
    <n v="0"/>
    <n v="0"/>
  </r>
  <r>
    <s v="CNRL02"/>
    <s v="250708"/>
    <s v="250708-3"/>
    <s v="M02"/>
    <x v="1"/>
    <s v="M02-LH3"/>
    <x v="17"/>
    <x v="0"/>
    <n v="1"/>
    <n v="0"/>
    <n v="0"/>
  </r>
  <r>
    <s v="CNRR02"/>
    <s v="250708"/>
    <s v="250708-3"/>
    <s v="M02"/>
    <x v="2"/>
    <s v="M02-RH2"/>
    <x v="17"/>
    <x v="0"/>
    <n v="1"/>
    <n v="0"/>
    <n v="0"/>
  </r>
  <r>
    <s v="CNRR02"/>
    <s v="250708"/>
    <s v="250708-3"/>
    <s v="M02"/>
    <x v="3"/>
    <s v="M02-RH4"/>
    <x v="17"/>
    <x v="0"/>
    <n v="1"/>
    <n v="0"/>
    <n v="0"/>
  </r>
  <r>
    <s v="CNRL02"/>
    <s v="250708"/>
    <s v="250708-3"/>
    <s v="M02"/>
    <x v="0"/>
    <s v="M02-LH1"/>
    <x v="17"/>
    <x v="0"/>
    <n v="1"/>
    <n v="1"/>
    <n v="0"/>
  </r>
  <r>
    <s v="CNRL02"/>
    <s v="250708"/>
    <s v="250708-3"/>
    <s v="M02"/>
    <x v="1"/>
    <s v="M02-LH3"/>
    <x v="17"/>
    <x v="0"/>
    <n v="1"/>
    <n v="0"/>
    <n v="0"/>
  </r>
  <r>
    <s v="CNRR02"/>
    <s v="250708"/>
    <s v="250708-3"/>
    <s v="M02"/>
    <x v="2"/>
    <s v="M02-RH2"/>
    <x v="17"/>
    <x v="0"/>
    <n v="1"/>
    <n v="0"/>
    <n v="0"/>
  </r>
  <r>
    <s v="CNRR02"/>
    <s v="250708"/>
    <s v="250708-3"/>
    <s v="M02"/>
    <x v="3"/>
    <s v="M02-RH4"/>
    <x v="17"/>
    <x v="0"/>
    <n v="1"/>
    <n v="0"/>
    <n v="0"/>
  </r>
  <r>
    <s v="CNRL02"/>
    <s v="250708"/>
    <s v="250708-3"/>
    <s v="M02"/>
    <x v="0"/>
    <s v="M02-LH1"/>
    <x v="17"/>
    <x v="0"/>
    <n v="1"/>
    <n v="1"/>
    <n v="0"/>
  </r>
  <r>
    <s v="CNRL02"/>
    <s v="250708"/>
    <s v="250708-3"/>
    <s v="M02"/>
    <x v="1"/>
    <s v="M02-LH3"/>
    <x v="17"/>
    <x v="0"/>
    <n v="1"/>
    <n v="0"/>
    <n v="0"/>
  </r>
  <r>
    <s v="CNRR02"/>
    <s v="250708"/>
    <s v="250708-3"/>
    <s v="M02"/>
    <x v="2"/>
    <s v="M02-RH2"/>
    <x v="17"/>
    <x v="0"/>
    <n v="1"/>
    <n v="0"/>
    <n v="0"/>
  </r>
  <r>
    <s v="CNRR02"/>
    <s v="250708"/>
    <s v="250708-3"/>
    <s v="M02"/>
    <x v="3"/>
    <s v="M02-RH4"/>
    <x v="17"/>
    <x v="0"/>
    <n v="1"/>
    <n v="0"/>
    <n v="0"/>
  </r>
  <r>
    <s v="CNRL02"/>
    <s v="250708"/>
    <s v="250708-3"/>
    <s v="M02"/>
    <x v="0"/>
    <s v="M02-LH1"/>
    <x v="17"/>
    <x v="0"/>
    <n v="1"/>
    <n v="0"/>
    <n v="0"/>
  </r>
  <r>
    <s v="CNRL02"/>
    <s v="250708"/>
    <s v="250708-3"/>
    <s v="M02"/>
    <x v="1"/>
    <s v="M02-LH3"/>
    <x v="17"/>
    <x v="0"/>
    <n v="1"/>
    <n v="0"/>
    <n v="0"/>
  </r>
  <r>
    <s v="CNRR02"/>
    <s v="250708"/>
    <s v="250708-3"/>
    <s v="M02"/>
    <x v="2"/>
    <s v="M02-RH2"/>
    <x v="17"/>
    <x v="0"/>
    <n v="1"/>
    <n v="0"/>
    <n v="0"/>
  </r>
  <r>
    <s v="CNRR02"/>
    <s v="250708"/>
    <s v="250708-3"/>
    <s v="M02"/>
    <x v="3"/>
    <s v="M02-RH4"/>
    <x v="17"/>
    <x v="0"/>
    <n v="1"/>
    <n v="0"/>
    <n v="0"/>
  </r>
  <r>
    <s v="CNRL02"/>
    <s v="250708"/>
    <s v="250708-3"/>
    <s v="M02"/>
    <x v="0"/>
    <s v="M02-LH1"/>
    <x v="17"/>
    <x v="0"/>
    <n v="1"/>
    <n v="0"/>
    <n v="0"/>
  </r>
  <r>
    <s v="CNRL02"/>
    <s v="250708"/>
    <s v="250708-3"/>
    <s v="M02"/>
    <x v="1"/>
    <s v="M02-LH3"/>
    <x v="17"/>
    <x v="0"/>
    <n v="1"/>
    <n v="0"/>
    <n v="0"/>
  </r>
  <r>
    <s v="CNRR02"/>
    <s v="250708"/>
    <s v="250708-3"/>
    <s v="M02"/>
    <x v="2"/>
    <s v="M02-RH2"/>
    <x v="17"/>
    <x v="0"/>
    <n v="1"/>
    <n v="0"/>
    <n v="0"/>
  </r>
  <r>
    <s v="CNRR02"/>
    <s v="250708"/>
    <s v="250708-3"/>
    <s v="M02"/>
    <x v="3"/>
    <s v="M02-RH4"/>
    <x v="17"/>
    <x v="0"/>
    <n v="1"/>
    <n v="0"/>
    <n v="0"/>
  </r>
  <r>
    <s v="CNRL02"/>
    <s v="250708"/>
    <s v="250708-3"/>
    <s v="M02"/>
    <x v="0"/>
    <s v="M02-LH1"/>
    <x v="17"/>
    <x v="0"/>
    <n v="1"/>
    <n v="0"/>
    <n v="0"/>
  </r>
  <r>
    <s v="CNRL02"/>
    <s v="250708"/>
    <s v="250708-3"/>
    <s v="M02"/>
    <x v="1"/>
    <s v="M02-LH3"/>
    <x v="17"/>
    <x v="0"/>
    <n v="1"/>
    <n v="0"/>
    <n v="0"/>
  </r>
  <r>
    <s v="CNRR02"/>
    <s v="250708"/>
    <s v="250708-3"/>
    <s v="M02"/>
    <x v="2"/>
    <s v="M02-RH2"/>
    <x v="17"/>
    <x v="0"/>
    <n v="1"/>
    <n v="0"/>
    <n v="0"/>
  </r>
  <r>
    <s v="CNRR02"/>
    <s v="250708"/>
    <s v="250708-3"/>
    <s v="M02"/>
    <x v="3"/>
    <s v="M02-RH4"/>
    <x v="17"/>
    <x v="0"/>
    <n v="1"/>
    <n v="0"/>
    <n v="0"/>
  </r>
  <r>
    <s v="CNRL02"/>
    <s v="250708"/>
    <s v="250708-3"/>
    <s v="M02"/>
    <x v="0"/>
    <s v="M02-LH1"/>
    <x v="17"/>
    <x v="0"/>
    <n v="1"/>
    <n v="0"/>
    <n v="0"/>
  </r>
  <r>
    <s v="CNRL02"/>
    <s v="250708"/>
    <s v="250708-3"/>
    <s v="M02"/>
    <x v="1"/>
    <s v="M02-LH3"/>
    <x v="17"/>
    <x v="0"/>
    <n v="1"/>
    <n v="0"/>
    <n v="0"/>
  </r>
  <r>
    <s v="CNRR02"/>
    <s v="250708"/>
    <s v="250708-3"/>
    <s v="M02"/>
    <x v="2"/>
    <s v="M02-RH2"/>
    <x v="17"/>
    <x v="0"/>
    <n v="1"/>
    <n v="0"/>
    <n v="0"/>
  </r>
  <r>
    <s v="CNRR02"/>
    <s v="250708"/>
    <s v="250708-3"/>
    <s v="M02"/>
    <x v="3"/>
    <s v="M02-RH4"/>
    <x v="17"/>
    <x v="0"/>
    <n v="1"/>
    <n v="0"/>
    <n v="0"/>
  </r>
  <r>
    <s v="CNRL02"/>
    <s v="250708"/>
    <s v="250708-3"/>
    <s v="M02"/>
    <x v="0"/>
    <s v="M02-LH1"/>
    <x v="17"/>
    <x v="0"/>
    <n v="1"/>
    <n v="0"/>
    <n v="0"/>
  </r>
  <r>
    <s v="CNRL02"/>
    <s v="250708"/>
    <s v="250708-3"/>
    <s v="M02"/>
    <x v="1"/>
    <s v="M02-LH3"/>
    <x v="17"/>
    <x v="0"/>
    <n v="1"/>
    <n v="0"/>
    <n v="0"/>
  </r>
  <r>
    <s v="CNRR02"/>
    <s v="250708"/>
    <s v="250708-3"/>
    <s v="M02"/>
    <x v="2"/>
    <s v="M02-RH2"/>
    <x v="17"/>
    <x v="0"/>
    <n v="1"/>
    <n v="0"/>
    <n v="0"/>
  </r>
  <r>
    <s v="CNRR02"/>
    <s v="250708"/>
    <s v="250708-3"/>
    <s v="M02"/>
    <x v="3"/>
    <s v="M02-RH4"/>
    <x v="17"/>
    <x v="0"/>
    <n v="1"/>
    <n v="0"/>
    <n v="0"/>
  </r>
  <r>
    <s v="CNRL02"/>
    <s v="250708"/>
    <s v="250708-3"/>
    <s v="M02"/>
    <x v="0"/>
    <s v="M02-LH1"/>
    <x v="17"/>
    <x v="0"/>
    <n v="1"/>
    <n v="0"/>
    <n v="0"/>
  </r>
  <r>
    <s v="CNRL02"/>
    <s v="250708"/>
    <s v="250708-3"/>
    <s v="M02"/>
    <x v="1"/>
    <s v="M02-LH3"/>
    <x v="17"/>
    <x v="0"/>
    <n v="1"/>
    <n v="0"/>
    <n v="0"/>
  </r>
  <r>
    <s v="CNRR02"/>
    <s v="250708"/>
    <s v="250708-3"/>
    <s v="M02"/>
    <x v="2"/>
    <s v="M02-RH2"/>
    <x v="17"/>
    <x v="0"/>
    <n v="1"/>
    <n v="0"/>
    <n v="0"/>
  </r>
  <r>
    <s v="CNRR02"/>
    <s v="250708"/>
    <s v="250708-3"/>
    <s v="M02"/>
    <x v="3"/>
    <s v="M02-RH4"/>
    <x v="17"/>
    <x v="0"/>
    <n v="1"/>
    <n v="0"/>
    <n v="0"/>
  </r>
  <r>
    <s v="CNRL02"/>
    <s v="250708"/>
    <s v="250708-3"/>
    <s v="M02"/>
    <x v="0"/>
    <s v="M02-LH1"/>
    <x v="17"/>
    <x v="0"/>
    <n v="1"/>
    <n v="0"/>
    <n v="0"/>
  </r>
  <r>
    <s v="CNRL02"/>
    <s v="250708"/>
    <s v="250708-3"/>
    <s v="M02"/>
    <x v="1"/>
    <s v="M02-LH3"/>
    <x v="17"/>
    <x v="0"/>
    <n v="1"/>
    <n v="0"/>
    <n v="0"/>
  </r>
  <r>
    <s v="CNRR02"/>
    <s v="250708"/>
    <s v="250708-3"/>
    <s v="M02"/>
    <x v="2"/>
    <s v="M02-RH2"/>
    <x v="17"/>
    <x v="0"/>
    <n v="1"/>
    <n v="0"/>
    <n v="0"/>
  </r>
  <r>
    <s v="CNRR02"/>
    <s v="250708"/>
    <s v="250708-3"/>
    <s v="M02"/>
    <x v="3"/>
    <s v="M02-RH4"/>
    <x v="17"/>
    <x v="0"/>
    <n v="1"/>
    <n v="0"/>
    <n v="0"/>
  </r>
  <r>
    <s v="CNRL02"/>
    <s v="250708"/>
    <s v="250708-3"/>
    <s v="M02"/>
    <x v="0"/>
    <s v="M02-LH1"/>
    <x v="17"/>
    <x v="0"/>
    <n v="1"/>
    <n v="0"/>
    <n v="0"/>
  </r>
  <r>
    <s v="CNRL02"/>
    <s v="250708"/>
    <s v="250708-3"/>
    <s v="M02"/>
    <x v="1"/>
    <s v="M02-LH3"/>
    <x v="17"/>
    <x v="0"/>
    <n v="1"/>
    <n v="0"/>
    <n v="0"/>
  </r>
  <r>
    <s v="CNRR02"/>
    <s v="250708"/>
    <s v="250708-3"/>
    <s v="M02"/>
    <x v="2"/>
    <s v="M02-RH2"/>
    <x v="17"/>
    <x v="0"/>
    <n v="1"/>
    <n v="0"/>
    <n v="0"/>
  </r>
  <r>
    <s v="CNRR02"/>
    <s v="250708"/>
    <s v="250708-3"/>
    <s v="M02"/>
    <x v="3"/>
    <s v="M02-RH4"/>
    <x v="17"/>
    <x v="0"/>
    <n v="1"/>
    <n v="0"/>
    <n v="0"/>
  </r>
  <r>
    <s v="CNRL02"/>
    <s v="250708"/>
    <s v="250708-3"/>
    <s v="M02"/>
    <x v="0"/>
    <s v="M02-LH1"/>
    <x v="17"/>
    <x v="0"/>
    <n v="1"/>
    <n v="0"/>
    <n v="0"/>
  </r>
  <r>
    <s v="CNRL02"/>
    <s v="250708"/>
    <s v="250708-3"/>
    <s v="M02"/>
    <x v="1"/>
    <s v="M02-LH3"/>
    <x v="17"/>
    <x v="0"/>
    <n v="1"/>
    <n v="0"/>
    <n v="0"/>
  </r>
  <r>
    <s v="CNRR02"/>
    <s v="250708"/>
    <s v="250708-3"/>
    <s v="M02"/>
    <x v="2"/>
    <s v="M02-RH2"/>
    <x v="17"/>
    <x v="0"/>
    <n v="1"/>
    <n v="0"/>
    <n v="0"/>
  </r>
  <r>
    <s v="CNRR02"/>
    <s v="250708"/>
    <s v="250708-3"/>
    <s v="M02"/>
    <x v="3"/>
    <s v="M02-RH4"/>
    <x v="17"/>
    <x v="0"/>
    <n v="1"/>
    <n v="0"/>
    <n v="0"/>
  </r>
  <r>
    <s v="CNRL02"/>
    <s v="250708"/>
    <s v="250708-3"/>
    <s v="M02"/>
    <x v="0"/>
    <s v="M02-LH1"/>
    <x v="17"/>
    <x v="0"/>
    <n v="1"/>
    <n v="0"/>
    <n v="0"/>
  </r>
  <r>
    <s v="CNRL02"/>
    <s v="250708"/>
    <s v="250708-3"/>
    <s v="M02"/>
    <x v="1"/>
    <s v="M02-LH3"/>
    <x v="17"/>
    <x v="0"/>
    <n v="1"/>
    <n v="0"/>
    <n v="0"/>
  </r>
  <r>
    <s v="CNRR02"/>
    <s v="250708"/>
    <s v="250708-3"/>
    <s v="M02"/>
    <x v="2"/>
    <s v="M02-RH2"/>
    <x v="17"/>
    <x v="0"/>
    <n v="1"/>
    <n v="0"/>
    <n v="0"/>
  </r>
  <r>
    <s v="CNRR02"/>
    <s v="250708"/>
    <s v="250708-3"/>
    <s v="M02"/>
    <x v="3"/>
    <s v="M02-RH4"/>
    <x v="17"/>
    <x v="0"/>
    <n v="1"/>
    <n v="0"/>
    <n v="0"/>
  </r>
  <r>
    <s v="CNRL02"/>
    <s v="250708"/>
    <s v="250708-3"/>
    <s v="M02"/>
    <x v="0"/>
    <s v="M02-LH1"/>
    <x v="17"/>
    <x v="0"/>
    <n v="1"/>
    <n v="0"/>
    <n v="0"/>
  </r>
  <r>
    <s v="CNRL02"/>
    <s v="250708"/>
    <s v="250708-3"/>
    <s v="M02"/>
    <x v="1"/>
    <s v="M02-LH3"/>
    <x v="17"/>
    <x v="0"/>
    <n v="1"/>
    <n v="0"/>
    <n v="0"/>
  </r>
  <r>
    <s v="CNRR02"/>
    <s v="250708"/>
    <s v="250708-3"/>
    <s v="M02"/>
    <x v="2"/>
    <s v="M02-RH2"/>
    <x v="17"/>
    <x v="0"/>
    <n v="1"/>
    <n v="0"/>
    <n v="0"/>
  </r>
  <r>
    <s v="CNRR02"/>
    <s v="250708"/>
    <s v="250708-3"/>
    <s v="M02"/>
    <x v="3"/>
    <s v="M02-RH4"/>
    <x v="17"/>
    <x v="0"/>
    <n v="1"/>
    <n v="0"/>
    <n v="0"/>
  </r>
  <r>
    <s v="CNRL02"/>
    <s v="250708"/>
    <s v="250708-3"/>
    <s v="M02"/>
    <x v="0"/>
    <s v="M02-LH1"/>
    <x v="17"/>
    <x v="0"/>
    <n v="1"/>
    <n v="0"/>
    <n v="0"/>
  </r>
  <r>
    <s v="CNRL02"/>
    <s v="250708"/>
    <s v="250708-3"/>
    <s v="M02"/>
    <x v="1"/>
    <s v="M02-LH3"/>
    <x v="17"/>
    <x v="0"/>
    <n v="1"/>
    <n v="0"/>
    <n v="0"/>
  </r>
  <r>
    <s v="CNRR02"/>
    <s v="250708"/>
    <s v="250708-3"/>
    <s v="M02"/>
    <x v="2"/>
    <s v="M02-RH2"/>
    <x v="17"/>
    <x v="0"/>
    <n v="1"/>
    <n v="0"/>
    <n v="0"/>
  </r>
  <r>
    <s v="CNRR02"/>
    <s v="250708"/>
    <s v="250708-3"/>
    <s v="M02"/>
    <x v="3"/>
    <s v="M02-RH4"/>
    <x v="17"/>
    <x v="0"/>
    <n v="1"/>
    <n v="0"/>
    <n v="0"/>
  </r>
  <r>
    <s v="CNRL02"/>
    <s v="250708"/>
    <s v="250708-3"/>
    <s v="M02"/>
    <x v="0"/>
    <s v="M02-LH1"/>
    <x v="17"/>
    <x v="0"/>
    <n v="1"/>
    <n v="0"/>
    <n v="0"/>
  </r>
  <r>
    <s v="CNRL02"/>
    <s v="250708"/>
    <s v="250708-3"/>
    <s v="M02"/>
    <x v="1"/>
    <s v="M02-LH3"/>
    <x v="17"/>
    <x v="0"/>
    <n v="1"/>
    <n v="0"/>
    <n v="0"/>
  </r>
  <r>
    <s v="CNRR02"/>
    <s v="250708"/>
    <s v="250708-3"/>
    <s v="M02"/>
    <x v="2"/>
    <s v="M02-RH2"/>
    <x v="17"/>
    <x v="0"/>
    <n v="1"/>
    <n v="0"/>
    <n v="0"/>
  </r>
  <r>
    <s v="CNRR02"/>
    <s v="250708"/>
    <s v="250708-3"/>
    <s v="M02"/>
    <x v="3"/>
    <s v="M02-RH4"/>
    <x v="17"/>
    <x v="0"/>
    <n v="1"/>
    <n v="0"/>
    <n v="0"/>
  </r>
  <r>
    <s v="CNRL02"/>
    <s v="250708"/>
    <s v="250708-3"/>
    <s v="M02"/>
    <x v="0"/>
    <s v="M02-LH1"/>
    <x v="17"/>
    <x v="0"/>
    <n v="1"/>
    <n v="0"/>
    <n v="0"/>
  </r>
  <r>
    <s v="CNRL02"/>
    <s v="250708"/>
    <s v="250708-3"/>
    <s v="M02"/>
    <x v="1"/>
    <s v="M02-LH3"/>
    <x v="17"/>
    <x v="0"/>
    <n v="1"/>
    <n v="0"/>
    <n v="0"/>
  </r>
  <r>
    <s v="CNRR02"/>
    <s v="250708"/>
    <s v="250708-3"/>
    <s v="M02"/>
    <x v="2"/>
    <s v="M02-RH2"/>
    <x v="17"/>
    <x v="0"/>
    <n v="1"/>
    <n v="0"/>
    <n v="0"/>
  </r>
  <r>
    <s v="CNRR02"/>
    <s v="250708"/>
    <s v="250708-3"/>
    <s v="M02"/>
    <x v="3"/>
    <s v="M02-RH4"/>
    <x v="17"/>
    <x v="0"/>
    <n v="1"/>
    <n v="0"/>
    <n v="0"/>
  </r>
  <r>
    <s v="CNRL02"/>
    <s v="250708"/>
    <s v="250708-3"/>
    <s v="M02"/>
    <x v="0"/>
    <s v="M02-LH1"/>
    <x v="17"/>
    <x v="0"/>
    <n v="1"/>
    <n v="0"/>
    <n v="0"/>
  </r>
  <r>
    <s v="CNRL02"/>
    <s v="250708"/>
    <s v="250708-3"/>
    <s v="M02"/>
    <x v="1"/>
    <s v="M02-LH3"/>
    <x v="17"/>
    <x v="0"/>
    <n v="1"/>
    <n v="0"/>
    <n v="0"/>
  </r>
  <r>
    <s v="CNRR02"/>
    <s v="250708"/>
    <s v="250708-3"/>
    <s v="M02"/>
    <x v="2"/>
    <s v="M02-RH2"/>
    <x v="17"/>
    <x v="0"/>
    <n v="1"/>
    <n v="0"/>
    <n v="0"/>
  </r>
  <r>
    <s v="CNRR02"/>
    <s v="250708"/>
    <s v="250708-3"/>
    <s v="M02"/>
    <x v="3"/>
    <s v="M02-RH4"/>
    <x v="17"/>
    <x v="0"/>
    <n v="1"/>
    <n v="0"/>
    <n v="0"/>
  </r>
  <r>
    <s v="CNRL02"/>
    <s v="250708"/>
    <s v="250708-3"/>
    <s v="M02"/>
    <x v="0"/>
    <s v="M02-LH1"/>
    <x v="17"/>
    <x v="0"/>
    <n v="1"/>
    <n v="0"/>
    <n v="0"/>
  </r>
  <r>
    <s v="CNRL02"/>
    <s v="250708"/>
    <s v="250708-3"/>
    <s v="M02"/>
    <x v="1"/>
    <s v="M02-LH3"/>
    <x v="17"/>
    <x v="0"/>
    <n v="1"/>
    <n v="0"/>
    <n v="0"/>
  </r>
  <r>
    <s v="CNRR02"/>
    <s v="250708"/>
    <s v="250708-3"/>
    <s v="M02"/>
    <x v="2"/>
    <s v="M02-RH2"/>
    <x v="17"/>
    <x v="0"/>
    <n v="1"/>
    <n v="0"/>
    <n v="0"/>
  </r>
  <r>
    <s v="CNRR02"/>
    <s v="250708"/>
    <s v="250708-3"/>
    <s v="M02"/>
    <x v="3"/>
    <s v="M02-RH4"/>
    <x v="17"/>
    <x v="0"/>
    <n v="1"/>
    <n v="0"/>
    <n v="0"/>
  </r>
  <r>
    <s v="CNRL02"/>
    <s v="250708"/>
    <s v="250708-2"/>
    <s v="M02"/>
    <x v="0"/>
    <s v="M02-LH1"/>
    <x v="17"/>
    <x v="0"/>
    <n v="1"/>
    <n v="0"/>
    <n v="0"/>
  </r>
  <r>
    <s v="CNRL02"/>
    <s v="250708"/>
    <s v="250708-2"/>
    <s v="M02"/>
    <x v="1"/>
    <s v="M02-LH3"/>
    <x v="17"/>
    <x v="0"/>
    <n v="1"/>
    <n v="0"/>
    <n v="0"/>
  </r>
  <r>
    <s v="CNRR02"/>
    <s v="250708"/>
    <s v="250708-2"/>
    <s v="M02"/>
    <x v="2"/>
    <s v="M02-RH2"/>
    <x v="17"/>
    <x v="0"/>
    <n v="1"/>
    <n v="0"/>
    <n v="0"/>
  </r>
  <r>
    <s v="CNRR02"/>
    <s v="250708"/>
    <s v="250708-2"/>
    <s v="M02"/>
    <x v="3"/>
    <s v="M02-RH4"/>
    <x v="17"/>
    <x v="0"/>
    <n v="1"/>
    <n v="0"/>
    <n v="0"/>
  </r>
  <r>
    <s v="CNRL02"/>
    <s v="250708"/>
    <s v="250708-2"/>
    <s v="M02"/>
    <x v="0"/>
    <s v="M02-LH1"/>
    <x v="17"/>
    <x v="0"/>
    <n v="1"/>
    <n v="0"/>
    <n v="0"/>
  </r>
  <r>
    <s v="CNRL02"/>
    <s v="250708"/>
    <s v="250708-2"/>
    <s v="M02"/>
    <x v="1"/>
    <s v="M02-LH3"/>
    <x v="17"/>
    <x v="0"/>
    <n v="1"/>
    <n v="0"/>
    <n v="0"/>
  </r>
  <r>
    <s v="CNRR02"/>
    <s v="250708"/>
    <s v="250708-2"/>
    <s v="M02"/>
    <x v="2"/>
    <s v="M02-RH2"/>
    <x v="17"/>
    <x v="0"/>
    <n v="0"/>
    <n v="0"/>
    <n v="0"/>
  </r>
  <r>
    <s v="CNRR02"/>
    <s v="250708"/>
    <s v="250708-2"/>
    <s v="M02"/>
    <x v="3"/>
    <s v="M02-RH4"/>
    <x v="17"/>
    <x v="0"/>
    <n v="1"/>
    <n v="0"/>
    <n v="0"/>
  </r>
  <r>
    <s v="CNRL02"/>
    <s v="250708"/>
    <s v="250708-2"/>
    <s v="M02"/>
    <x v="0"/>
    <s v="M02-LH1"/>
    <x v="17"/>
    <x v="0"/>
    <n v="1"/>
    <n v="0"/>
    <n v="0"/>
  </r>
  <r>
    <s v="CNRL02"/>
    <s v="250708"/>
    <s v="250708-2"/>
    <s v="M02"/>
    <x v="1"/>
    <s v="M02-LH3"/>
    <x v="17"/>
    <x v="0"/>
    <n v="1"/>
    <n v="0"/>
    <n v="0"/>
  </r>
  <r>
    <s v="CNRR02"/>
    <s v="250708"/>
    <s v="250708-2"/>
    <s v="M02"/>
    <x v="2"/>
    <s v="M02-RH2"/>
    <x v="17"/>
    <x v="0"/>
    <n v="1"/>
    <n v="0"/>
    <n v="0"/>
  </r>
  <r>
    <s v="CNRR02"/>
    <s v="250708"/>
    <s v="250708-2"/>
    <s v="M02"/>
    <x v="3"/>
    <s v="M02-RH4"/>
    <x v="17"/>
    <x v="0"/>
    <n v="1"/>
    <n v="0"/>
    <n v="0"/>
  </r>
  <r>
    <s v="CNRL02"/>
    <s v="250708"/>
    <s v="250708-2"/>
    <s v="M02"/>
    <x v="0"/>
    <s v="M02-LH1"/>
    <x v="17"/>
    <x v="0"/>
    <n v="1"/>
    <n v="0"/>
    <n v="0"/>
  </r>
  <r>
    <s v="CNRL02"/>
    <s v="250708"/>
    <s v="250708-2"/>
    <s v="M02"/>
    <x v="1"/>
    <s v="M02-LH3"/>
    <x v="17"/>
    <x v="0"/>
    <n v="1"/>
    <n v="0"/>
    <n v="0"/>
  </r>
  <r>
    <s v="CNRR02"/>
    <s v="250708"/>
    <s v="250708-2"/>
    <s v="M02"/>
    <x v="2"/>
    <s v="M02-RH2"/>
    <x v="17"/>
    <x v="0"/>
    <n v="1"/>
    <n v="0"/>
    <n v="0"/>
  </r>
  <r>
    <s v="CNRR02"/>
    <s v="250708"/>
    <s v="250708-2"/>
    <s v="M02"/>
    <x v="3"/>
    <s v="M02-RH4"/>
    <x v="17"/>
    <x v="0"/>
    <n v="1"/>
    <n v="0"/>
    <n v="0"/>
  </r>
  <r>
    <s v="CNRL02"/>
    <s v="250708"/>
    <s v="250708-2"/>
    <s v="M02"/>
    <x v="0"/>
    <s v="M02-LH1"/>
    <x v="17"/>
    <x v="0"/>
    <n v="1"/>
    <n v="0"/>
    <n v="0"/>
  </r>
  <r>
    <s v="CNRL02"/>
    <s v="250708"/>
    <s v="250708-2"/>
    <s v="M02"/>
    <x v="1"/>
    <s v="M02-LH3"/>
    <x v="17"/>
    <x v="0"/>
    <n v="1"/>
    <n v="0"/>
    <n v="0"/>
  </r>
  <r>
    <s v="CNRR02"/>
    <s v="250708"/>
    <s v="250708-2"/>
    <s v="M02"/>
    <x v="2"/>
    <s v="M02-RH2"/>
    <x v="17"/>
    <x v="0"/>
    <n v="1"/>
    <n v="0"/>
    <n v="0"/>
  </r>
  <r>
    <s v="CNRR02"/>
    <s v="250708"/>
    <s v="250708-2"/>
    <s v="M02"/>
    <x v="3"/>
    <s v="M02-RH4"/>
    <x v="17"/>
    <x v="0"/>
    <n v="1"/>
    <n v="0"/>
    <n v="0"/>
  </r>
  <r>
    <s v="CNRL02"/>
    <s v="250708"/>
    <s v="250708-2"/>
    <s v="M02"/>
    <x v="0"/>
    <s v="M02-LH1"/>
    <x v="17"/>
    <x v="0"/>
    <n v="1"/>
    <n v="0"/>
    <n v="0"/>
  </r>
  <r>
    <s v="CNRL02"/>
    <s v="250708"/>
    <s v="250708-2"/>
    <s v="M02"/>
    <x v="1"/>
    <s v="M02-LH3"/>
    <x v="17"/>
    <x v="0"/>
    <n v="1"/>
    <n v="0"/>
    <n v="0"/>
  </r>
  <r>
    <s v="CNRR02"/>
    <s v="250708"/>
    <s v="250708-2"/>
    <s v="M02"/>
    <x v="2"/>
    <s v="M02-RH2"/>
    <x v="17"/>
    <x v="0"/>
    <n v="1"/>
    <n v="0"/>
    <n v="0"/>
  </r>
  <r>
    <s v="CNRR02"/>
    <s v="250708"/>
    <s v="250708-2"/>
    <s v="M02"/>
    <x v="3"/>
    <s v="M02-RH4"/>
    <x v="17"/>
    <x v="0"/>
    <n v="1"/>
    <n v="0"/>
    <n v="0"/>
  </r>
  <r>
    <s v="CNRL02"/>
    <s v="250708"/>
    <s v="250708-2"/>
    <s v="M02"/>
    <x v="0"/>
    <s v="M02-LH1"/>
    <x v="17"/>
    <x v="0"/>
    <n v="1"/>
    <n v="1"/>
    <n v="0"/>
  </r>
  <r>
    <s v="CNRL02"/>
    <s v="250708"/>
    <s v="250708-2"/>
    <s v="M02"/>
    <x v="1"/>
    <s v="M02-LH3"/>
    <x v="17"/>
    <x v="0"/>
    <n v="1"/>
    <n v="0"/>
    <n v="0"/>
  </r>
  <r>
    <s v="CNRR02"/>
    <s v="250708"/>
    <s v="250708-2"/>
    <s v="M02"/>
    <x v="2"/>
    <s v="M02-RH2"/>
    <x v="17"/>
    <x v="0"/>
    <n v="1"/>
    <n v="0"/>
    <n v="0"/>
  </r>
  <r>
    <s v="CNRR02"/>
    <s v="250708"/>
    <s v="250708-2"/>
    <s v="M02"/>
    <x v="3"/>
    <s v="M02-RH4"/>
    <x v="17"/>
    <x v="0"/>
    <n v="1"/>
    <n v="0"/>
    <n v="0"/>
  </r>
  <r>
    <s v="CNRL02"/>
    <s v="250708"/>
    <s v="250708-2"/>
    <s v="M02"/>
    <x v="0"/>
    <s v="M02-LH1"/>
    <x v="18"/>
    <x v="0"/>
    <n v="0"/>
    <n v="0"/>
    <n v="0"/>
  </r>
  <r>
    <s v="CNRL02"/>
    <s v="250708"/>
    <s v="250708-2"/>
    <s v="M02"/>
    <x v="1"/>
    <s v="M02-LH3"/>
    <x v="18"/>
    <x v="0"/>
    <n v="0"/>
    <n v="0"/>
    <n v="0"/>
  </r>
  <r>
    <s v="CNRR02"/>
    <s v="250708"/>
    <s v="250708-2"/>
    <s v="M02"/>
    <x v="2"/>
    <s v="M02-RH2"/>
    <x v="18"/>
    <x v="0"/>
    <n v="0"/>
    <n v="0"/>
    <n v="0"/>
  </r>
  <r>
    <s v="CNRR02"/>
    <s v="250708"/>
    <s v="250708-2"/>
    <s v="M02"/>
    <x v="3"/>
    <s v="M02-RH4"/>
    <x v="18"/>
    <x v="0"/>
    <n v="0"/>
    <n v="0"/>
    <n v="0"/>
  </r>
  <r>
    <s v="CNRL02"/>
    <s v="250708"/>
    <s v="250708-2"/>
    <s v="M02"/>
    <x v="0"/>
    <s v="M02-LH1"/>
    <x v="18"/>
    <x v="0"/>
    <n v="0"/>
    <n v="0"/>
    <n v="0"/>
  </r>
  <r>
    <s v="CNRL02"/>
    <s v="250708"/>
    <s v="250708-2"/>
    <s v="M02"/>
    <x v="1"/>
    <s v="M02-LH3"/>
    <x v="18"/>
    <x v="0"/>
    <n v="0"/>
    <n v="0"/>
    <n v="0"/>
  </r>
  <r>
    <s v="CNRR02"/>
    <s v="250708"/>
    <s v="250708-2"/>
    <s v="M02"/>
    <x v="2"/>
    <s v="M02-RH2"/>
    <x v="18"/>
    <x v="0"/>
    <n v="0"/>
    <n v="0"/>
    <n v="0"/>
  </r>
  <r>
    <s v="CNRR02"/>
    <s v="250708"/>
    <s v="250708-2"/>
    <s v="M02"/>
    <x v="3"/>
    <s v="M02-RH4"/>
    <x v="18"/>
    <x v="0"/>
    <n v="0"/>
    <n v="0"/>
    <n v="0"/>
  </r>
  <r>
    <s v="CNRL02"/>
    <s v="250708"/>
    <s v="250708-2"/>
    <s v="M02"/>
    <x v="0"/>
    <s v="M02-LH1"/>
    <x v="18"/>
    <x v="0"/>
    <n v="0"/>
    <n v="0"/>
    <n v="0"/>
  </r>
  <r>
    <s v="CNRL02"/>
    <s v="250708"/>
    <s v="250708-2"/>
    <s v="M02"/>
    <x v="1"/>
    <s v="M02-LH3"/>
    <x v="18"/>
    <x v="0"/>
    <n v="0"/>
    <n v="0"/>
    <n v="0"/>
  </r>
  <r>
    <s v="CNRR02"/>
    <s v="250708"/>
    <s v="250708-2"/>
    <s v="M02"/>
    <x v="2"/>
    <s v="M02-RH2"/>
    <x v="18"/>
    <x v="0"/>
    <n v="0"/>
    <n v="0"/>
    <n v="0"/>
  </r>
  <r>
    <s v="CNRR02"/>
    <s v="250708"/>
    <s v="250708-2"/>
    <s v="M02"/>
    <x v="3"/>
    <s v="M02-RH4"/>
    <x v="18"/>
    <x v="0"/>
    <n v="0"/>
    <n v="0"/>
    <n v="0"/>
  </r>
  <r>
    <s v="CNRL02"/>
    <s v="250708"/>
    <s v="250708-2"/>
    <s v="M02"/>
    <x v="0"/>
    <s v="M02-LH1"/>
    <x v="18"/>
    <x v="0"/>
    <n v="1"/>
    <n v="0"/>
    <n v="0"/>
  </r>
  <r>
    <s v="CNRL02"/>
    <s v="250708"/>
    <s v="250708-2"/>
    <s v="M02"/>
    <x v="1"/>
    <s v="M02-LH3"/>
    <x v="18"/>
    <x v="0"/>
    <n v="1"/>
    <n v="0"/>
    <n v="0"/>
  </r>
  <r>
    <s v="CNRR02"/>
    <s v="250708"/>
    <s v="250708-2"/>
    <s v="M02"/>
    <x v="2"/>
    <s v="M02-RH2"/>
    <x v="18"/>
    <x v="0"/>
    <n v="1"/>
    <n v="0"/>
    <n v="0"/>
  </r>
  <r>
    <s v="CNRR02"/>
    <s v="250708"/>
    <s v="250708-2"/>
    <s v="M02"/>
    <x v="3"/>
    <s v="M02-RH4"/>
    <x v="18"/>
    <x v="0"/>
    <n v="1"/>
    <n v="0"/>
    <n v="0"/>
  </r>
  <r>
    <s v="CNRL02"/>
    <s v="250708"/>
    <s v="250708-2"/>
    <s v="M02"/>
    <x v="0"/>
    <s v="M02-LH1"/>
    <x v="18"/>
    <x v="0"/>
    <n v="1"/>
    <n v="0"/>
    <n v="0"/>
  </r>
  <r>
    <s v="CNRL02"/>
    <s v="250708"/>
    <s v="250708-2"/>
    <s v="M02"/>
    <x v="1"/>
    <s v="M02-LH3"/>
    <x v="18"/>
    <x v="0"/>
    <n v="1"/>
    <n v="0"/>
    <n v="0"/>
  </r>
  <r>
    <s v="CNRR02"/>
    <s v="250708"/>
    <s v="250708-2"/>
    <s v="M02"/>
    <x v="2"/>
    <s v="M02-RH2"/>
    <x v="18"/>
    <x v="0"/>
    <n v="1"/>
    <n v="0"/>
    <n v="0"/>
  </r>
  <r>
    <s v="CNRR02"/>
    <s v="250708"/>
    <s v="250708-2"/>
    <s v="M02"/>
    <x v="3"/>
    <s v="M02-RH4"/>
    <x v="18"/>
    <x v="0"/>
    <n v="1"/>
    <n v="0"/>
    <n v="0"/>
  </r>
  <r>
    <s v="CNRL02"/>
    <s v="250708"/>
    <s v="250708-2"/>
    <s v="M02"/>
    <x v="0"/>
    <s v="M02-LH1"/>
    <x v="18"/>
    <x v="0"/>
    <n v="1"/>
    <n v="0"/>
    <n v="0"/>
  </r>
  <r>
    <s v="CNRL02"/>
    <s v="250708"/>
    <s v="250708-2"/>
    <s v="M02"/>
    <x v="1"/>
    <s v="M02-LH3"/>
    <x v="18"/>
    <x v="0"/>
    <n v="1"/>
    <n v="0"/>
    <n v="0"/>
  </r>
  <r>
    <s v="CNRR02"/>
    <s v="250708"/>
    <s v="250708-2"/>
    <s v="M02"/>
    <x v="2"/>
    <s v="M02-RH2"/>
    <x v="18"/>
    <x v="0"/>
    <n v="1"/>
    <n v="0"/>
    <n v="0"/>
  </r>
  <r>
    <s v="CNRR02"/>
    <s v="250708"/>
    <s v="250708-2"/>
    <s v="M02"/>
    <x v="3"/>
    <s v="M02-RH4"/>
    <x v="18"/>
    <x v="0"/>
    <n v="1"/>
    <n v="0"/>
    <n v="0"/>
  </r>
  <r>
    <s v="CNRL02"/>
    <s v="250708"/>
    <s v="250708-2"/>
    <s v="M02"/>
    <x v="0"/>
    <s v="M02-LH1"/>
    <x v="18"/>
    <x v="0"/>
    <n v="1"/>
    <n v="0"/>
    <n v="0"/>
  </r>
  <r>
    <s v="CNRL02"/>
    <s v="250708"/>
    <s v="250708-2"/>
    <s v="M02"/>
    <x v="1"/>
    <s v="M02-LH3"/>
    <x v="18"/>
    <x v="0"/>
    <n v="1"/>
    <n v="0"/>
    <n v="0"/>
  </r>
  <r>
    <s v="CNRR02"/>
    <s v="250708"/>
    <s v="250708-2"/>
    <s v="M02"/>
    <x v="2"/>
    <s v="M02-RH2"/>
    <x v="18"/>
    <x v="0"/>
    <n v="1"/>
    <n v="0"/>
    <n v="0"/>
  </r>
  <r>
    <s v="CNRR02"/>
    <s v="250708"/>
    <s v="250708-2"/>
    <s v="M02"/>
    <x v="3"/>
    <s v="M02-RH4"/>
    <x v="18"/>
    <x v="0"/>
    <n v="1"/>
    <n v="0"/>
    <n v="0"/>
  </r>
  <r>
    <s v="CNRL02"/>
    <s v="250708"/>
    <s v="250708-2"/>
    <s v="M02"/>
    <x v="0"/>
    <s v="M02-LH1"/>
    <x v="18"/>
    <x v="0"/>
    <n v="1"/>
    <n v="0"/>
    <n v="0"/>
  </r>
  <r>
    <s v="CNRL02"/>
    <s v="250708"/>
    <s v="250708-2"/>
    <s v="M02"/>
    <x v="1"/>
    <s v="M02-LH3"/>
    <x v="18"/>
    <x v="0"/>
    <n v="1"/>
    <n v="1"/>
    <n v="0"/>
  </r>
  <r>
    <s v="CNRR02"/>
    <s v="250708"/>
    <s v="250708-2"/>
    <s v="M02"/>
    <x v="2"/>
    <s v="M02-RH2"/>
    <x v="18"/>
    <x v="0"/>
    <n v="1"/>
    <n v="0"/>
    <n v="0"/>
  </r>
  <r>
    <s v="CNRR02"/>
    <s v="250708"/>
    <s v="250708-2"/>
    <s v="M02"/>
    <x v="3"/>
    <s v="M02-RH4"/>
    <x v="18"/>
    <x v="0"/>
    <n v="1"/>
    <n v="0"/>
    <n v="0"/>
  </r>
  <r>
    <s v="CNRL02"/>
    <s v="250708"/>
    <s v="250708-2"/>
    <s v="M02"/>
    <x v="0"/>
    <s v="M02-LH1"/>
    <x v="18"/>
    <x v="0"/>
    <n v="1"/>
    <n v="0"/>
    <n v="0"/>
  </r>
  <r>
    <s v="CNRL02"/>
    <s v="250708"/>
    <s v="250708-2"/>
    <s v="M02"/>
    <x v="1"/>
    <s v="M02-LH3"/>
    <x v="18"/>
    <x v="0"/>
    <n v="1"/>
    <n v="0"/>
    <n v="0"/>
  </r>
  <r>
    <s v="CNRR02"/>
    <s v="250708"/>
    <s v="250708-2"/>
    <s v="M02"/>
    <x v="2"/>
    <s v="M02-RH2"/>
    <x v="18"/>
    <x v="0"/>
    <n v="1"/>
    <n v="0"/>
    <n v="0"/>
  </r>
  <r>
    <s v="CNRR02"/>
    <s v="250708"/>
    <s v="250708-2"/>
    <s v="M02"/>
    <x v="3"/>
    <s v="M02-RH4"/>
    <x v="18"/>
    <x v="0"/>
    <n v="1"/>
    <n v="0"/>
    <n v="0"/>
  </r>
  <r>
    <s v="CNRL02"/>
    <s v="250708"/>
    <s v="250708-2"/>
    <s v="M02"/>
    <x v="0"/>
    <s v="M02-LH1"/>
    <x v="18"/>
    <x v="0"/>
    <n v="1"/>
    <n v="0"/>
    <n v="0"/>
  </r>
  <r>
    <s v="CNRL02"/>
    <s v="250708"/>
    <s v="250708-2"/>
    <s v="M02"/>
    <x v="1"/>
    <s v="M02-LH3"/>
    <x v="18"/>
    <x v="0"/>
    <n v="1"/>
    <n v="0"/>
    <n v="0"/>
  </r>
  <r>
    <s v="CNRR02"/>
    <s v="250708"/>
    <s v="250708-2"/>
    <s v="M02"/>
    <x v="2"/>
    <s v="M02-RH2"/>
    <x v="18"/>
    <x v="0"/>
    <n v="1"/>
    <n v="0"/>
    <n v="0"/>
  </r>
  <r>
    <s v="CNRR02"/>
    <s v="250708"/>
    <s v="250708-2"/>
    <s v="M02"/>
    <x v="3"/>
    <s v="M02-RH4"/>
    <x v="18"/>
    <x v="0"/>
    <n v="1"/>
    <n v="0"/>
    <n v="0"/>
  </r>
  <r>
    <s v="CNRL02"/>
    <s v="250708"/>
    <s v="250708-2"/>
    <s v="M02"/>
    <x v="0"/>
    <s v="M02-LH1"/>
    <x v="18"/>
    <x v="0"/>
    <n v="1"/>
    <n v="0"/>
    <n v="0"/>
  </r>
  <r>
    <s v="CNRL02"/>
    <s v="250708"/>
    <s v="250708-2"/>
    <s v="M02"/>
    <x v="1"/>
    <s v="M02-LH3"/>
    <x v="18"/>
    <x v="0"/>
    <n v="1"/>
    <n v="0"/>
    <n v="0"/>
  </r>
  <r>
    <s v="CNRR02"/>
    <s v="250708"/>
    <s v="250708-2"/>
    <s v="M02"/>
    <x v="2"/>
    <s v="M02-RH2"/>
    <x v="18"/>
    <x v="0"/>
    <n v="1"/>
    <n v="0"/>
    <n v="0"/>
  </r>
  <r>
    <s v="CNRR02"/>
    <s v="250708"/>
    <s v="250708-2"/>
    <s v="M02"/>
    <x v="3"/>
    <s v="M02-RH4"/>
    <x v="18"/>
    <x v="0"/>
    <n v="1"/>
    <n v="0"/>
    <n v="0"/>
  </r>
  <r>
    <s v="CNRL02"/>
    <s v="250708"/>
    <s v="250708-2"/>
    <s v="M02"/>
    <x v="0"/>
    <s v="M02-LH1"/>
    <x v="18"/>
    <x v="0"/>
    <n v="1"/>
    <n v="0"/>
    <n v="0"/>
  </r>
  <r>
    <s v="CNRL02"/>
    <s v="250708"/>
    <s v="250708-2"/>
    <s v="M02"/>
    <x v="1"/>
    <s v="M02-LH3"/>
    <x v="18"/>
    <x v="0"/>
    <n v="1"/>
    <n v="0"/>
    <n v="0"/>
  </r>
  <r>
    <s v="CNRR02"/>
    <s v="250708"/>
    <s v="250708-2"/>
    <s v="M02"/>
    <x v="2"/>
    <s v="M02-RH2"/>
    <x v="18"/>
    <x v="0"/>
    <n v="1"/>
    <n v="0"/>
    <n v="0"/>
  </r>
  <r>
    <s v="CNRR02"/>
    <s v="250708"/>
    <s v="250708-2"/>
    <s v="M02"/>
    <x v="3"/>
    <s v="M02-RH4"/>
    <x v="18"/>
    <x v="0"/>
    <n v="1"/>
    <n v="0"/>
    <n v="0"/>
  </r>
  <r>
    <s v="CNRL02"/>
    <s v="250708"/>
    <s v="250708-2"/>
    <s v="M02"/>
    <x v="0"/>
    <s v="M02-LH1"/>
    <x v="18"/>
    <x v="0"/>
    <n v="1"/>
    <n v="0"/>
    <n v="0"/>
  </r>
  <r>
    <s v="CNRL02"/>
    <s v="250708"/>
    <s v="250708-2"/>
    <s v="M02"/>
    <x v="1"/>
    <s v="M02-LH3"/>
    <x v="18"/>
    <x v="0"/>
    <n v="1"/>
    <n v="0"/>
    <n v="0"/>
  </r>
  <r>
    <s v="CNRR02"/>
    <s v="250708"/>
    <s v="250708-2"/>
    <s v="M02"/>
    <x v="2"/>
    <s v="M02-RH2"/>
    <x v="18"/>
    <x v="0"/>
    <n v="1"/>
    <n v="0"/>
    <n v="0"/>
  </r>
  <r>
    <s v="CNRR02"/>
    <s v="250708"/>
    <s v="250708-2"/>
    <s v="M02"/>
    <x v="3"/>
    <s v="M02-RH4"/>
    <x v="18"/>
    <x v="0"/>
    <n v="1"/>
    <n v="0"/>
    <n v="0"/>
  </r>
  <r>
    <s v="CNRL02"/>
    <s v="250708"/>
    <s v="250708-2"/>
    <s v="M02"/>
    <x v="0"/>
    <s v="M02-LH1"/>
    <x v="18"/>
    <x v="0"/>
    <n v="1"/>
    <n v="0"/>
    <n v="0"/>
  </r>
  <r>
    <s v="CNRL02"/>
    <s v="250708"/>
    <s v="250708-2"/>
    <s v="M02"/>
    <x v="1"/>
    <s v="M02-LH3"/>
    <x v="18"/>
    <x v="0"/>
    <n v="1"/>
    <n v="0"/>
    <n v="0"/>
  </r>
  <r>
    <s v="CNRR02"/>
    <s v="250708"/>
    <s v="250708-2"/>
    <s v="M02"/>
    <x v="2"/>
    <s v="M02-RH2"/>
    <x v="18"/>
    <x v="0"/>
    <n v="1"/>
    <n v="0"/>
    <n v="0"/>
  </r>
  <r>
    <s v="CNRR02"/>
    <s v="250708"/>
    <s v="250708-2"/>
    <s v="M02"/>
    <x v="3"/>
    <s v="M02-RH4"/>
    <x v="18"/>
    <x v="0"/>
    <n v="1"/>
    <n v="0"/>
    <n v="0"/>
  </r>
  <r>
    <s v="CNRL02"/>
    <s v="250708"/>
    <s v="250708-2"/>
    <s v="M02"/>
    <x v="0"/>
    <s v="M02-LH1"/>
    <x v="18"/>
    <x v="0"/>
    <n v="1"/>
    <n v="0"/>
    <n v="0"/>
  </r>
  <r>
    <s v="CNRL02"/>
    <s v="250708"/>
    <s v="250708-2"/>
    <s v="M02"/>
    <x v="1"/>
    <s v="M02-LH3"/>
    <x v="18"/>
    <x v="0"/>
    <n v="1"/>
    <n v="0"/>
    <n v="0"/>
  </r>
  <r>
    <s v="CNRR02"/>
    <s v="250708"/>
    <s v="250708-2"/>
    <s v="M02"/>
    <x v="2"/>
    <s v="M02-RH2"/>
    <x v="18"/>
    <x v="0"/>
    <n v="1"/>
    <n v="0"/>
    <n v="0"/>
  </r>
  <r>
    <s v="CNRR02"/>
    <s v="250708"/>
    <s v="250708-2"/>
    <s v="M02"/>
    <x v="3"/>
    <s v="M02-RH4"/>
    <x v="18"/>
    <x v="0"/>
    <n v="1"/>
    <n v="0"/>
    <n v="0"/>
  </r>
  <r>
    <s v="CNRL02"/>
    <s v="250708"/>
    <s v="250708-2"/>
    <s v="M02"/>
    <x v="0"/>
    <s v="M02-LH1"/>
    <x v="18"/>
    <x v="0"/>
    <n v="1"/>
    <n v="0"/>
    <n v="0"/>
  </r>
  <r>
    <s v="CNRL02"/>
    <s v="250708"/>
    <s v="250708-2"/>
    <s v="M02"/>
    <x v="1"/>
    <s v="M02-LH3"/>
    <x v="18"/>
    <x v="0"/>
    <n v="1"/>
    <n v="1"/>
    <n v="0"/>
  </r>
  <r>
    <s v="CNRR02"/>
    <s v="250708"/>
    <s v="250708-2"/>
    <s v="M02"/>
    <x v="2"/>
    <s v="M02-RH2"/>
    <x v="18"/>
    <x v="0"/>
    <n v="1"/>
    <n v="0"/>
    <n v="0"/>
  </r>
  <r>
    <s v="CNRR02"/>
    <s v="250708"/>
    <s v="250708-2"/>
    <s v="M02"/>
    <x v="3"/>
    <s v="M02-RH4"/>
    <x v="18"/>
    <x v="0"/>
    <n v="1"/>
    <n v="0"/>
    <n v="0"/>
  </r>
  <r>
    <s v="CNRL02"/>
    <s v="250708"/>
    <s v="250708-2"/>
    <s v="M02"/>
    <x v="0"/>
    <s v="M02-LH1"/>
    <x v="18"/>
    <x v="0"/>
    <n v="1"/>
    <n v="0"/>
    <n v="0"/>
  </r>
  <r>
    <s v="CNRL02"/>
    <s v="250708"/>
    <s v="250708-2"/>
    <s v="M02"/>
    <x v="1"/>
    <s v="M02-LH3"/>
    <x v="18"/>
    <x v="0"/>
    <n v="1"/>
    <n v="0"/>
    <n v="0"/>
  </r>
  <r>
    <s v="CNRR02"/>
    <s v="250708"/>
    <s v="250708-2"/>
    <s v="M02"/>
    <x v="2"/>
    <s v="M02-RH2"/>
    <x v="18"/>
    <x v="0"/>
    <n v="1"/>
    <n v="0"/>
    <n v="0"/>
  </r>
  <r>
    <s v="CNRR02"/>
    <s v="250708"/>
    <s v="250708-2"/>
    <s v="M02"/>
    <x v="3"/>
    <s v="M02-RH4"/>
    <x v="18"/>
    <x v="0"/>
    <n v="1"/>
    <n v="0"/>
    <n v="0"/>
  </r>
  <r>
    <s v="CNRL02"/>
    <s v="250708"/>
    <s v="250708-2"/>
    <s v="M02"/>
    <x v="0"/>
    <s v="M02-LH1"/>
    <x v="18"/>
    <x v="0"/>
    <n v="1"/>
    <n v="0"/>
    <n v="0"/>
  </r>
  <r>
    <s v="CNRL02"/>
    <s v="250708"/>
    <s v="250708-2"/>
    <s v="M02"/>
    <x v="1"/>
    <s v="M02-LH3"/>
    <x v="18"/>
    <x v="0"/>
    <n v="1"/>
    <n v="0"/>
    <n v="0"/>
  </r>
  <r>
    <s v="CNRR02"/>
    <s v="250708"/>
    <s v="250708-2"/>
    <s v="M02"/>
    <x v="2"/>
    <s v="M02-RH2"/>
    <x v="18"/>
    <x v="0"/>
    <n v="1"/>
    <n v="0"/>
    <n v="0"/>
  </r>
  <r>
    <s v="CNRR02"/>
    <s v="250708"/>
    <s v="250708-2"/>
    <s v="M02"/>
    <x v="3"/>
    <s v="M02-RH4"/>
    <x v="18"/>
    <x v="0"/>
    <n v="1"/>
    <n v="0"/>
    <n v="0"/>
  </r>
  <r>
    <s v="CNRL02"/>
    <s v="250708"/>
    <s v="250708-2"/>
    <s v="M02"/>
    <x v="0"/>
    <s v="M02-LH1"/>
    <x v="18"/>
    <x v="0"/>
    <n v="1"/>
    <n v="1"/>
    <n v="0"/>
  </r>
  <r>
    <s v="CNRL02"/>
    <s v="250708"/>
    <s v="250708-2"/>
    <s v="M02"/>
    <x v="1"/>
    <s v="M02-LH3"/>
    <x v="18"/>
    <x v="0"/>
    <n v="1"/>
    <n v="0"/>
    <n v="0"/>
  </r>
  <r>
    <s v="CNRR02"/>
    <s v="250708"/>
    <s v="250708-2"/>
    <s v="M02"/>
    <x v="2"/>
    <s v="M02-RH2"/>
    <x v="18"/>
    <x v="0"/>
    <n v="1"/>
    <n v="0"/>
    <n v="0"/>
  </r>
  <r>
    <s v="CNRR02"/>
    <s v="250708"/>
    <s v="250708-2"/>
    <s v="M02"/>
    <x v="3"/>
    <s v="M02-RH4"/>
    <x v="18"/>
    <x v="0"/>
    <n v="1"/>
    <n v="0"/>
    <n v="0"/>
  </r>
  <r>
    <s v="CNRL02"/>
    <s v="250708"/>
    <s v="250708-2"/>
    <s v="M02"/>
    <x v="0"/>
    <s v="M02-LH1"/>
    <x v="18"/>
    <x v="0"/>
    <n v="1"/>
    <n v="1"/>
    <n v="0"/>
  </r>
  <r>
    <s v="CNRL02"/>
    <s v="250708"/>
    <s v="250708-2"/>
    <s v="M02"/>
    <x v="1"/>
    <s v="M02-LH3"/>
    <x v="18"/>
    <x v="0"/>
    <n v="1"/>
    <n v="0"/>
    <n v="0"/>
  </r>
  <r>
    <s v="CNRR02"/>
    <s v="250708"/>
    <s v="250708-2"/>
    <s v="M02"/>
    <x v="2"/>
    <s v="M02-RH2"/>
    <x v="18"/>
    <x v="0"/>
    <n v="1"/>
    <n v="0"/>
    <n v="0"/>
  </r>
  <r>
    <s v="CNRR02"/>
    <s v="250708"/>
    <s v="250708-2"/>
    <s v="M02"/>
    <x v="3"/>
    <s v="M02-RH4"/>
    <x v="18"/>
    <x v="0"/>
    <n v="1"/>
    <n v="0"/>
    <n v="0"/>
  </r>
  <r>
    <s v="CNRL02"/>
    <s v="250708"/>
    <s v="250708-2"/>
    <s v="M02"/>
    <x v="0"/>
    <s v="M02-LH1"/>
    <x v="18"/>
    <x v="0"/>
    <n v="1"/>
    <n v="0"/>
    <n v="0"/>
  </r>
  <r>
    <s v="CNRL02"/>
    <s v="250708"/>
    <s v="250708-2"/>
    <s v="M02"/>
    <x v="1"/>
    <s v="M02-LH3"/>
    <x v="18"/>
    <x v="0"/>
    <n v="1"/>
    <n v="0"/>
    <n v="0"/>
  </r>
  <r>
    <s v="CNRR02"/>
    <s v="250708"/>
    <s v="250708-2"/>
    <s v="M02"/>
    <x v="2"/>
    <s v="M02-RH2"/>
    <x v="18"/>
    <x v="0"/>
    <n v="1"/>
    <n v="0"/>
    <n v="0"/>
  </r>
  <r>
    <s v="CNRR02"/>
    <s v="250708"/>
    <s v="250708-2"/>
    <s v="M02"/>
    <x v="3"/>
    <s v="M02-RH4"/>
    <x v="18"/>
    <x v="0"/>
    <n v="1"/>
    <n v="0"/>
    <n v="0"/>
  </r>
  <r>
    <s v="CNRL02"/>
    <s v="250708"/>
    <s v="250708-2"/>
    <s v="M02"/>
    <x v="0"/>
    <s v="M02-LH1"/>
    <x v="18"/>
    <x v="0"/>
    <n v="1"/>
    <n v="0"/>
    <n v="0"/>
  </r>
  <r>
    <s v="CNRL02"/>
    <s v="250708"/>
    <s v="250708-2"/>
    <s v="M02"/>
    <x v="1"/>
    <s v="M02-LH3"/>
    <x v="18"/>
    <x v="0"/>
    <n v="1"/>
    <n v="0"/>
    <n v="0"/>
  </r>
  <r>
    <s v="CNRR02"/>
    <s v="250708"/>
    <s v="250708-2"/>
    <s v="M02"/>
    <x v="2"/>
    <s v="M02-RH2"/>
    <x v="18"/>
    <x v="0"/>
    <n v="1"/>
    <n v="0"/>
    <n v="0"/>
  </r>
  <r>
    <s v="CNRR02"/>
    <s v="250708"/>
    <s v="250708-2"/>
    <s v="M02"/>
    <x v="3"/>
    <s v="M02-RH4"/>
    <x v="18"/>
    <x v="0"/>
    <n v="1"/>
    <n v="0"/>
    <n v="0"/>
  </r>
  <r>
    <s v="CNRL02"/>
    <s v="250708"/>
    <s v="250708-2"/>
    <s v="M02"/>
    <x v="0"/>
    <s v="M02-LH1"/>
    <x v="18"/>
    <x v="0"/>
    <n v="1"/>
    <n v="0"/>
    <n v="0"/>
  </r>
  <r>
    <s v="CNRL02"/>
    <s v="250708"/>
    <s v="250708-2"/>
    <s v="M02"/>
    <x v="1"/>
    <s v="M02-LH3"/>
    <x v="18"/>
    <x v="0"/>
    <n v="1"/>
    <n v="0"/>
    <n v="0"/>
  </r>
  <r>
    <s v="CNRR02"/>
    <s v="250708"/>
    <s v="250708-2"/>
    <s v="M02"/>
    <x v="2"/>
    <s v="M02-RH2"/>
    <x v="18"/>
    <x v="0"/>
    <n v="1"/>
    <n v="0"/>
    <n v="0"/>
  </r>
  <r>
    <s v="CNRR02"/>
    <s v="250708"/>
    <s v="250708-2"/>
    <s v="M02"/>
    <x v="3"/>
    <s v="M02-RH4"/>
    <x v="18"/>
    <x v="0"/>
    <n v="1"/>
    <n v="0"/>
    <n v="0"/>
  </r>
  <r>
    <s v="CNRL02"/>
    <s v="250708"/>
    <s v="250708-2"/>
    <s v="M02"/>
    <x v="0"/>
    <s v="M02-LH1"/>
    <x v="18"/>
    <x v="0"/>
    <n v="1"/>
    <n v="0"/>
    <n v="0"/>
  </r>
  <r>
    <s v="CNRL02"/>
    <s v="250708"/>
    <s v="250708-2"/>
    <s v="M02"/>
    <x v="1"/>
    <s v="M02-LH3"/>
    <x v="18"/>
    <x v="0"/>
    <n v="1"/>
    <n v="0"/>
    <n v="0"/>
  </r>
  <r>
    <s v="CNRR02"/>
    <s v="250708"/>
    <s v="250708-2"/>
    <s v="M02"/>
    <x v="2"/>
    <s v="M02-RH2"/>
    <x v="18"/>
    <x v="0"/>
    <n v="1"/>
    <n v="0"/>
    <n v="0"/>
  </r>
  <r>
    <s v="CNRR02"/>
    <s v="250708"/>
    <s v="250708-2"/>
    <s v="M02"/>
    <x v="3"/>
    <s v="M02-RH4"/>
    <x v="18"/>
    <x v="0"/>
    <n v="1"/>
    <n v="0"/>
    <n v="0"/>
  </r>
  <r>
    <s v="CNRL02"/>
    <s v="250708"/>
    <s v="250708-2"/>
    <s v="M02"/>
    <x v="0"/>
    <s v="M02-LH1"/>
    <x v="18"/>
    <x v="0"/>
    <n v="1"/>
    <n v="0"/>
    <n v="0"/>
  </r>
  <r>
    <s v="CNRL02"/>
    <s v="250708"/>
    <s v="250708-2"/>
    <s v="M02"/>
    <x v="1"/>
    <s v="M02-LH3"/>
    <x v="18"/>
    <x v="0"/>
    <n v="1"/>
    <n v="0"/>
    <n v="0"/>
  </r>
  <r>
    <s v="CNRR02"/>
    <s v="250708"/>
    <s v="250708-2"/>
    <s v="M02"/>
    <x v="2"/>
    <s v="M02-RH2"/>
    <x v="18"/>
    <x v="0"/>
    <n v="1"/>
    <n v="0"/>
    <n v="0"/>
  </r>
  <r>
    <s v="CNRR02"/>
    <s v="250708"/>
    <s v="250708-2"/>
    <s v="M02"/>
    <x v="3"/>
    <s v="M02-RH4"/>
    <x v="18"/>
    <x v="0"/>
    <n v="1"/>
    <n v="0"/>
    <n v="0"/>
  </r>
  <r>
    <s v="CNRL02"/>
    <s v="250708"/>
    <s v="250708-2"/>
    <s v="M02"/>
    <x v="0"/>
    <s v="M02-LH1"/>
    <x v="18"/>
    <x v="0"/>
    <n v="1"/>
    <n v="0"/>
    <n v="0"/>
  </r>
  <r>
    <s v="CNRL02"/>
    <s v="250708"/>
    <s v="250708-2"/>
    <s v="M02"/>
    <x v="1"/>
    <s v="M02-LH3"/>
    <x v="18"/>
    <x v="0"/>
    <n v="1"/>
    <n v="0"/>
    <n v="0"/>
  </r>
  <r>
    <s v="CNRR02"/>
    <s v="250708"/>
    <s v="250708-2"/>
    <s v="M02"/>
    <x v="2"/>
    <s v="M02-RH2"/>
    <x v="18"/>
    <x v="0"/>
    <n v="1"/>
    <n v="0"/>
    <n v="0"/>
  </r>
  <r>
    <s v="CNRR02"/>
    <s v="250708"/>
    <s v="250708-2"/>
    <s v="M02"/>
    <x v="3"/>
    <s v="M02-RH4"/>
    <x v="18"/>
    <x v="0"/>
    <n v="1"/>
    <n v="0"/>
    <n v="0"/>
  </r>
  <r>
    <s v="CNRL02"/>
    <s v="250708"/>
    <s v="250708-2"/>
    <s v="M02"/>
    <x v="0"/>
    <s v="M02-LH1"/>
    <x v="18"/>
    <x v="0"/>
    <n v="1"/>
    <n v="0"/>
    <n v="0"/>
  </r>
  <r>
    <s v="CNRL02"/>
    <s v="250708"/>
    <s v="250708-2"/>
    <s v="M02"/>
    <x v="1"/>
    <s v="M02-LH3"/>
    <x v="18"/>
    <x v="0"/>
    <n v="1"/>
    <n v="0"/>
    <n v="0"/>
  </r>
  <r>
    <s v="CNRR02"/>
    <s v="250708"/>
    <s v="250708-2"/>
    <s v="M02"/>
    <x v="2"/>
    <s v="M02-RH2"/>
    <x v="18"/>
    <x v="0"/>
    <n v="1"/>
    <n v="0"/>
    <n v="0"/>
  </r>
  <r>
    <s v="CNRR02"/>
    <s v="250708"/>
    <s v="250708-2"/>
    <s v="M02"/>
    <x v="3"/>
    <s v="M02-RH4"/>
    <x v="18"/>
    <x v="0"/>
    <n v="1"/>
    <n v="0"/>
    <n v="0"/>
  </r>
  <r>
    <s v="CNRL02"/>
    <s v="250708"/>
    <s v="250708-2"/>
    <s v="M02"/>
    <x v="0"/>
    <s v="M02-LH1"/>
    <x v="18"/>
    <x v="0"/>
    <n v="1"/>
    <n v="0"/>
    <n v="0"/>
  </r>
  <r>
    <s v="CNRL02"/>
    <s v="250708"/>
    <s v="250708-2"/>
    <s v="M02"/>
    <x v="1"/>
    <s v="M02-LH3"/>
    <x v="18"/>
    <x v="0"/>
    <n v="1"/>
    <n v="0"/>
    <n v="0"/>
  </r>
  <r>
    <s v="CNRR02"/>
    <s v="250708"/>
    <s v="250708-2"/>
    <s v="M02"/>
    <x v="2"/>
    <s v="M02-RH2"/>
    <x v="18"/>
    <x v="0"/>
    <n v="1"/>
    <n v="0"/>
    <n v="0"/>
  </r>
  <r>
    <s v="CNRR02"/>
    <s v="250708"/>
    <s v="250708-2"/>
    <s v="M02"/>
    <x v="3"/>
    <s v="M02-RH4"/>
    <x v="18"/>
    <x v="0"/>
    <n v="1"/>
    <n v="0"/>
    <n v="0"/>
  </r>
  <r>
    <s v="CNRL02"/>
    <s v="250708"/>
    <s v="250708-2"/>
    <s v="M02"/>
    <x v="0"/>
    <s v="M02-LH1"/>
    <x v="18"/>
    <x v="0"/>
    <n v="1"/>
    <n v="0"/>
    <n v="0"/>
  </r>
  <r>
    <s v="CNRL02"/>
    <s v="250708"/>
    <s v="250708-2"/>
    <s v="M02"/>
    <x v="1"/>
    <s v="M02-LH3"/>
    <x v="18"/>
    <x v="0"/>
    <n v="1"/>
    <n v="0"/>
    <n v="0"/>
  </r>
  <r>
    <s v="CNRR02"/>
    <s v="250708"/>
    <s v="250708-2"/>
    <s v="M02"/>
    <x v="2"/>
    <s v="M02-RH2"/>
    <x v="18"/>
    <x v="0"/>
    <n v="1"/>
    <n v="0"/>
    <n v="0"/>
  </r>
  <r>
    <s v="CNRR02"/>
    <s v="250708"/>
    <s v="250708-2"/>
    <s v="M02"/>
    <x v="3"/>
    <s v="M02-RH4"/>
    <x v="18"/>
    <x v="0"/>
    <n v="1"/>
    <n v="0"/>
    <n v="0"/>
  </r>
  <r>
    <s v="CNRL02"/>
    <s v="250708"/>
    <s v="250708-2"/>
    <s v="M02"/>
    <x v="0"/>
    <s v="M02-LH1"/>
    <x v="18"/>
    <x v="0"/>
    <n v="1"/>
    <n v="1"/>
    <n v="1"/>
  </r>
  <r>
    <s v="CNRL02"/>
    <s v="250708"/>
    <s v="250708-2"/>
    <s v="M02"/>
    <x v="1"/>
    <s v="M02-LH3"/>
    <x v="18"/>
    <x v="0"/>
    <n v="1"/>
    <n v="0"/>
    <n v="0"/>
  </r>
  <r>
    <s v="CNRR02"/>
    <s v="250708"/>
    <s v="250708-2"/>
    <s v="M02"/>
    <x v="2"/>
    <s v="M02-RH2"/>
    <x v="18"/>
    <x v="0"/>
    <n v="1"/>
    <n v="0"/>
    <n v="0"/>
  </r>
  <r>
    <s v="CNRR02"/>
    <s v="250708"/>
    <s v="250708-2"/>
    <s v="M02"/>
    <x v="3"/>
    <s v="M02-RH4"/>
    <x v="18"/>
    <x v="0"/>
    <n v="1"/>
    <n v="0"/>
    <n v="0"/>
  </r>
  <r>
    <s v="CNRL02"/>
    <s v="250708"/>
    <s v="250708-2"/>
    <s v="M02"/>
    <x v="0"/>
    <s v="M02-LH1"/>
    <x v="18"/>
    <x v="0"/>
    <n v="1"/>
    <n v="0"/>
    <n v="0"/>
  </r>
  <r>
    <s v="CNRL02"/>
    <s v="250708"/>
    <s v="250708-2"/>
    <s v="M02"/>
    <x v="1"/>
    <s v="M02-LH3"/>
    <x v="18"/>
    <x v="0"/>
    <n v="1"/>
    <n v="0"/>
    <n v="0"/>
  </r>
  <r>
    <s v="CNRR02"/>
    <s v="250708"/>
    <s v="250708-2"/>
    <s v="M02"/>
    <x v="2"/>
    <s v="M02-RH2"/>
    <x v="18"/>
    <x v="0"/>
    <n v="1"/>
    <n v="0"/>
    <n v="0"/>
  </r>
  <r>
    <s v="CNRR02"/>
    <s v="250708"/>
    <s v="250708-2"/>
    <s v="M02"/>
    <x v="3"/>
    <s v="M02-RH4"/>
    <x v="18"/>
    <x v="0"/>
    <n v="1"/>
    <n v="0"/>
    <n v="0"/>
  </r>
  <r>
    <s v="CNRL02"/>
    <s v="250708"/>
    <s v="250708-2"/>
    <s v="M02"/>
    <x v="0"/>
    <s v="M02-LH1"/>
    <x v="18"/>
    <x v="0"/>
    <n v="1"/>
    <n v="0"/>
    <n v="0"/>
  </r>
  <r>
    <s v="CNRL02"/>
    <s v="250708"/>
    <s v="250708-2"/>
    <s v="M02"/>
    <x v="1"/>
    <s v="M02-LH3"/>
    <x v="18"/>
    <x v="0"/>
    <n v="1"/>
    <n v="0"/>
    <n v="0"/>
  </r>
  <r>
    <s v="CNRR02"/>
    <s v="250708"/>
    <s v="250708-2"/>
    <s v="M02"/>
    <x v="2"/>
    <s v="M02-RH2"/>
    <x v="18"/>
    <x v="0"/>
    <n v="1"/>
    <n v="0"/>
    <n v="0"/>
  </r>
  <r>
    <s v="CNRR02"/>
    <s v="250708"/>
    <s v="250708-2"/>
    <s v="M02"/>
    <x v="3"/>
    <s v="M02-RH4"/>
    <x v="18"/>
    <x v="0"/>
    <n v="1"/>
    <n v="0"/>
    <n v="0"/>
  </r>
  <r>
    <s v="CNRL02"/>
    <s v="250708"/>
    <s v="250708-2"/>
    <s v="M02"/>
    <x v="0"/>
    <s v="M02-LH1"/>
    <x v="18"/>
    <x v="0"/>
    <n v="1"/>
    <n v="0"/>
    <n v="0"/>
  </r>
  <r>
    <s v="CNRL02"/>
    <s v="250708"/>
    <s v="250708-2"/>
    <s v="M02"/>
    <x v="1"/>
    <s v="M02-LH3"/>
    <x v="18"/>
    <x v="0"/>
    <n v="1"/>
    <n v="0"/>
    <n v="0"/>
  </r>
  <r>
    <s v="CNRR02"/>
    <s v="250708"/>
    <s v="250708-2"/>
    <s v="M02"/>
    <x v="2"/>
    <s v="M02-RH2"/>
    <x v="18"/>
    <x v="0"/>
    <n v="1"/>
    <n v="1"/>
    <n v="0"/>
  </r>
  <r>
    <s v="CNRR02"/>
    <s v="250708"/>
    <s v="250708-2"/>
    <s v="M02"/>
    <x v="3"/>
    <s v="M02-RH4"/>
    <x v="18"/>
    <x v="0"/>
    <n v="1"/>
    <n v="0"/>
    <n v="0"/>
  </r>
  <r>
    <s v="CNRL02"/>
    <s v="250708"/>
    <s v="250708-2"/>
    <s v="M02"/>
    <x v="0"/>
    <s v="M02-LH1"/>
    <x v="18"/>
    <x v="0"/>
    <n v="1"/>
    <n v="0"/>
    <n v="0"/>
  </r>
  <r>
    <s v="CNRL02"/>
    <s v="250708"/>
    <s v="250708-2"/>
    <s v="M02"/>
    <x v="1"/>
    <s v="M02-LH3"/>
    <x v="18"/>
    <x v="0"/>
    <n v="1"/>
    <n v="0"/>
    <n v="0"/>
  </r>
  <r>
    <s v="CNRR02"/>
    <s v="250708"/>
    <s v="250708-2"/>
    <s v="M02"/>
    <x v="2"/>
    <s v="M02-RH2"/>
    <x v="18"/>
    <x v="0"/>
    <n v="1"/>
    <n v="0"/>
    <n v="0"/>
  </r>
  <r>
    <s v="CNRR02"/>
    <s v="250708"/>
    <s v="250708-2"/>
    <s v="M02"/>
    <x v="3"/>
    <s v="M02-RH4"/>
    <x v="18"/>
    <x v="0"/>
    <n v="1"/>
    <n v="0"/>
    <n v="0"/>
  </r>
  <r>
    <s v="CNRL02"/>
    <s v="250708"/>
    <s v="250708-2"/>
    <s v="M02"/>
    <x v="0"/>
    <s v="M02-LH1"/>
    <x v="18"/>
    <x v="0"/>
    <n v="1"/>
    <n v="0"/>
    <n v="0"/>
  </r>
  <r>
    <s v="CNRL02"/>
    <s v="250708"/>
    <s v="250708-2"/>
    <s v="M02"/>
    <x v="1"/>
    <s v="M02-LH3"/>
    <x v="18"/>
    <x v="0"/>
    <n v="1"/>
    <n v="1"/>
    <n v="0"/>
  </r>
  <r>
    <s v="CNRR02"/>
    <s v="250708"/>
    <s v="250708-2"/>
    <s v="M02"/>
    <x v="2"/>
    <s v="M02-RH2"/>
    <x v="18"/>
    <x v="0"/>
    <n v="1"/>
    <n v="0"/>
    <n v="0"/>
  </r>
  <r>
    <s v="CNRR02"/>
    <s v="250708"/>
    <s v="250708-2"/>
    <s v="M02"/>
    <x v="3"/>
    <s v="M02-RH4"/>
    <x v="18"/>
    <x v="0"/>
    <n v="1"/>
    <n v="0"/>
    <n v="0"/>
  </r>
  <r>
    <s v="CNRL02"/>
    <s v="250708"/>
    <s v="250708-2"/>
    <s v="M02"/>
    <x v="0"/>
    <s v="M02-LH1"/>
    <x v="18"/>
    <x v="0"/>
    <n v="1"/>
    <n v="0"/>
    <n v="0"/>
  </r>
  <r>
    <s v="CNRL02"/>
    <s v="250708"/>
    <s v="250708-2"/>
    <s v="M02"/>
    <x v="1"/>
    <s v="M02-LH3"/>
    <x v="18"/>
    <x v="0"/>
    <n v="1"/>
    <n v="0"/>
    <n v="0"/>
  </r>
  <r>
    <s v="CNRR02"/>
    <s v="250708"/>
    <s v="250708-2"/>
    <s v="M02"/>
    <x v="2"/>
    <s v="M02-RH2"/>
    <x v="18"/>
    <x v="0"/>
    <n v="1"/>
    <n v="1"/>
    <n v="0"/>
  </r>
  <r>
    <s v="CNRR02"/>
    <s v="250708"/>
    <s v="250708-2"/>
    <s v="M02"/>
    <x v="3"/>
    <s v="M02-RH4"/>
    <x v="18"/>
    <x v="0"/>
    <n v="0"/>
    <n v="0"/>
    <n v="0"/>
  </r>
  <r>
    <s v="CNRL02"/>
    <s v="250708"/>
    <s v="250708-2"/>
    <s v="M02"/>
    <x v="0"/>
    <s v="M02-LH1"/>
    <x v="18"/>
    <x v="0"/>
    <n v="1"/>
    <n v="0"/>
    <n v="0"/>
  </r>
  <r>
    <s v="CNRL02"/>
    <s v="250708"/>
    <s v="250708-2"/>
    <s v="M02"/>
    <x v="1"/>
    <s v="M02-LH3"/>
    <x v="18"/>
    <x v="0"/>
    <n v="1"/>
    <n v="0"/>
    <n v="0"/>
  </r>
  <r>
    <s v="CNRR02"/>
    <s v="250708"/>
    <s v="250708-2"/>
    <s v="M02"/>
    <x v="2"/>
    <s v="M02-RH2"/>
    <x v="18"/>
    <x v="0"/>
    <n v="1"/>
    <n v="0"/>
    <n v="0"/>
  </r>
  <r>
    <s v="CNRR02"/>
    <s v="250708"/>
    <s v="250708-2"/>
    <s v="M02"/>
    <x v="3"/>
    <s v="M02-RH4"/>
    <x v="18"/>
    <x v="0"/>
    <n v="1"/>
    <n v="0"/>
    <n v="0"/>
  </r>
  <r>
    <s v="CNRL02"/>
    <s v="250708"/>
    <s v="250708-2"/>
    <s v="M02"/>
    <x v="0"/>
    <s v="M02-LH1"/>
    <x v="19"/>
    <x v="0"/>
    <n v="1"/>
    <n v="0"/>
    <n v="0"/>
  </r>
  <r>
    <s v="CNRL02"/>
    <s v="250708"/>
    <s v="250708-2"/>
    <s v="M02"/>
    <x v="1"/>
    <s v="M02-LH3"/>
    <x v="19"/>
    <x v="0"/>
    <n v="1"/>
    <n v="0"/>
    <n v="0"/>
  </r>
  <r>
    <s v="CNRR02"/>
    <s v="250708"/>
    <s v="250708-2"/>
    <s v="M02"/>
    <x v="2"/>
    <s v="M02-RH2"/>
    <x v="19"/>
    <x v="0"/>
    <n v="1"/>
    <n v="0"/>
    <n v="0"/>
  </r>
  <r>
    <s v="CNRR02"/>
    <s v="250708"/>
    <s v="250708-2"/>
    <s v="M02"/>
    <x v="3"/>
    <s v="M02-RH4"/>
    <x v="19"/>
    <x v="0"/>
    <n v="1"/>
    <n v="0"/>
    <n v="0"/>
  </r>
  <r>
    <s v="CNRL02"/>
    <s v="250708"/>
    <s v="250708-2"/>
    <s v="M02"/>
    <x v="0"/>
    <s v="M02-LH1"/>
    <x v="19"/>
    <x v="0"/>
    <n v="1"/>
    <n v="0"/>
    <n v="0"/>
  </r>
  <r>
    <s v="CNRL02"/>
    <s v="250708"/>
    <s v="250708-2"/>
    <s v="M02"/>
    <x v="1"/>
    <s v="M02-LH3"/>
    <x v="19"/>
    <x v="0"/>
    <n v="1"/>
    <n v="1"/>
    <n v="0"/>
  </r>
  <r>
    <s v="CNRR02"/>
    <s v="250708"/>
    <s v="250708-2"/>
    <s v="M02"/>
    <x v="2"/>
    <s v="M02-RH2"/>
    <x v="19"/>
    <x v="0"/>
    <n v="1"/>
    <n v="0"/>
    <n v="0"/>
  </r>
  <r>
    <s v="CNRR02"/>
    <s v="250708"/>
    <s v="250708-2"/>
    <s v="M02"/>
    <x v="3"/>
    <s v="M02-RH4"/>
    <x v="19"/>
    <x v="0"/>
    <n v="1"/>
    <n v="0"/>
    <n v="0"/>
  </r>
  <r>
    <s v="CNRL02"/>
    <s v="250708"/>
    <s v="250708-2"/>
    <s v="M02"/>
    <x v="0"/>
    <s v="M02-LH1"/>
    <x v="19"/>
    <x v="0"/>
    <n v="1"/>
    <n v="0"/>
    <n v="0"/>
  </r>
  <r>
    <s v="CNRL02"/>
    <s v="250708"/>
    <s v="250708-2"/>
    <s v="M02"/>
    <x v="1"/>
    <s v="M02-LH3"/>
    <x v="19"/>
    <x v="0"/>
    <n v="1"/>
    <n v="0"/>
    <n v="0"/>
  </r>
  <r>
    <s v="CNRR02"/>
    <s v="250708"/>
    <s v="250708-2"/>
    <s v="M02"/>
    <x v="2"/>
    <s v="M02-RH2"/>
    <x v="19"/>
    <x v="0"/>
    <n v="1"/>
    <n v="0"/>
    <n v="0"/>
  </r>
  <r>
    <s v="CNRR02"/>
    <s v="250708"/>
    <s v="250708-2"/>
    <s v="M02"/>
    <x v="3"/>
    <s v="M02-RH4"/>
    <x v="19"/>
    <x v="0"/>
    <n v="1"/>
    <n v="0"/>
    <n v="0"/>
  </r>
  <r>
    <s v="CNRL02"/>
    <s v="250708"/>
    <s v="250708-2"/>
    <s v="M02"/>
    <x v="0"/>
    <s v="M02-LH1"/>
    <x v="19"/>
    <x v="0"/>
    <n v="1"/>
    <n v="0"/>
    <n v="0"/>
  </r>
  <r>
    <s v="CNRL02"/>
    <s v="250708"/>
    <s v="250708-2"/>
    <s v="M02"/>
    <x v="1"/>
    <s v="M02-LH3"/>
    <x v="19"/>
    <x v="0"/>
    <n v="1"/>
    <n v="0"/>
    <n v="0"/>
  </r>
  <r>
    <s v="CNRR02"/>
    <s v="250708"/>
    <s v="250708-2"/>
    <s v="M02"/>
    <x v="2"/>
    <s v="M02-RH2"/>
    <x v="19"/>
    <x v="0"/>
    <n v="1"/>
    <n v="0"/>
    <n v="0"/>
  </r>
  <r>
    <s v="CNRR02"/>
    <s v="250708"/>
    <s v="250708-2"/>
    <s v="M02"/>
    <x v="3"/>
    <s v="M02-RH4"/>
    <x v="19"/>
    <x v="0"/>
    <n v="1"/>
    <n v="0"/>
    <n v="0"/>
  </r>
  <r>
    <s v="CNRL02"/>
    <s v="250708"/>
    <s v="250708-2"/>
    <s v="M02"/>
    <x v="0"/>
    <s v="M02-LH1"/>
    <x v="19"/>
    <x v="0"/>
    <n v="1"/>
    <n v="0"/>
    <n v="0"/>
  </r>
  <r>
    <s v="CNRL02"/>
    <s v="250708"/>
    <s v="250708-2"/>
    <s v="M02"/>
    <x v="1"/>
    <s v="M02-LH3"/>
    <x v="19"/>
    <x v="0"/>
    <n v="1"/>
    <n v="0"/>
    <n v="0"/>
  </r>
  <r>
    <s v="CNRR02"/>
    <s v="250708"/>
    <s v="250708-2"/>
    <s v="M02"/>
    <x v="2"/>
    <s v="M02-RH2"/>
    <x v="19"/>
    <x v="0"/>
    <n v="1"/>
    <n v="0"/>
    <n v="0"/>
  </r>
  <r>
    <s v="CNRR02"/>
    <s v="250708"/>
    <s v="250708-2"/>
    <s v="M02"/>
    <x v="3"/>
    <s v="M02-RH4"/>
    <x v="19"/>
    <x v="0"/>
    <n v="1"/>
    <n v="0"/>
    <n v="0"/>
  </r>
  <r>
    <s v="CNRL02"/>
    <s v="250708"/>
    <s v="250708-2"/>
    <s v="M02"/>
    <x v="0"/>
    <s v="M02-LH1"/>
    <x v="19"/>
    <x v="0"/>
    <n v="1"/>
    <n v="0"/>
    <n v="0"/>
  </r>
  <r>
    <s v="CNRL02"/>
    <s v="250708"/>
    <s v="250708-2"/>
    <s v="M02"/>
    <x v="1"/>
    <s v="M02-LH3"/>
    <x v="19"/>
    <x v="0"/>
    <n v="1"/>
    <n v="0"/>
    <n v="0"/>
  </r>
  <r>
    <s v="CNRR02"/>
    <s v="250708"/>
    <s v="250708-2"/>
    <s v="M02"/>
    <x v="2"/>
    <s v="M02-RH2"/>
    <x v="19"/>
    <x v="0"/>
    <n v="1"/>
    <n v="0"/>
    <n v="0"/>
  </r>
  <r>
    <s v="CNRR02"/>
    <s v="250708"/>
    <s v="250708-2"/>
    <s v="M02"/>
    <x v="3"/>
    <s v="M02-RH4"/>
    <x v="19"/>
    <x v="0"/>
    <n v="1"/>
    <n v="0"/>
    <n v="0"/>
  </r>
  <r>
    <s v="CNRL02"/>
    <s v="250708"/>
    <s v="250708-2"/>
    <s v="M02"/>
    <x v="0"/>
    <s v="M02-LH1"/>
    <x v="19"/>
    <x v="0"/>
    <n v="1"/>
    <n v="0"/>
    <n v="0"/>
  </r>
  <r>
    <s v="CNRL02"/>
    <s v="250708"/>
    <s v="250708-2"/>
    <s v="M02"/>
    <x v="1"/>
    <s v="M02-LH3"/>
    <x v="19"/>
    <x v="0"/>
    <n v="1"/>
    <n v="0"/>
    <n v="0"/>
  </r>
  <r>
    <s v="CNRR02"/>
    <s v="250708"/>
    <s v="250708-2"/>
    <s v="M02"/>
    <x v="2"/>
    <s v="M02-RH2"/>
    <x v="19"/>
    <x v="0"/>
    <n v="1"/>
    <n v="0"/>
    <n v="0"/>
  </r>
  <r>
    <s v="CNRR02"/>
    <s v="250708"/>
    <s v="250708-2"/>
    <s v="M02"/>
    <x v="3"/>
    <s v="M02-RH4"/>
    <x v="19"/>
    <x v="0"/>
    <n v="1"/>
    <n v="0"/>
    <n v="0"/>
  </r>
  <r>
    <s v="CNRL02"/>
    <s v="250708"/>
    <s v="250708-2"/>
    <s v="M02"/>
    <x v="0"/>
    <s v="M02-LH1"/>
    <x v="19"/>
    <x v="0"/>
    <n v="1"/>
    <n v="0"/>
    <n v="0"/>
  </r>
  <r>
    <s v="CNRL02"/>
    <s v="250708"/>
    <s v="250708-2"/>
    <s v="M02"/>
    <x v="1"/>
    <s v="M02-LH3"/>
    <x v="19"/>
    <x v="0"/>
    <n v="1"/>
    <n v="0"/>
    <n v="0"/>
  </r>
  <r>
    <s v="CNRR02"/>
    <s v="250708"/>
    <s v="250708-2"/>
    <s v="M02"/>
    <x v="2"/>
    <s v="M02-RH2"/>
    <x v="19"/>
    <x v="0"/>
    <n v="1"/>
    <n v="0"/>
    <n v="0"/>
  </r>
  <r>
    <s v="CNRR02"/>
    <s v="250708"/>
    <s v="250708-2"/>
    <s v="M02"/>
    <x v="3"/>
    <s v="M02-RH4"/>
    <x v="19"/>
    <x v="0"/>
    <n v="1"/>
    <n v="0"/>
    <n v="0"/>
  </r>
  <r>
    <s v="CNRL02"/>
    <s v="250708"/>
    <s v="250708-2"/>
    <s v="M02"/>
    <x v="0"/>
    <s v="M02-LH1"/>
    <x v="19"/>
    <x v="0"/>
    <n v="0"/>
    <n v="0"/>
    <n v="0"/>
  </r>
  <r>
    <s v="CNRL02"/>
    <s v="250708"/>
    <s v="250708-2"/>
    <s v="M02"/>
    <x v="1"/>
    <s v="M02-LH3"/>
    <x v="19"/>
    <x v="0"/>
    <n v="0"/>
    <n v="0"/>
    <n v="0"/>
  </r>
  <r>
    <s v="CNRR02"/>
    <s v="250708"/>
    <s v="250708-2"/>
    <s v="M02"/>
    <x v="2"/>
    <s v="M02-RH2"/>
    <x v="19"/>
    <x v="0"/>
    <n v="0"/>
    <n v="0"/>
    <n v="0"/>
  </r>
  <r>
    <s v="CNRR02"/>
    <s v="250708"/>
    <s v="250708-2"/>
    <s v="M02"/>
    <x v="3"/>
    <s v="M02-RH4"/>
    <x v="19"/>
    <x v="0"/>
    <n v="0"/>
    <n v="0"/>
    <n v="0"/>
  </r>
  <r>
    <s v="CNRL02"/>
    <s v="250708"/>
    <s v="250708-2"/>
    <s v="M02"/>
    <x v="0"/>
    <s v="M02-LH1"/>
    <x v="19"/>
    <x v="0"/>
    <n v="1"/>
    <n v="0"/>
    <n v="0"/>
  </r>
  <r>
    <s v="CNRL02"/>
    <s v="250708"/>
    <s v="250708-2"/>
    <s v="M02"/>
    <x v="1"/>
    <s v="M02-LH3"/>
    <x v="19"/>
    <x v="0"/>
    <n v="1"/>
    <n v="0"/>
    <n v="0"/>
  </r>
  <r>
    <s v="CNRR02"/>
    <s v="250708"/>
    <s v="250708-2"/>
    <s v="M02"/>
    <x v="2"/>
    <s v="M02-RH2"/>
    <x v="19"/>
    <x v="0"/>
    <n v="1"/>
    <n v="0"/>
    <n v="0"/>
  </r>
  <r>
    <s v="CNRR02"/>
    <s v="250708"/>
    <s v="250708-2"/>
    <s v="M02"/>
    <x v="3"/>
    <s v="M02-RH4"/>
    <x v="19"/>
    <x v="0"/>
    <n v="1"/>
    <n v="0"/>
    <n v="0"/>
  </r>
  <r>
    <s v="CNRL02"/>
    <s v="250708"/>
    <s v="250708-2"/>
    <s v="M02"/>
    <x v="0"/>
    <s v="M02-LH1"/>
    <x v="19"/>
    <x v="0"/>
    <n v="1"/>
    <n v="0"/>
    <n v="0"/>
  </r>
  <r>
    <s v="CNRL02"/>
    <s v="250708"/>
    <s v="250708-2"/>
    <s v="M02"/>
    <x v="1"/>
    <s v="M02-LH3"/>
    <x v="19"/>
    <x v="0"/>
    <n v="1"/>
    <n v="0"/>
    <n v="0"/>
  </r>
  <r>
    <s v="CNRR02"/>
    <s v="250708"/>
    <s v="250708-2"/>
    <s v="M02"/>
    <x v="2"/>
    <s v="M02-RH2"/>
    <x v="19"/>
    <x v="0"/>
    <n v="1"/>
    <n v="0"/>
    <n v="0"/>
  </r>
  <r>
    <s v="CNRR02"/>
    <s v="250708"/>
    <s v="250708-2"/>
    <s v="M02"/>
    <x v="3"/>
    <s v="M02-RH4"/>
    <x v="19"/>
    <x v="0"/>
    <n v="1"/>
    <n v="0"/>
    <n v="0"/>
  </r>
  <r>
    <s v="CNRL02"/>
    <s v="250708"/>
    <s v="250708-2"/>
    <s v="M02"/>
    <x v="0"/>
    <s v="M02-LH1"/>
    <x v="19"/>
    <x v="0"/>
    <n v="1"/>
    <n v="0"/>
    <n v="0"/>
  </r>
  <r>
    <s v="CNRL02"/>
    <s v="250708"/>
    <s v="250708-2"/>
    <s v="M02"/>
    <x v="1"/>
    <s v="M02-LH3"/>
    <x v="19"/>
    <x v="0"/>
    <n v="1"/>
    <n v="0"/>
    <n v="0"/>
  </r>
  <r>
    <s v="CNRR02"/>
    <s v="250708"/>
    <s v="250708-2"/>
    <s v="M02"/>
    <x v="2"/>
    <s v="M02-RH2"/>
    <x v="19"/>
    <x v="0"/>
    <n v="1"/>
    <n v="0"/>
    <n v="0"/>
  </r>
  <r>
    <s v="CNRR02"/>
    <s v="250708"/>
    <s v="250708-2"/>
    <s v="M02"/>
    <x v="3"/>
    <s v="M02-RH4"/>
    <x v="19"/>
    <x v="0"/>
    <n v="1"/>
    <n v="0"/>
    <n v="0"/>
  </r>
  <r>
    <s v="CNRL02"/>
    <s v="250708"/>
    <s v="250708-2"/>
    <s v="M02"/>
    <x v="0"/>
    <s v="M02-LH1"/>
    <x v="19"/>
    <x v="0"/>
    <n v="0"/>
    <n v="0"/>
    <n v="0"/>
  </r>
  <r>
    <s v="CNRL02"/>
    <s v="250708"/>
    <s v="250708-2"/>
    <s v="M02"/>
    <x v="1"/>
    <s v="M02-LH3"/>
    <x v="19"/>
    <x v="0"/>
    <n v="0"/>
    <n v="0"/>
    <n v="0"/>
  </r>
  <r>
    <s v="CNRR02"/>
    <s v="250708"/>
    <s v="250708-2"/>
    <s v="M02"/>
    <x v="2"/>
    <s v="M02-RH2"/>
    <x v="19"/>
    <x v="0"/>
    <n v="0"/>
    <n v="0"/>
    <n v="0"/>
  </r>
  <r>
    <s v="CNRR02"/>
    <s v="250708"/>
    <s v="250708-2"/>
    <s v="M02"/>
    <x v="3"/>
    <s v="M02-RH4"/>
    <x v="19"/>
    <x v="0"/>
    <n v="0"/>
    <n v="0"/>
    <n v="0"/>
  </r>
  <r>
    <s v="CNRL02"/>
    <s v="250708"/>
    <s v="250708-2"/>
    <s v="M02"/>
    <x v="0"/>
    <s v="M02-LH1"/>
    <x v="19"/>
    <x v="0"/>
    <n v="0"/>
    <n v="0"/>
    <n v="0"/>
  </r>
  <r>
    <s v="CNRL02"/>
    <s v="250708"/>
    <s v="250708-2"/>
    <s v="M02"/>
    <x v="1"/>
    <s v="M02-LH3"/>
    <x v="19"/>
    <x v="0"/>
    <n v="0"/>
    <n v="0"/>
    <n v="0"/>
  </r>
  <r>
    <s v="CNRR02"/>
    <s v="250708"/>
    <s v="250708-2"/>
    <s v="M02"/>
    <x v="2"/>
    <s v="M02-RH2"/>
    <x v="19"/>
    <x v="0"/>
    <n v="0"/>
    <n v="0"/>
    <n v="0"/>
  </r>
  <r>
    <s v="CNRR02"/>
    <s v="250708"/>
    <s v="250708-2"/>
    <s v="M02"/>
    <x v="3"/>
    <s v="M02-RH4"/>
    <x v="19"/>
    <x v="0"/>
    <n v="0"/>
    <n v="0"/>
    <n v="0"/>
  </r>
  <r>
    <s v="CNRL02"/>
    <s v="250708"/>
    <s v="250708-2"/>
    <s v="M02"/>
    <x v="0"/>
    <s v="M02-LH1"/>
    <x v="19"/>
    <x v="0"/>
    <n v="1"/>
    <n v="0"/>
    <n v="0"/>
  </r>
  <r>
    <s v="CNRL02"/>
    <s v="250708"/>
    <s v="250708-2"/>
    <s v="M02"/>
    <x v="1"/>
    <s v="M02-LH3"/>
    <x v="19"/>
    <x v="0"/>
    <n v="1"/>
    <n v="0"/>
    <n v="0"/>
  </r>
  <r>
    <s v="CNRR02"/>
    <s v="250708"/>
    <s v="250708-2"/>
    <s v="M02"/>
    <x v="2"/>
    <s v="M02-RH2"/>
    <x v="19"/>
    <x v="0"/>
    <n v="1"/>
    <n v="0"/>
    <n v="0"/>
  </r>
  <r>
    <s v="CNRR02"/>
    <s v="250708"/>
    <s v="250708-2"/>
    <s v="M02"/>
    <x v="3"/>
    <s v="M02-RH4"/>
    <x v="19"/>
    <x v="0"/>
    <n v="1"/>
    <n v="0"/>
    <n v="0"/>
  </r>
  <r>
    <s v="CNRL02"/>
    <s v="250708"/>
    <s v="250708-1"/>
    <s v="M02"/>
    <x v="0"/>
    <s v="M02-LH1"/>
    <x v="19"/>
    <x v="0"/>
    <n v="1"/>
    <n v="0"/>
    <n v="0"/>
  </r>
  <r>
    <s v="CNRL02"/>
    <s v="250708"/>
    <s v="250708-1"/>
    <s v="M02"/>
    <x v="1"/>
    <s v="M02-LH3"/>
    <x v="19"/>
    <x v="0"/>
    <n v="1"/>
    <n v="0"/>
    <n v="0"/>
  </r>
  <r>
    <s v="CNRR02"/>
    <s v="250708"/>
    <s v="250708-1"/>
    <s v="M02"/>
    <x v="2"/>
    <s v="M02-RH2"/>
    <x v="19"/>
    <x v="0"/>
    <n v="1"/>
    <n v="0"/>
    <n v="0"/>
  </r>
  <r>
    <s v="CNRR02"/>
    <s v="250708"/>
    <s v="250708-1"/>
    <s v="M02"/>
    <x v="3"/>
    <s v="M02-RH4"/>
    <x v="19"/>
    <x v="0"/>
    <n v="1"/>
    <n v="0"/>
    <n v="0"/>
  </r>
  <r>
    <s v="CNRL02"/>
    <s v="250708"/>
    <s v="250708-1"/>
    <s v="M02"/>
    <x v="0"/>
    <s v="M02-LH1"/>
    <x v="19"/>
    <x v="0"/>
    <n v="1"/>
    <n v="0"/>
    <n v="0"/>
  </r>
  <r>
    <s v="CNRL02"/>
    <s v="250708"/>
    <s v="250708-1"/>
    <s v="M02"/>
    <x v="1"/>
    <s v="M02-LH3"/>
    <x v="19"/>
    <x v="0"/>
    <n v="1"/>
    <n v="0"/>
    <n v="0"/>
  </r>
  <r>
    <s v="CNRR02"/>
    <s v="250708"/>
    <s v="250708-1"/>
    <s v="M02"/>
    <x v="2"/>
    <s v="M02-RH2"/>
    <x v="19"/>
    <x v="0"/>
    <n v="1"/>
    <n v="0"/>
    <n v="0"/>
  </r>
  <r>
    <s v="CNRR02"/>
    <s v="250708"/>
    <s v="250708-1"/>
    <s v="M02"/>
    <x v="3"/>
    <s v="M02-RH4"/>
    <x v="19"/>
    <x v="0"/>
    <n v="1"/>
    <n v="0"/>
    <n v="0"/>
  </r>
  <r>
    <s v="CNRL02"/>
    <s v="250708"/>
    <s v="250708-1"/>
    <s v="M02"/>
    <x v="0"/>
    <s v="M02-LH1"/>
    <x v="19"/>
    <x v="0"/>
    <n v="1"/>
    <n v="0"/>
    <n v="0"/>
  </r>
  <r>
    <s v="CNRL02"/>
    <s v="250708"/>
    <s v="250708-1"/>
    <s v="M02"/>
    <x v="1"/>
    <s v="M02-LH3"/>
    <x v="19"/>
    <x v="0"/>
    <n v="1"/>
    <n v="0"/>
    <n v="0"/>
  </r>
  <r>
    <s v="CNRR02"/>
    <s v="250708"/>
    <s v="250708-1"/>
    <s v="M02"/>
    <x v="2"/>
    <s v="M02-RH2"/>
    <x v="19"/>
    <x v="0"/>
    <n v="1"/>
    <n v="0"/>
    <n v="0"/>
  </r>
  <r>
    <s v="CNRR02"/>
    <s v="250708"/>
    <s v="250708-1"/>
    <s v="M02"/>
    <x v="3"/>
    <s v="M02-RH4"/>
    <x v="19"/>
    <x v="0"/>
    <n v="1"/>
    <n v="0"/>
    <n v="0"/>
  </r>
  <r>
    <s v="CNRL02"/>
    <s v="250708"/>
    <s v="250708-1"/>
    <s v="M02"/>
    <x v="0"/>
    <s v="M02-LH1"/>
    <x v="19"/>
    <x v="0"/>
    <n v="1"/>
    <n v="0"/>
    <n v="0"/>
  </r>
  <r>
    <s v="CNRL02"/>
    <s v="250708"/>
    <s v="250708-1"/>
    <s v="M02"/>
    <x v="1"/>
    <s v="M02-LH3"/>
    <x v="19"/>
    <x v="0"/>
    <n v="1"/>
    <n v="0"/>
    <n v="0"/>
  </r>
  <r>
    <s v="CNRR02"/>
    <s v="250708"/>
    <s v="250708-1"/>
    <s v="M02"/>
    <x v="2"/>
    <s v="M02-RH2"/>
    <x v="19"/>
    <x v="0"/>
    <n v="1"/>
    <n v="0"/>
    <n v="0"/>
  </r>
  <r>
    <s v="CNRR02"/>
    <s v="250708"/>
    <s v="250708-1"/>
    <s v="M02"/>
    <x v="3"/>
    <s v="M02-RH4"/>
    <x v="19"/>
    <x v="0"/>
    <n v="1"/>
    <n v="0"/>
    <n v="0"/>
  </r>
  <r>
    <s v="CNRL02"/>
    <s v="250708"/>
    <s v="250708-1"/>
    <s v="M02"/>
    <x v="0"/>
    <s v="M02-LH1"/>
    <x v="19"/>
    <x v="0"/>
    <n v="1"/>
    <n v="0"/>
    <n v="0"/>
  </r>
  <r>
    <s v="CNRL02"/>
    <s v="250708"/>
    <s v="250708-1"/>
    <s v="M02"/>
    <x v="1"/>
    <s v="M02-LH3"/>
    <x v="19"/>
    <x v="0"/>
    <n v="1"/>
    <n v="0"/>
    <n v="0"/>
  </r>
  <r>
    <s v="CNRR02"/>
    <s v="250708"/>
    <s v="250708-1"/>
    <s v="M02"/>
    <x v="2"/>
    <s v="M02-RH2"/>
    <x v="19"/>
    <x v="0"/>
    <n v="1"/>
    <n v="0"/>
    <n v="0"/>
  </r>
  <r>
    <s v="CNRR02"/>
    <s v="250708"/>
    <s v="250708-1"/>
    <s v="M02"/>
    <x v="3"/>
    <s v="M02-RH4"/>
    <x v="19"/>
    <x v="0"/>
    <n v="1"/>
    <n v="0"/>
    <n v="0"/>
  </r>
  <r>
    <s v="CNRL02"/>
    <s v="250708"/>
    <s v="250708-1"/>
    <s v="M02"/>
    <x v="0"/>
    <s v="M02-LH1"/>
    <x v="19"/>
    <x v="0"/>
    <n v="1"/>
    <n v="0"/>
    <n v="0"/>
  </r>
  <r>
    <s v="CNRL02"/>
    <s v="250708"/>
    <s v="250708-1"/>
    <s v="M02"/>
    <x v="1"/>
    <s v="M02-LH3"/>
    <x v="19"/>
    <x v="0"/>
    <n v="1"/>
    <n v="0"/>
    <n v="0"/>
  </r>
  <r>
    <s v="CNRR02"/>
    <s v="250708"/>
    <s v="250708-1"/>
    <s v="M02"/>
    <x v="2"/>
    <s v="M02-RH2"/>
    <x v="19"/>
    <x v="0"/>
    <n v="1"/>
    <n v="0"/>
    <n v="0"/>
  </r>
  <r>
    <s v="CNRR02"/>
    <s v="250708"/>
    <s v="250708-1"/>
    <s v="M02"/>
    <x v="3"/>
    <s v="M02-RH4"/>
    <x v="19"/>
    <x v="0"/>
    <n v="1"/>
    <n v="0"/>
    <n v="0"/>
  </r>
  <r>
    <s v="CNRL02"/>
    <s v="250708"/>
    <s v="250708-1"/>
    <s v="M02"/>
    <x v="0"/>
    <s v="M02-LH1"/>
    <x v="19"/>
    <x v="0"/>
    <n v="1"/>
    <n v="0"/>
    <n v="0"/>
  </r>
  <r>
    <s v="CNRL02"/>
    <s v="250708"/>
    <s v="250708-1"/>
    <s v="M02"/>
    <x v="1"/>
    <s v="M02-LH3"/>
    <x v="19"/>
    <x v="0"/>
    <n v="1"/>
    <n v="0"/>
    <n v="0"/>
  </r>
  <r>
    <s v="CNRR02"/>
    <s v="250708"/>
    <s v="250708-1"/>
    <s v="M02"/>
    <x v="2"/>
    <s v="M02-RH2"/>
    <x v="19"/>
    <x v="0"/>
    <n v="1"/>
    <n v="0"/>
    <n v="0"/>
  </r>
  <r>
    <s v="CNRR02"/>
    <s v="250708"/>
    <s v="250708-1"/>
    <s v="M02"/>
    <x v="3"/>
    <s v="M02-RH4"/>
    <x v="19"/>
    <x v="0"/>
    <n v="1"/>
    <n v="0"/>
    <n v="0"/>
  </r>
  <r>
    <s v="CNRL02"/>
    <s v="250708"/>
    <s v="250708-1"/>
    <s v="M02"/>
    <x v="0"/>
    <s v="M02-LH1"/>
    <x v="19"/>
    <x v="0"/>
    <n v="1"/>
    <n v="0"/>
    <n v="0"/>
  </r>
  <r>
    <s v="CNRL02"/>
    <s v="250708"/>
    <s v="250708-1"/>
    <s v="M02"/>
    <x v="1"/>
    <s v="M02-LH3"/>
    <x v="19"/>
    <x v="0"/>
    <n v="1"/>
    <n v="0"/>
    <n v="0"/>
  </r>
  <r>
    <s v="CNRR02"/>
    <s v="250708"/>
    <s v="250708-1"/>
    <s v="M02"/>
    <x v="2"/>
    <s v="M02-RH2"/>
    <x v="19"/>
    <x v="0"/>
    <n v="1"/>
    <n v="0"/>
    <n v="0"/>
  </r>
  <r>
    <s v="CNRR02"/>
    <s v="250708"/>
    <s v="250708-1"/>
    <s v="M02"/>
    <x v="3"/>
    <s v="M02-RH4"/>
    <x v="19"/>
    <x v="0"/>
    <n v="1"/>
    <n v="0"/>
    <n v="0"/>
  </r>
  <r>
    <s v="CNRL02"/>
    <s v="250708"/>
    <s v="250708-1"/>
    <s v="M02"/>
    <x v="0"/>
    <s v="M02-LH1"/>
    <x v="19"/>
    <x v="0"/>
    <n v="1"/>
    <n v="0"/>
    <n v="0"/>
  </r>
  <r>
    <s v="CNRL02"/>
    <s v="250708"/>
    <s v="250708-1"/>
    <s v="M02"/>
    <x v="1"/>
    <s v="M02-LH3"/>
    <x v="19"/>
    <x v="0"/>
    <n v="1"/>
    <n v="0"/>
    <n v="0"/>
  </r>
  <r>
    <s v="CNRR02"/>
    <s v="250708"/>
    <s v="250708-1"/>
    <s v="M02"/>
    <x v="2"/>
    <s v="M02-RH2"/>
    <x v="19"/>
    <x v="0"/>
    <n v="1"/>
    <n v="0"/>
    <n v="0"/>
  </r>
  <r>
    <s v="CNRR02"/>
    <s v="250708"/>
    <s v="250708-1"/>
    <s v="M02"/>
    <x v="3"/>
    <s v="M02-RH4"/>
    <x v="19"/>
    <x v="0"/>
    <n v="1"/>
    <n v="0"/>
    <n v="0"/>
  </r>
  <r>
    <s v="CNRL02"/>
    <s v="250708"/>
    <s v="250708-1"/>
    <s v="M02"/>
    <x v="0"/>
    <s v="M02-LH1"/>
    <x v="19"/>
    <x v="0"/>
    <n v="1"/>
    <n v="0"/>
    <n v="0"/>
  </r>
  <r>
    <s v="CNRL02"/>
    <s v="250708"/>
    <s v="250708-1"/>
    <s v="M02"/>
    <x v="1"/>
    <s v="M02-LH3"/>
    <x v="19"/>
    <x v="0"/>
    <n v="1"/>
    <n v="0"/>
    <n v="0"/>
  </r>
  <r>
    <s v="CNRR02"/>
    <s v="250708"/>
    <s v="250708-1"/>
    <s v="M02"/>
    <x v="2"/>
    <s v="M02-RH2"/>
    <x v="19"/>
    <x v="0"/>
    <n v="1"/>
    <n v="0"/>
    <n v="0"/>
  </r>
  <r>
    <s v="CNRR02"/>
    <s v="250708"/>
    <s v="250708-1"/>
    <s v="M02"/>
    <x v="3"/>
    <s v="M02-RH4"/>
    <x v="19"/>
    <x v="0"/>
    <n v="1"/>
    <n v="0"/>
    <n v="0"/>
  </r>
  <r>
    <s v="CNRL02"/>
    <s v="250708"/>
    <s v="250708-1"/>
    <s v="M02"/>
    <x v="0"/>
    <s v="M02-LH1"/>
    <x v="19"/>
    <x v="0"/>
    <n v="1"/>
    <n v="0"/>
    <n v="0"/>
  </r>
  <r>
    <s v="CNRL02"/>
    <s v="250708"/>
    <s v="250708-1"/>
    <s v="M02"/>
    <x v="1"/>
    <s v="M02-LH3"/>
    <x v="19"/>
    <x v="0"/>
    <n v="1"/>
    <n v="0"/>
    <n v="0"/>
  </r>
  <r>
    <s v="CNRR02"/>
    <s v="250708"/>
    <s v="250708-1"/>
    <s v="M02"/>
    <x v="2"/>
    <s v="M02-RH2"/>
    <x v="19"/>
    <x v="0"/>
    <n v="1"/>
    <n v="0"/>
    <n v="0"/>
  </r>
  <r>
    <s v="CNRR02"/>
    <s v="250708"/>
    <s v="250708-1"/>
    <s v="M02"/>
    <x v="3"/>
    <s v="M02-RH4"/>
    <x v="19"/>
    <x v="0"/>
    <n v="1"/>
    <n v="0"/>
    <n v="0"/>
  </r>
  <r>
    <s v="CNRL02"/>
    <s v="250708"/>
    <s v="250708-1"/>
    <s v="M02"/>
    <x v="0"/>
    <s v="M02-LH1"/>
    <x v="19"/>
    <x v="0"/>
    <n v="1"/>
    <n v="0"/>
    <n v="0"/>
  </r>
  <r>
    <s v="CNRL02"/>
    <s v="250708"/>
    <s v="250708-1"/>
    <s v="M02"/>
    <x v="1"/>
    <s v="M02-LH3"/>
    <x v="19"/>
    <x v="0"/>
    <n v="1"/>
    <n v="0"/>
    <n v="0"/>
  </r>
  <r>
    <s v="CNRR02"/>
    <s v="250708"/>
    <s v="250708-1"/>
    <s v="M02"/>
    <x v="2"/>
    <s v="M02-RH2"/>
    <x v="19"/>
    <x v="0"/>
    <n v="1"/>
    <n v="0"/>
    <n v="0"/>
  </r>
  <r>
    <s v="CNRR02"/>
    <s v="250708"/>
    <s v="250708-1"/>
    <s v="M02"/>
    <x v="3"/>
    <s v="M02-RH4"/>
    <x v="19"/>
    <x v="0"/>
    <n v="1"/>
    <n v="0"/>
    <n v="0"/>
  </r>
  <r>
    <s v="CNRL02"/>
    <s v="250708"/>
    <s v="250708-1"/>
    <s v="M02"/>
    <x v="0"/>
    <s v="M02-LH1"/>
    <x v="19"/>
    <x v="0"/>
    <n v="1"/>
    <n v="0"/>
    <n v="0"/>
  </r>
  <r>
    <s v="CNRL02"/>
    <s v="250708"/>
    <s v="250708-1"/>
    <s v="M02"/>
    <x v="1"/>
    <s v="M02-LH3"/>
    <x v="19"/>
    <x v="0"/>
    <n v="1"/>
    <n v="0"/>
    <n v="0"/>
  </r>
  <r>
    <s v="CNRR02"/>
    <s v="250708"/>
    <s v="250708-1"/>
    <s v="M02"/>
    <x v="2"/>
    <s v="M02-RH2"/>
    <x v="19"/>
    <x v="0"/>
    <n v="1"/>
    <n v="0"/>
    <n v="0"/>
  </r>
  <r>
    <s v="CNRR02"/>
    <s v="250708"/>
    <s v="250708-1"/>
    <s v="M02"/>
    <x v="3"/>
    <s v="M02-RH4"/>
    <x v="19"/>
    <x v="0"/>
    <n v="1"/>
    <n v="0"/>
    <n v="0"/>
  </r>
  <r>
    <s v="CNRL02"/>
    <s v="250708"/>
    <s v="250708-1"/>
    <s v="M02"/>
    <x v="0"/>
    <s v="M02-LH1"/>
    <x v="19"/>
    <x v="0"/>
    <n v="1"/>
    <n v="0"/>
    <n v="0"/>
  </r>
  <r>
    <s v="CNRL02"/>
    <s v="250708"/>
    <s v="250708-1"/>
    <s v="M02"/>
    <x v="1"/>
    <s v="M02-LH3"/>
    <x v="19"/>
    <x v="0"/>
    <n v="1"/>
    <n v="0"/>
    <n v="0"/>
  </r>
  <r>
    <s v="CNRR02"/>
    <s v="250708"/>
    <s v="250708-1"/>
    <s v="M02"/>
    <x v="2"/>
    <s v="M02-RH2"/>
    <x v="19"/>
    <x v="0"/>
    <n v="1"/>
    <n v="0"/>
    <n v="0"/>
  </r>
  <r>
    <s v="CNRR02"/>
    <s v="250708"/>
    <s v="250708-1"/>
    <s v="M02"/>
    <x v="3"/>
    <s v="M02-RH4"/>
    <x v="19"/>
    <x v="0"/>
    <n v="1"/>
    <n v="0"/>
    <n v="0"/>
  </r>
  <r>
    <s v="CNRL02"/>
    <s v="250708"/>
    <s v="250708-1"/>
    <s v="M02"/>
    <x v="0"/>
    <s v="M02-LH1"/>
    <x v="19"/>
    <x v="0"/>
    <n v="1"/>
    <n v="0"/>
    <n v="0"/>
  </r>
  <r>
    <s v="CNRL02"/>
    <s v="250708"/>
    <s v="250708-1"/>
    <s v="M02"/>
    <x v="1"/>
    <s v="M02-LH3"/>
    <x v="19"/>
    <x v="0"/>
    <n v="1"/>
    <n v="0"/>
    <n v="0"/>
  </r>
  <r>
    <s v="CNRR02"/>
    <s v="250708"/>
    <s v="250708-1"/>
    <s v="M02"/>
    <x v="2"/>
    <s v="M02-RH2"/>
    <x v="19"/>
    <x v="0"/>
    <n v="1"/>
    <n v="0"/>
    <n v="0"/>
  </r>
  <r>
    <s v="CNRR02"/>
    <s v="250708"/>
    <s v="250708-1"/>
    <s v="M02"/>
    <x v="3"/>
    <s v="M02-RH4"/>
    <x v="19"/>
    <x v="0"/>
    <n v="1"/>
    <n v="0"/>
    <n v="0"/>
  </r>
  <r>
    <s v="CNRL02"/>
    <s v="250708"/>
    <s v="250708-1"/>
    <s v="M02"/>
    <x v="0"/>
    <s v="M02-LH1"/>
    <x v="19"/>
    <x v="0"/>
    <n v="1"/>
    <n v="0"/>
    <n v="0"/>
  </r>
  <r>
    <s v="CNRL02"/>
    <s v="250708"/>
    <s v="250708-1"/>
    <s v="M02"/>
    <x v="1"/>
    <s v="M02-LH3"/>
    <x v="19"/>
    <x v="0"/>
    <n v="1"/>
    <n v="0"/>
    <n v="0"/>
  </r>
  <r>
    <s v="CNRR02"/>
    <s v="250708"/>
    <s v="250708-1"/>
    <s v="M02"/>
    <x v="2"/>
    <s v="M02-RH2"/>
    <x v="19"/>
    <x v="0"/>
    <n v="1"/>
    <n v="0"/>
    <n v="0"/>
  </r>
  <r>
    <s v="CNRR02"/>
    <s v="250708"/>
    <s v="250708-1"/>
    <s v="M02"/>
    <x v="3"/>
    <s v="M02-RH4"/>
    <x v="19"/>
    <x v="0"/>
    <n v="1"/>
    <n v="0"/>
    <n v="0"/>
  </r>
  <r>
    <s v="CNRL02"/>
    <s v="250708"/>
    <s v="250708-1"/>
    <s v="M02"/>
    <x v="0"/>
    <s v="M02-LH1"/>
    <x v="19"/>
    <x v="0"/>
    <n v="1"/>
    <n v="0"/>
    <n v="0"/>
  </r>
  <r>
    <s v="CNRL02"/>
    <s v="250708"/>
    <s v="250708-1"/>
    <s v="M02"/>
    <x v="1"/>
    <s v="M02-LH3"/>
    <x v="19"/>
    <x v="0"/>
    <n v="1"/>
    <n v="0"/>
    <n v="0"/>
  </r>
  <r>
    <s v="CNRR02"/>
    <s v="250708"/>
    <s v="250708-1"/>
    <s v="M02"/>
    <x v="2"/>
    <s v="M02-RH2"/>
    <x v="19"/>
    <x v="0"/>
    <n v="1"/>
    <n v="0"/>
    <n v="0"/>
  </r>
  <r>
    <s v="CNRR02"/>
    <s v="250708"/>
    <s v="250708-1"/>
    <s v="M02"/>
    <x v="3"/>
    <s v="M02-RH4"/>
    <x v="19"/>
    <x v="0"/>
    <n v="1"/>
    <n v="0"/>
    <n v="0"/>
  </r>
  <r>
    <s v="CNRL02"/>
    <s v="250708"/>
    <s v="250708-1"/>
    <s v="M02"/>
    <x v="0"/>
    <s v="M02-LH1"/>
    <x v="19"/>
    <x v="0"/>
    <n v="1"/>
    <n v="0"/>
    <n v="0"/>
  </r>
  <r>
    <s v="CNRL02"/>
    <s v="250708"/>
    <s v="250708-1"/>
    <s v="M02"/>
    <x v="1"/>
    <s v="M02-LH3"/>
    <x v="19"/>
    <x v="0"/>
    <n v="1"/>
    <n v="0"/>
    <n v="0"/>
  </r>
  <r>
    <s v="CNRR02"/>
    <s v="250708"/>
    <s v="250708-1"/>
    <s v="M02"/>
    <x v="2"/>
    <s v="M02-RH2"/>
    <x v="19"/>
    <x v="0"/>
    <n v="1"/>
    <n v="0"/>
    <n v="0"/>
  </r>
  <r>
    <s v="CNRR02"/>
    <s v="250708"/>
    <s v="250708-1"/>
    <s v="M02"/>
    <x v="3"/>
    <s v="M02-RH4"/>
    <x v="19"/>
    <x v="0"/>
    <n v="1"/>
    <n v="0"/>
    <n v="0"/>
  </r>
  <r>
    <s v="CNRL02"/>
    <s v="250708"/>
    <s v="250708-1"/>
    <s v="M02"/>
    <x v="0"/>
    <s v="M02-LH1"/>
    <x v="19"/>
    <x v="0"/>
    <n v="1"/>
    <n v="0"/>
    <n v="0"/>
  </r>
  <r>
    <s v="CNRL02"/>
    <s v="250708"/>
    <s v="250708-1"/>
    <s v="M02"/>
    <x v="1"/>
    <s v="M02-LH3"/>
    <x v="19"/>
    <x v="0"/>
    <n v="1"/>
    <n v="0"/>
    <n v="0"/>
  </r>
  <r>
    <s v="CNRR02"/>
    <s v="250708"/>
    <s v="250708-1"/>
    <s v="M02"/>
    <x v="2"/>
    <s v="M02-RH2"/>
    <x v="19"/>
    <x v="0"/>
    <n v="1"/>
    <n v="0"/>
    <n v="0"/>
  </r>
  <r>
    <s v="CNRR02"/>
    <s v="250708"/>
    <s v="250708-1"/>
    <s v="M02"/>
    <x v="3"/>
    <s v="M02-RH4"/>
    <x v="19"/>
    <x v="0"/>
    <n v="1"/>
    <n v="0"/>
    <n v="0"/>
  </r>
  <r>
    <s v="CNRL02"/>
    <s v="250708"/>
    <s v="250708-1"/>
    <s v="M02"/>
    <x v="0"/>
    <s v="M02-LH1"/>
    <x v="19"/>
    <x v="0"/>
    <n v="1"/>
    <n v="0"/>
    <n v="0"/>
  </r>
  <r>
    <s v="CNRL02"/>
    <s v="250708"/>
    <s v="250708-1"/>
    <s v="M02"/>
    <x v="1"/>
    <s v="M02-LH3"/>
    <x v="19"/>
    <x v="0"/>
    <n v="1"/>
    <n v="0"/>
    <n v="0"/>
  </r>
  <r>
    <s v="CNRR02"/>
    <s v="250708"/>
    <s v="250708-1"/>
    <s v="M02"/>
    <x v="2"/>
    <s v="M02-RH2"/>
    <x v="19"/>
    <x v="0"/>
    <n v="1"/>
    <n v="0"/>
    <n v="0"/>
  </r>
  <r>
    <s v="CNRR02"/>
    <s v="250708"/>
    <s v="250708-1"/>
    <s v="M02"/>
    <x v="3"/>
    <s v="M02-RH4"/>
    <x v="19"/>
    <x v="0"/>
    <n v="1"/>
    <n v="0"/>
    <n v="0"/>
  </r>
  <r>
    <s v="CNRL02"/>
    <s v="250708"/>
    <s v="250708-1"/>
    <s v="M02"/>
    <x v="0"/>
    <s v="M02-LH1"/>
    <x v="19"/>
    <x v="0"/>
    <n v="1"/>
    <n v="0"/>
    <n v="0"/>
  </r>
  <r>
    <s v="CNRL02"/>
    <s v="250708"/>
    <s v="250708-1"/>
    <s v="M02"/>
    <x v="1"/>
    <s v="M02-LH3"/>
    <x v="19"/>
    <x v="0"/>
    <n v="1"/>
    <n v="0"/>
    <n v="0"/>
  </r>
  <r>
    <s v="CNRR02"/>
    <s v="250708"/>
    <s v="250708-1"/>
    <s v="M02"/>
    <x v="2"/>
    <s v="M02-RH2"/>
    <x v="19"/>
    <x v="0"/>
    <n v="1"/>
    <n v="0"/>
    <n v="0"/>
  </r>
  <r>
    <s v="CNRR02"/>
    <s v="250708"/>
    <s v="250708-1"/>
    <s v="M02"/>
    <x v="3"/>
    <s v="M02-RH4"/>
    <x v="19"/>
    <x v="0"/>
    <n v="1"/>
    <n v="0"/>
    <n v="0"/>
  </r>
  <r>
    <s v="CNRL02"/>
    <s v="250708"/>
    <s v="250708-1"/>
    <s v="M02"/>
    <x v="0"/>
    <s v="M02-LH1"/>
    <x v="19"/>
    <x v="0"/>
    <n v="1"/>
    <n v="1"/>
    <n v="0"/>
  </r>
  <r>
    <s v="CNRL02"/>
    <s v="250708"/>
    <s v="250708-1"/>
    <s v="M02"/>
    <x v="1"/>
    <s v="M02-LH3"/>
    <x v="19"/>
    <x v="0"/>
    <n v="1"/>
    <n v="0"/>
    <n v="0"/>
  </r>
  <r>
    <s v="CNRR02"/>
    <s v="250708"/>
    <s v="250708-1"/>
    <s v="M02"/>
    <x v="2"/>
    <s v="M02-RH2"/>
    <x v="19"/>
    <x v="0"/>
    <n v="1"/>
    <n v="0"/>
    <n v="0"/>
  </r>
  <r>
    <s v="CNRR02"/>
    <s v="250708"/>
    <s v="250708-1"/>
    <s v="M02"/>
    <x v="3"/>
    <s v="M02-RH4"/>
    <x v="19"/>
    <x v="0"/>
    <n v="1"/>
    <n v="1"/>
    <n v="0"/>
  </r>
  <r>
    <s v="CNRL02"/>
    <s v="250708"/>
    <s v="250708-1"/>
    <s v="M02"/>
    <x v="0"/>
    <s v="M02-LH1"/>
    <x v="19"/>
    <x v="0"/>
    <n v="1"/>
    <n v="0"/>
    <n v="0"/>
  </r>
  <r>
    <s v="CNRL02"/>
    <s v="250708"/>
    <s v="250708-1"/>
    <s v="M02"/>
    <x v="1"/>
    <s v="M02-LH3"/>
    <x v="19"/>
    <x v="0"/>
    <n v="1"/>
    <n v="0"/>
    <n v="0"/>
  </r>
  <r>
    <s v="CNRR02"/>
    <s v="250708"/>
    <s v="250708-1"/>
    <s v="M02"/>
    <x v="2"/>
    <s v="M02-RH2"/>
    <x v="19"/>
    <x v="0"/>
    <n v="1"/>
    <n v="0"/>
    <n v="0"/>
  </r>
  <r>
    <s v="CNRR02"/>
    <s v="250708"/>
    <s v="250708-1"/>
    <s v="M02"/>
    <x v="3"/>
    <s v="M02-RH4"/>
    <x v="19"/>
    <x v="0"/>
    <n v="1"/>
    <n v="0"/>
    <n v="0"/>
  </r>
  <r>
    <s v="CNRL02"/>
    <s v="250708"/>
    <s v="250708-1"/>
    <s v="M02"/>
    <x v="0"/>
    <s v="M02-LH1"/>
    <x v="20"/>
    <x v="0"/>
    <n v="1"/>
    <n v="0"/>
    <n v="0"/>
  </r>
  <r>
    <s v="CNRL02"/>
    <s v="250708"/>
    <s v="250708-1"/>
    <s v="M02"/>
    <x v="1"/>
    <s v="M02-LH3"/>
    <x v="20"/>
    <x v="0"/>
    <n v="1"/>
    <n v="0"/>
    <n v="0"/>
  </r>
  <r>
    <s v="CNRR02"/>
    <s v="250708"/>
    <s v="250708-1"/>
    <s v="M02"/>
    <x v="2"/>
    <s v="M02-RH2"/>
    <x v="20"/>
    <x v="0"/>
    <n v="1"/>
    <n v="0"/>
    <n v="0"/>
  </r>
  <r>
    <s v="CNRR02"/>
    <s v="250708"/>
    <s v="250708-1"/>
    <s v="M02"/>
    <x v="3"/>
    <s v="M02-RH4"/>
    <x v="20"/>
    <x v="0"/>
    <n v="1"/>
    <n v="0"/>
    <n v="0"/>
  </r>
  <r>
    <s v="CNRL02"/>
    <s v="250708"/>
    <s v="250708-1"/>
    <s v="M02"/>
    <x v="0"/>
    <s v="M02-LH1"/>
    <x v="20"/>
    <x v="0"/>
    <n v="1"/>
    <n v="0"/>
    <n v="0"/>
  </r>
  <r>
    <s v="CNRL02"/>
    <s v="250708"/>
    <s v="250708-1"/>
    <s v="M02"/>
    <x v="1"/>
    <s v="M02-LH3"/>
    <x v="20"/>
    <x v="0"/>
    <n v="1"/>
    <n v="0"/>
    <n v="0"/>
  </r>
  <r>
    <s v="CNRR02"/>
    <s v="250708"/>
    <s v="250708-1"/>
    <s v="M02"/>
    <x v="2"/>
    <s v="M02-RH2"/>
    <x v="20"/>
    <x v="0"/>
    <n v="1"/>
    <n v="0"/>
    <n v="0"/>
  </r>
  <r>
    <s v="CNRR02"/>
    <s v="250708"/>
    <s v="250708-1"/>
    <s v="M02"/>
    <x v="3"/>
    <s v="M02-RH4"/>
    <x v="20"/>
    <x v="0"/>
    <n v="1"/>
    <n v="0"/>
    <n v="0"/>
  </r>
  <r>
    <s v="CNRL02"/>
    <s v="250708"/>
    <s v="250708-1"/>
    <s v="M02"/>
    <x v="0"/>
    <s v="M02-LH1"/>
    <x v="20"/>
    <x v="0"/>
    <n v="1"/>
    <n v="0"/>
    <n v="0"/>
  </r>
  <r>
    <s v="CNRL02"/>
    <s v="250708"/>
    <s v="250708-1"/>
    <s v="M02"/>
    <x v="1"/>
    <s v="M02-LH3"/>
    <x v="20"/>
    <x v="0"/>
    <n v="1"/>
    <n v="0"/>
    <n v="0"/>
  </r>
  <r>
    <s v="CNRR02"/>
    <s v="250708"/>
    <s v="250708-1"/>
    <s v="M02"/>
    <x v="2"/>
    <s v="M02-RH2"/>
    <x v="20"/>
    <x v="0"/>
    <n v="1"/>
    <n v="0"/>
    <n v="0"/>
  </r>
  <r>
    <s v="CNRR02"/>
    <s v="250708"/>
    <s v="250708-1"/>
    <s v="M02"/>
    <x v="3"/>
    <s v="M02-RH4"/>
    <x v="20"/>
    <x v="0"/>
    <n v="1"/>
    <n v="0"/>
    <n v="0"/>
  </r>
  <r>
    <s v="CNRL02"/>
    <s v="250708"/>
    <s v="250708-1"/>
    <s v="M02"/>
    <x v="0"/>
    <s v="M02-LH1"/>
    <x v="20"/>
    <x v="0"/>
    <n v="1"/>
    <n v="0"/>
    <n v="0"/>
  </r>
  <r>
    <s v="CNRL02"/>
    <s v="250708"/>
    <s v="250708-1"/>
    <s v="M02"/>
    <x v="1"/>
    <s v="M02-LH3"/>
    <x v="20"/>
    <x v="0"/>
    <n v="0"/>
    <n v="0"/>
    <n v="0"/>
  </r>
  <r>
    <s v="CNRR02"/>
    <s v="250708"/>
    <s v="250708-1"/>
    <s v="M02"/>
    <x v="2"/>
    <s v="M02-RH2"/>
    <x v="20"/>
    <x v="0"/>
    <n v="1"/>
    <n v="0"/>
    <n v="0"/>
  </r>
  <r>
    <s v="CNRR02"/>
    <s v="250708"/>
    <s v="250708-1"/>
    <s v="M02"/>
    <x v="3"/>
    <s v="M02-RH4"/>
    <x v="20"/>
    <x v="0"/>
    <n v="1"/>
    <n v="0"/>
    <n v="0"/>
  </r>
  <r>
    <s v="CNRL02"/>
    <s v="250708"/>
    <s v="250708-1"/>
    <s v="M02"/>
    <x v="0"/>
    <s v="M02-LH1"/>
    <x v="20"/>
    <x v="0"/>
    <n v="1"/>
    <n v="0"/>
    <n v="0"/>
  </r>
  <r>
    <s v="CNRL02"/>
    <s v="250708"/>
    <s v="250708-1"/>
    <s v="M02"/>
    <x v="1"/>
    <s v="M02-LH3"/>
    <x v="20"/>
    <x v="0"/>
    <n v="1"/>
    <n v="0"/>
    <n v="0"/>
  </r>
  <r>
    <s v="CNRR02"/>
    <s v="250708"/>
    <s v="250708-1"/>
    <s v="M02"/>
    <x v="2"/>
    <s v="M02-RH2"/>
    <x v="20"/>
    <x v="0"/>
    <n v="1"/>
    <n v="0"/>
    <n v="0"/>
  </r>
  <r>
    <s v="CNRR02"/>
    <s v="250708"/>
    <s v="250708-1"/>
    <s v="M02"/>
    <x v="3"/>
    <s v="M02-RH4"/>
    <x v="20"/>
    <x v="0"/>
    <n v="1"/>
    <n v="0"/>
    <n v="0"/>
  </r>
  <r>
    <s v="CNRL02"/>
    <s v="250708"/>
    <s v="250708-1"/>
    <s v="M02"/>
    <x v="0"/>
    <s v="M02-LH1"/>
    <x v="20"/>
    <x v="0"/>
    <n v="1"/>
    <n v="0"/>
    <n v="0"/>
  </r>
  <r>
    <s v="CNRL02"/>
    <s v="250708"/>
    <s v="250708-1"/>
    <s v="M02"/>
    <x v="1"/>
    <s v="M02-LH3"/>
    <x v="20"/>
    <x v="0"/>
    <n v="1"/>
    <n v="0"/>
    <n v="0"/>
  </r>
  <r>
    <s v="CNRR02"/>
    <s v="250708"/>
    <s v="250708-1"/>
    <s v="M02"/>
    <x v="2"/>
    <s v="M02-RH2"/>
    <x v="20"/>
    <x v="0"/>
    <n v="1"/>
    <n v="0"/>
    <n v="0"/>
  </r>
  <r>
    <s v="CNRR02"/>
    <s v="250708"/>
    <s v="250708-1"/>
    <s v="M02"/>
    <x v="3"/>
    <s v="M02-RH4"/>
    <x v="20"/>
    <x v="0"/>
    <n v="1"/>
    <n v="0"/>
    <n v="0"/>
  </r>
  <r>
    <s v="CNRL02"/>
    <s v="250708"/>
    <s v="250708-1"/>
    <s v="M02"/>
    <x v="0"/>
    <s v="M02-LH1"/>
    <x v="20"/>
    <x v="0"/>
    <n v="1"/>
    <n v="0"/>
    <n v="0"/>
  </r>
  <r>
    <s v="CNRL02"/>
    <s v="250708"/>
    <s v="250708-1"/>
    <s v="M02"/>
    <x v="1"/>
    <s v="M02-LH3"/>
    <x v="20"/>
    <x v="0"/>
    <n v="1"/>
    <n v="1"/>
    <n v="1"/>
  </r>
  <r>
    <s v="CNRR02"/>
    <s v="250708"/>
    <s v="250708-1"/>
    <s v="M02"/>
    <x v="2"/>
    <s v="M02-RH2"/>
    <x v="20"/>
    <x v="0"/>
    <n v="1"/>
    <n v="0"/>
    <n v="0"/>
  </r>
  <r>
    <s v="CNRR02"/>
    <s v="250708"/>
    <s v="250708-1"/>
    <s v="M02"/>
    <x v="3"/>
    <s v="M02-RH4"/>
    <x v="20"/>
    <x v="0"/>
    <n v="1"/>
    <n v="0"/>
    <n v="0"/>
  </r>
  <r>
    <s v="CNRL02"/>
    <s v="250708"/>
    <s v="250708-1"/>
    <s v="M02"/>
    <x v="0"/>
    <s v="M02-LH1"/>
    <x v="20"/>
    <x v="0"/>
    <n v="1"/>
    <n v="0"/>
    <n v="0"/>
  </r>
  <r>
    <s v="CNRL02"/>
    <s v="250708"/>
    <s v="250708-1"/>
    <s v="M02"/>
    <x v="1"/>
    <s v="M02-LH3"/>
    <x v="20"/>
    <x v="0"/>
    <n v="1"/>
    <n v="0"/>
    <n v="0"/>
  </r>
  <r>
    <s v="CNRR02"/>
    <s v="250708"/>
    <s v="250708-1"/>
    <s v="M02"/>
    <x v="2"/>
    <s v="M02-RH2"/>
    <x v="20"/>
    <x v="0"/>
    <n v="1"/>
    <n v="0"/>
    <n v="0"/>
  </r>
  <r>
    <s v="CNRR02"/>
    <s v="250708"/>
    <s v="250708-1"/>
    <s v="M02"/>
    <x v="3"/>
    <s v="M02-RH4"/>
    <x v="20"/>
    <x v="0"/>
    <n v="1"/>
    <n v="0"/>
    <n v="0"/>
  </r>
  <r>
    <s v="CNRL02"/>
    <s v="250708"/>
    <s v="250708-1"/>
    <s v="M02"/>
    <x v="0"/>
    <s v="M02-LH1"/>
    <x v="20"/>
    <x v="0"/>
    <n v="1"/>
    <n v="0"/>
    <n v="0"/>
  </r>
  <r>
    <s v="CNRL02"/>
    <s v="250708"/>
    <s v="250708-1"/>
    <s v="M02"/>
    <x v="1"/>
    <s v="M02-LH3"/>
    <x v="20"/>
    <x v="0"/>
    <n v="1"/>
    <n v="0"/>
    <n v="0"/>
  </r>
  <r>
    <s v="CNRR02"/>
    <s v="250708"/>
    <s v="250708-1"/>
    <s v="M02"/>
    <x v="2"/>
    <s v="M02-RH2"/>
    <x v="20"/>
    <x v="0"/>
    <n v="1"/>
    <n v="0"/>
    <n v="0"/>
  </r>
  <r>
    <s v="CNRR02"/>
    <s v="250708"/>
    <s v="250708-1"/>
    <s v="M02"/>
    <x v="3"/>
    <s v="M02-RH4"/>
    <x v="20"/>
    <x v="0"/>
    <n v="1"/>
    <n v="0"/>
    <n v="0"/>
  </r>
  <r>
    <s v="CNRL02"/>
    <s v="250708"/>
    <s v="250708-1"/>
    <s v="M02"/>
    <x v="0"/>
    <s v="M02-LH1"/>
    <x v="20"/>
    <x v="0"/>
    <n v="1"/>
    <n v="0"/>
    <n v="0"/>
  </r>
  <r>
    <s v="CNRL02"/>
    <s v="250708"/>
    <s v="250708-1"/>
    <s v="M02"/>
    <x v="1"/>
    <s v="M02-LH3"/>
    <x v="20"/>
    <x v="0"/>
    <n v="1"/>
    <n v="0"/>
    <n v="0"/>
  </r>
  <r>
    <s v="CNRR02"/>
    <s v="250708"/>
    <s v="250708-1"/>
    <s v="M02"/>
    <x v="2"/>
    <s v="M02-RH2"/>
    <x v="20"/>
    <x v="0"/>
    <n v="1"/>
    <n v="0"/>
    <n v="0"/>
  </r>
  <r>
    <s v="CNRR02"/>
    <s v="250708"/>
    <s v="250708-1"/>
    <s v="M02"/>
    <x v="3"/>
    <s v="M02-RH4"/>
    <x v="20"/>
    <x v="0"/>
    <n v="1"/>
    <n v="0"/>
    <n v="0"/>
  </r>
  <r>
    <s v="CNRL02"/>
    <s v="250708"/>
    <s v="250708-1"/>
    <s v="M02"/>
    <x v="0"/>
    <s v="M02-LH1"/>
    <x v="20"/>
    <x v="0"/>
    <n v="1"/>
    <n v="0"/>
    <n v="0"/>
  </r>
  <r>
    <s v="CNRL02"/>
    <s v="250708"/>
    <s v="250708-1"/>
    <s v="M02"/>
    <x v="1"/>
    <s v="M02-LH3"/>
    <x v="20"/>
    <x v="0"/>
    <n v="1"/>
    <n v="0"/>
    <n v="0"/>
  </r>
  <r>
    <s v="CNRR02"/>
    <s v="250708"/>
    <s v="250708-1"/>
    <s v="M02"/>
    <x v="2"/>
    <s v="M02-RH2"/>
    <x v="20"/>
    <x v="0"/>
    <n v="1"/>
    <n v="0"/>
    <n v="0"/>
  </r>
  <r>
    <s v="CNRR02"/>
    <s v="250708"/>
    <s v="250708-1"/>
    <s v="M02"/>
    <x v="3"/>
    <s v="M02-RH4"/>
    <x v="20"/>
    <x v="0"/>
    <n v="1"/>
    <n v="0"/>
    <n v="0"/>
  </r>
  <r>
    <s v="CNRL02"/>
    <s v="250708"/>
    <s v="250708-1"/>
    <s v="M02"/>
    <x v="0"/>
    <s v="M02-LH1"/>
    <x v="20"/>
    <x v="0"/>
    <n v="1"/>
    <n v="0"/>
    <n v="0"/>
  </r>
  <r>
    <s v="CNRL02"/>
    <s v="250708"/>
    <s v="250708-1"/>
    <s v="M02"/>
    <x v="1"/>
    <s v="M02-LH3"/>
    <x v="20"/>
    <x v="0"/>
    <n v="1"/>
    <n v="0"/>
    <n v="0"/>
  </r>
  <r>
    <s v="CNRR02"/>
    <s v="250708"/>
    <s v="250708-1"/>
    <s v="M02"/>
    <x v="2"/>
    <s v="M02-RH2"/>
    <x v="20"/>
    <x v="0"/>
    <n v="1"/>
    <n v="0"/>
    <n v="0"/>
  </r>
  <r>
    <s v="CNRR02"/>
    <s v="250708"/>
    <s v="250708-1"/>
    <s v="M02"/>
    <x v="3"/>
    <s v="M02-RH4"/>
    <x v="20"/>
    <x v="0"/>
    <n v="1"/>
    <n v="0"/>
    <n v="0"/>
  </r>
  <r>
    <s v="CNRL02"/>
    <s v="250708"/>
    <s v="250708-1"/>
    <s v="M02"/>
    <x v="0"/>
    <s v="M02-LH1"/>
    <x v="20"/>
    <x v="0"/>
    <n v="1"/>
    <n v="0"/>
    <n v="0"/>
  </r>
  <r>
    <s v="CNRL02"/>
    <s v="250708"/>
    <s v="250708-1"/>
    <s v="M02"/>
    <x v="1"/>
    <s v="M02-LH3"/>
    <x v="20"/>
    <x v="0"/>
    <n v="1"/>
    <n v="0"/>
    <n v="0"/>
  </r>
  <r>
    <s v="CNRR02"/>
    <s v="250708"/>
    <s v="250708-1"/>
    <s v="M02"/>
    <x v="2"/>
    <s v="M02-RH2"/>
    <x v="20"/>
    <x v="0"/>
    <n v="1"/>
    <n v="0"/>
    <n v="0"/>
  </r>
  <r>
    <s v="CNRR02"/>
    <s v="250708"/>
    <s v="250708-1"/>
    <s v="M02"/>
    <x v="3"/>
    <s v="M02-RH4"/>
    <x v="20"/>
    <x v="0"/>
    <n v="1"/>
    <n v="0"/>
    <n v="0"/>
  </r>
  <r>
    <s v="CNRL02"/>
    <s v="250708"/>
    <s v="250708-1"/>
    <s v="M02"/>
    <x v="0"/>
    <s v="M02-LH1"/>
    <x v="20"/>
    <x v="0"/>
    <n v="1"/>
    <n v="0"/>
    <n v="0"/>
  </r>
  <r>
    <s v="CNRL02"/>
    <s v="250708"/>
    <s v="250708-1"/>
    <s v="M02"/>
    <x v="1"/>
    <s v="M02-LH3"/>
    <x v="20"/>
    <x v="0"/>
    <n v="1"/>
    <n v="0"/>
    <n v="0"/>
  </r>
  <r>
    <s v="CNRR02"/>
    <s v="250708"/>
    <s v="250708-1"/>
    <s v="M02"/>
    <x v="2"/>
    <s v="M02-RH2"/>
    <x v="20"/>
    <x v="0"/>
    <n v="1"/>
    <n v="0"/>
    <n v="0"/>
  </r>
  <r>
    <s v="CNRR02"/>
    <s v="250708"/>
    <s v="250708-1"/>
    <s v="M02"/>
    <x v="3"/>
    <s v="M02-RH4"/>
    <x v="20"/>
    <x v="0"/>
    <n v="1"/>
    <n v="0"/>
    <n v="0"/>
  </r>
  <r>
    <s v="CNRL02"/>
    <s v="250708"/>
    <s v="250708-1"/>
    <s v="M02"/>
    <x v="0"/>
    <s v="M02-LH1"/>
    <x v="20"/>
    <x v="0"/>
    <n v="1"/>
    <n v="0"/>
    <n v="0"/>
  </r>
  <r>
    <s v="CNRL02"/>
    <s v="250708"/>
    <s v="250708-1"/>
    <s v="M02"/>
    <x v="1"/>
    <s v="M02-LH3"/>
    <x v="20"/>
    <x v="0"/>
    <n v="1"/>
    <n v="0"/>
    <n v="0"/>
  </r>
  <r>
    <s v="CNRR02"/>
    <s v="250708"/>
    <s v="250708-1"/>
    <s v="M02"/>
    <x v="2"/>
    <s v="M02-RH2"/>
    <x v="20"/>
    <x v="0"/>
    <n v="1"/>
    <n v="0"/>
    <n v="0"/>
  </r>
  <r>
    <s v="CNRR02"/>
    <s v="250708"/>
    <s v="250708-1"/>
    <s v="M02"/>
    <x v="3"/>
    <s v="M02-RH4"/>
    <x v="20"/>
    <x v="0"/>
    <n v="1"/>
    <n v="0"/>
    <n v="0"/>
  </r>
  <r>
    <s v="CNRL02"/>
    <s v="250708"/>
    <s v="250708-1"/>
    <s v="M02"/>
    <x v="0"/>
    <s v="M02-LH1"/>
    <x v="20"/>
    <x v="0"/>
    <n v="1"/>
    <n v="0"/>
    <n v="0"/>
  </r>
  <r>
    <s v="CNRL02"/>
    <s v="250708"/>
    <s v="250708-1"/>
    <s v="M02"/>
    <x v="1"/>
    <s v="M02-LH3"/>
    <x v="20"/>
    <x v="0"/>
    <n v="1"/>
    <n v="0"/>
    <n v="0"/>
  </r>
  <r>
    <s v="CNRR02"/>
    <s v="250708"/>
    <s v="250708-1"/>
    <s v="M02"/>
    <x v="2"/>
    <s v="M02-RH2"/>
    <x v="20"/>
    <x v="0"/>
    <n v="1"/>
    <n v="0"/>
    <n v="0"/>
  </r>
  <r>
    <s v="CNRR02"/>
    <s v="250708"/>
    <s v="250708-1"/>
    <s v="M02"/>
    <x v="3"/>
    <s v="M02-RH4"/>
    <x v="20"/>
    <x v="0"/>
    <n v="1"/>
    <n v="0"/>
    <n v="0"/>
  </r>
  <r>
    <s v="CNRL02"/>
    <s v="250708"/>
    <s v="250708-1"/>
    <s v="M02"/>
    <x v="0"/>
    <s v="M02-LH1"/>
    <x v="20"/>
    <x v="0"/>
    <n v="1"/>
    <n v="0"/>
    <n v="0"/>
  </r>
  <r>
    <s v="CNRL02"/>
    <s v="250708"/>
    <s v="250708-1"/>
    <s v="M02"/>
    <x v="1"/>
    <s v="M02-LH3"/>
    <x v="20"/>
    <x v="0"/>
    <n v="1"/>
    <n v="0"/>
    <n v="0"/>
  </r>
  <r>
    <s v="CNRR02"/>
    <s v="250708"/>
    <s v="250708-1"/>
    <s v="M02"/>
    <x v="2"/>
    <s v="M02-RH2"/>
    <x v="20"/>
    <x v="0"/>
    <n v="1"/>
    <n v="0"/>
    <n v="0"/>
  </r>
  <r>
    <s v="CNRR02"/>
    <s v="250708"/>
    <s v="250708-1"/>
    <s v="M02"/>
    <x v="3"/>
    <s v="M02-RH4"/>
    <x v="20"/>
    <x v="0"/>
    <n v="1"/>
    <n v="0"/>
    <n v="0"/>
  </r>
  <r>
    <s v="CNRL02"/>
    <s v="250708"/>
    <s v="250708-1"/>
    <s v="M02"/>
    <x v="0"/>
    <s v="M02-LH1"/>
    <x v="20"/>
    <x v="0"/>
    <n v="1"/>
    <n v="0"/>
    <n v="0"/>
  </r>
  <r>
    <s v="CNRL02"/>
    <s v="250708"/>
    <s v="250708-1"/>
    <s v="M02"/>
    <x v="1"/>
    <s v="M02-LH3"/>
    <x v="20"/>
    <x v="0"/>
    <n v="1"/>
    <n v="0"/>
    <n v="0"/>
  </r>
  <r>
    <s v="CNRR02"/>
    <s v="250708"/>
    <s v="250708-1"/>
    <s v="M02"/>
    <x v="2"/>
    <s v="M02-RH2"/>
    <x v="20"/>
    <x v="0"/>
    <n v="1"/>
    <n v="0"/>
    <n v="0"/>
  </r>
  <r>
    <s v="CNRR02"/>
    <s v="250708"/>
    <s v="250708-1"/>
    <s v="M02"/>
    <x v="3"/>
    <s v="M02-RH4"/>
    <x v="20"/>
    <x v="0"/>
    <n v="1"/>
    <n v="0"/>
    <n v="0"/>
  </r>
  <r>
    <s v="CNRL02"/>
    <s v="250708"/>
    <s v="250708-1"/>
    <s v="M02"/>
    <x v="0"/>
    <s v="M02-LH1"/>
    <x v="20"/>
    <x v="0"/>
    <n v="1"/>
    <n v="0"/>
    <n v="0"/>
  </r>
  <r>
    <s v="CNRL02"/>
    <s v="250708"/>
    <s v="250708-1"/>
    <s v="M02"/>
    <x v="1"/>
    <s v="M02-LH3"/>
    <x v="20"/>
    <x v="0"/>
    <n v="1"/>
    <n v="0"/>
    <n v="0"/>
  </r>
  <r>
    <s v="CNRR02"/>
    <s v="250708"/>
    <s v="250708-1"/>
    <s v="M02"/>
    <x v="2"/>
    <s v="M02-RH2"/>
    <x v="20"/>
    <x v="0"/>
    <n v="1"/>
    <n v="0"/>
    <n v="0"/>
  </r>
  <r>
    <s v="CNRR02"/>
    <s v="250708"/>
    <s v="250708-1"/>
    <s v="M02"/>
    <x v="3"/>
    <s v="M02-RH4"/>
    <x v="20"/>
    <x v="0"/>
    <n v="1"/>
    <n v="0"/>
    <n v="0"/>
  </r>
  <r>
    <s v="CNRL02"/>
    <s v="250708"/>
    <s v="250708-1"/>
    <s v="M02"/>
    <x v="0"/>
    <s v="M02-LH1"/>
    <x v="20"/>
    <x v="0"/>
    <n v="1"/>
    <n v="0"/>
    <n v="0"/>
  </r>
  <r>
    <s v="CNRL02"/>
    <s v="250708"/>
    <s v="250708-1"/>
    <s v="M02"/>
    <x v="1"/>
    <s v="M02-LH3"/>
    <x v="20"/>
    <x v="0"/>
    <n v="1"/>
    <n v="0"/>
    <n v="0"/>
  </r>
  <r>
    <s v="CNRR02"/>
    <s v="250708"/>
    <s v="250708-1"/>
    <s v="M02"/>
    <x v="2"/>
    <s v="M02-RH2"/>
    <x v="20"/>
    <x v="0"/>
    <n v="1"/>
    <n v="0"/>
    <n v="0"/>
  </r>
  <r>
    <s v="CNRR02"/>
    <s v="250708"/>
    <s v="250708-1"/>
    <s v="M02"/>
    <x v="3"/>
    <s v="M02-RH4"/>
    <x v="20"/>
    <x v="0"/>
    <n v="1"/>
    <n v="0"/>
    <n v="0"/>
  </r>
  <r>
    <s v="CNRL02"/>
    <s v="250708"/>
    <s v="250708-1"/>
    <s v="M02"/>
    <x v="0"/>
    <s v="M02-LH1"/>
    <x v="20"/>
    <x v="0"/>
    <n v="1"/>
    <n v="0"/>
    <n v="0"/>
  </r>
  <r>
    <s v="CNRL02"/>
    <s v="250708"/>
    <s v="250708-1"/>
    <s v="M02"/>
    <x v="1"/>
    <s v="M02-LH3"/>
    <x v="20"/>
    <x v="0"/>
    <n v="1"/>
    <n v="0"/>
    <n v="0"/>
  </r>
  <r>
    <s v="CNRR02"/>
    <s v="250708"/>
    <s v="250708-1"/>
    <s v="M02"/>
    <x v="2"/>
    <s v="M02-RH2"/>
    <x v="20"/>
    <x v="0"/>
    <n v="1"/>
    <n v="0"/>
    <n v="0"/>
  </r>
  <r>
    <s v="CNRR02"/>
    <s v="250708"/>
    <s v="250708-1"/>
    <s v="M02"/>
    <x v="3"/>
    <s v="M02-RH4"/>
    <x v="20"/>
    <x v="0"/>
    <n v="1"/>
    <n v="0"/>
    <n v="0"/>
  </r>
  <r>
    <s v="CNRL02"/>
    <s v="250708"/>
    <s v="250708-1"/>
    <s v="M02"/>
    <x v="0"/>
    <s v="M02-LH1"/>
    <x v="20"/>
    <x v="0"/>
    <n v="1"/>
    <n v="0"/>
    <n v="0"/>
  </r>
  <r>
    <s v="CNRL02"/>
    <s v="250708"/>
    <s v="250708-1"/>
    <s v="M02"/>
    <x v="1"/>
    <s v="M02-LH3"/>
    <x v="20"/>
    <x v="0"/>
    <n v="1"/>
    <n v="0"/>
    <n v="0"/>
  </r>
  <r>
    <s v="CNRR02"/>
    <s v="250708"/>
    <s v="250708-1"/>
    <s v="M02"/>
    <x v="2"/>
    <s v="M02-RH2"/>
    <x v="20"/>
    <x v="0"/>
    <n v="1"/>
    <n v="0"/>
    <n v="0"/>
  </r>
  <r>
    <s v="CNRR02"/>
    <s v="250708"/>
    <s v="250708-1"/>
    <s v="M02"/>
    <x v="3"/>
    <s v="M02-RH4"/>
    <x v="20"/>
    <x v="0"/>
    <n v="1"/>
    <n v="0"/>
    <n v="0"/>
  </r>
  <r>
    <s v="CNRL02"/>
    <s v="250708"/>
    <s v="250708-1"/>
    <s v="M02"/>
    <x v="0"/>
    <s v="M02-LH1"/>
    <x v="20"/>
    <x v="0"/>
    <n v="1"/>
    <n v="0"/>
    <n v="0"/>
  </r>
  <r>
    <s v="CNRL02"/>
    <s v="250708"/>
    <s v="250708-1"/>
    <s v="M02"/>
    <x v="1"/>
    <s v="M02-LH3"/>
    <x v="20"/>
    <x v="0"/>
    <n v="1"/>
    <n v="0"/>
    <n v="0"/>
  </r>
  <r>
    <s v="CNRR02"/>
    <s v="250708"/>
    <s v="250708-1"/>
    <s v="M02"/>
    <x v="2"/>
    <s v="M02-RH2"/>
    <x v="20"/>
    <x v="0"/>
    <n v="1"/>
    <n v="0"/>
    <n v="0"/>
  </r>
  <r>
    <s v="CNRR02"/>
    <s v="250708"/>
    <s v="250708-1"/>
    <s v="M02"/>
    <x v="3"/>
    <s v="M02-RH4"/>
    <x v="20"/>
    <x v="0"/>
    <n v="1"/>
    <n v="0"/>
    <n v="0"/>
  </r>
  <r>
    <s v="CNRL02"/>
    <s v="250708"/>
    <s v="250708-1"/>
    <s v="M02"/>
    <x v="0"/>
    <s v="M02-LH1"/>
    <x v="20"/>
    <x v="0"/>
    <n v="1"/>
    <n v="0"/>
    <n v="0"/>
  </r>
  <r>
    <s v="CNRL02"/>
    <s v="250708"/>
    <s v="250708-1"/>
    <s v="M02"/>
    <x v="1"/>
    <s v="M02-LH3"/>
    <x v="20"/>
    <x v="0"/>
    <n v="1"/>
    <n v="0"/>
    <n v="0"/>
  </r>
  <r>
    <s v="CNRR02"/>
    <s v="250708"/>
    <s v="250708-1"/>
    <s v="M02"/>
    <x v="2"/>
    <s v="M02-RH2"/>
    <x v="20"/>
    <x v="0"/>
    <n v="1"/>
    <n v="0"/>
    <n v="0"/>
  </r>
  <r>
    <s v="CNRR02"/>
    <s v="250708"/>
    <s v="250708-1"/>
    <s v="M02"/>
    <x v="3"/>
    <s v="M02-RH4"/>
    <x v="20"/>
    <x v="0"/>
    <n v="1"/>
    <n v="0"/>
    <n v="0"/>
  </r>
  <r>
    <s v="CNRL02"/>
    <s v="250708"/>
    <s v="250708-1"/>
    <s v="M02"/>
    <x v="0"/>
    <s v="M02-LH1"/>
    <x v="20"/>
    <x v="0"/>
    <n v="1"/>
    <n v="0"/>
    <n v="0"/>
  </r>
  <r>
    <s v="CNRL02"/>
    <s v="250708"/>
    <s v="250708-1"/>
    <s v="M02"/>
    <x v="1"/>
    <s v="M02-LH3"/>
    <x v="20"/>
    <x v="0"/>
    <n v="1"/>
    <n v="0"/>
    <n v="0"/>
  </r>
  <r>
    <s v="CNRR02"/>
    <s v="250708"/>
    <s v="250708-1"/>
    <s v="M02"/>
    <x v="2"/>
    <s v="M02-RH2"/>
    <x v="20"/>
    <x v="0"/>
    <n v="1"/>
    <n v="0"/>
    <n v="0"/>
  </r>
  <r>
    <s v="CNRR02"/>
    <s v="250708"/>
    <s v="250708-1"/>
    <s v="M02"/>
    <x v="3"/>
    <s v="M02-RH4"/>
    <x v="20"/>
    <x v="0"/>
    <n v="1"/>
    <n v="0"/>
    <n v="0"/>
  </r>
  <r>
    <s v="CNRL02"/>
    <s v="250708"/>
    <s v="250708-1"/>
    <s v="M02"/>
    <x v="0"/>
    <s v="M02-LH1"/>
    <x v="20"/>
    <x v="0"/>
    <n v="1"/>
    <n v="1"/>
    <n v="0"/>
  </r>
  <r>
    <s v="CNRL02"/>
    <s v="250708"/>
    <s v="250708-1"/>
    <s v="M02"/>
    <x v="1"/>
    <s v="M02-LH3"/>
    <x v="20"/>
    <x v="0"/>
    <n v="1"/>
    <n v="0"/>
    <n v="0"/>
  </r>
  <r>
    <s v="CNRR02"/>
    <s v="250708"/>
    <s v="250708-1"/>
    <s v="M02"/>
    <x v="2"/>
    <s v="M02-RH2"/>
    <x v="20"/>
    <x v="0"/>
    <n v="1"/>
    <n v="0"/>
    <n v="0"/>
  </r>
  <r>
    <s v="CNRR02"/>
    <s v="250708"/>
    <s v="250708-1"/>
    <s v="M02"/>
    <x v="3"/>
    <s v="M02-RH4"/>
    <x v="20"/>
    <x v="0"/>
    <n v="1"/>
    <n v="0"/>
    <n v="0"/>
  </r>
  <r>
    <s v="CNRL02"/>
    <s v="250708"/>
    <s v="250708-1"/>
    <s v="M02"/>
    <x v="0"/>
    <s v="M02-LH1"/>
    <x v="20"/>
    <x v="0"/>
    <n v="1"/>
    <n v="0"/>
    <n v="0"/>
  </r>
  <r>
    <s v="CNRL02"/>
    <s v="250708"/>
    <s v="250708-1"/>
    <s v="M02"/>
    <x v="1"/>
    <s v="M02-LH3"/>
    <x v="20"/>
    <x v="0"/>
    <n v="1"/>
    <n v="0"/>
    <n v="0"/>
  </r>
  <r>
    <s v="CNRR02"/>
    <s v="250708"/>
    <s v="250708-1"/>
    <s v="M02"/>
    <x v="2"/>
    <s v="M02-RH2"/>
    <x v="20"/>
    <x v="0"/>
    <n v="1"/>
    <n v="0"/>
    <n v="0"/>
  </r>
  <r>
    <s v="CNRR02"/>
    <s v="250708"/>
    <s v="250708-1"/>
    <s v="M02"/>
    <x v="3"/>
    <s v="M02-RH4"/>
    <x v="20"/>
    <x v="0"/>
    <n v="1"/>
    <n v="0"/>
    <n v="0"/>
  </r>
  <r>
    <s v="CNRL02"/>
    <s v="250708"/>
    <s v="250708-1"/>
    <s v="M02"/>
    <x v="0"/>
    <s v="M02-LH1"/>
    <x v="20"/>
    <x v="0"/>
    <n v="1"/>
    <n v="0"/>
    <n v="0"/>
  </r>
  <r>
    <s v="CNRL02"/>
    <s v="250708"/>
    <s v="250708-1"/>
    <s v="M02"/>
    <x v="1"/>
    <s v="M02-LH3"/>
    <x v="20"/>
    <x v="0"/>
    <n v="1"/>
    <n v="0"/>
    <n v="0"/>
  </r>
  <r>
    <s v="CNRR02"/>
    <s v="250708"/>
    <s v="250708-1"/>
    <s v="M02"/>
    <x v="2"/>
    <s v="M02-RH2"/>
    <x v="20"/>
    <x v="0"/>
    <n v="1"/>
    <n v="0"/>
    <n v="0"/>
  </r>
  <r>
    <s v="CNRR02"/>
    <s v="250708"/>
    <s v="250708-1"/>
    <s v="M02"/>
    <x v="3"/>
    <s v="M02-RH4"/>
    <x v="20"/>
    <x v="0"/>
    <n v="1"/>
    <n v="0"/>
    <n v="0"/>
  </r>
  <r>
    <s v="CNRL02"/>
    <s v="250708"/>
    <s v="250708-1"/>
    <s v="M02"/>
    <x v="0"/>
    <s v="M02-LH1"/>
    <x v="20"/>
    <x v="0"/>
    <n v="1"/>
    <n v="0"/>
    <n v="0"/>
  </r>
  <r>
    <s v="CNRL02"/>
    <s v="250708"/>
    <s v="250708-1"/>
    <s v="M02"/>
    <x v="1"/>
    <s v="M02-LH3"/>
    <x v="20"/>
    <x v="0"/>
    <n v="1"/>
    <n v="0"/>
    <n v="0"/>
  </r>
  <r>
    <s v="CNRR02"/>
    <s v="250708"/>
    <s v="250708-1"/>
    <s v="M02"/>
    <x v="2"/>
    <s v="M02-RH2"/>
    <x v="20"/>
    <x v="0"/>
    <n v="1"/>
    <n v="0"/>
    <n v="0"/>
  </r>
  <r>
    <s v="CNRR02"/>
    <s v="250708"/>
    <s v="250708-1"/>
    <s v="M02"/>
    <x v="3"/>
    <s v="M02-RH4"/>
    <x v="20"/>
    <x v="0"/>
    <n v="1"/>
    <n v="0"/>
    <n v="0"/>
  </r>
  <r>
    <s v="CNRL02"/>
    <s v="250708"/>
    <s v="250708-1"/>
    <s v="M02"/>
    <x v="0"/>
    <s v="M02-LH1"/>
    <x v="20"/>
    <x v="0"/>
    <n v="1"/>
    <n v="0"/>
    <n v="0"/>
  </r>
  <r>
    <s v="CNRL02"/>
    <s v="250708"/>
    <s v="250708-1"/>
    <s v="M02"/>
    <x v="1"/>
    <s v="M02-LH3"/>
    <x v="20"/>
    <x v="0"/>
    <n v="1"/>
    <n v="0"/>
    <n v="0"/>
  </r>
  <r>
    <s v="CNRR02"/>
    <s v="250708"/>
    <s v="250708-1"/>
    <s v="M02"/>
    <x v="2"/>
    <s v="M02-RH2"/>
    <x v="20"/>
    <x v="0"/>
    <n v="1"/>
    <n v="0"/>
    <n v="0"/>
  </r>
  <r>
    <s v="CNRR02"/>
    <s v="250708"/>
    <s v="250708-1"/>
    <s v="M02"/>
    <x v="3"/>
    <s v="M02-RH4"/>
    <x v="20"/>
    <x v="0"/>
    <n v="0"/>
    <n v="0"/>
    <n v="0"/>
  </r>
  <r>
    <s v="CNRL02"/>
    <s v="250708"/>
    <s v="250708-1"/>
    <s v="M02"/>
    <x v="0"/>
    <s v="M02-LH1"/>
    <x v="20"/>
    <x v="0"/>
    <n v="1"/>
    <n v="0"/>
    <n v="0"/>
  </r>
  <r>
    <s v="CNRL02"/>
    <s v="250708"/>
    <s v="250708-1"/>
    <s v="M02"/>
    <x v="1"/>
    <s v="M02-LH3"/>
    <x v="20"/>
    <x v="0"/>
    <n v="1"/>
    <n v="0"/>
    <n v="0"/>
  </r>
  <r>
    <s v="CNRR02"/>
    <s v="250708"/>
    <s v="250708-1"/>
    <s v="M02"/>
    <x v="2"/>
    <s v="M02-RH2"/>
    <x v="20"/>
    <x v="0"/>
    <n v="1"/>
    <n v="0"/>
    <n v="0"/>
  </r>
  <r>
    <s v="CNRR02"/>
    <s v="250708"/>
    <s v="250708-1"/>
    <s v="M02"/>
    <x v="3"/>
    <s v="M02-RH4"/>
    <x v="20"/>
    <x v="0"/>
    <n v="1"/>
    <n v="0"/>
    <n v="0"/>
  </r>
  <r>
    <s v="CNRL02"/>
    <s v="250708"/>
    <s v="250708-1"/>
    <s v="M02"/>
    <x v="0"/>
    <s v="M02-LH1"/>
    <x v="20"/>
    <x v="0"/>
    <n v="1"/>
    <n v="0"/>
    <n v="0"/>
  </r>
  <r>
    <s v="CNRL02"/>
    <s v="250708"/>
    <s v="250708-1"/>
    <s v="M02"/>
    <x v="1"/>
    <s v="M02-LH3"/>
    <x v="20"/>
    <x v="0"/>
    <n v="1"/>
    <n v="0"/>
    <n v="0"/>
  </r>
  <r>
    <s v="CNRR02"/>
    <s v="250708"/>
    <s v="250708-1"/>
    <s v="M02"/>
    <x v="2"/>
    <s v="M02-RH2"/>
    <x v="20"/>
    <x v="0"/>
    <n v="1"/>
    <n v="0"/>
    <n v="0"/>
  </r>
  <r>
    <s v="CNRR02"/>
    <s v="250708"/>
    <s v="250708-1"/>
    <s v="M02"/>
    <x v="3"/>
    <s v="M02-RH4"/>
    <x v="20"/>
    <x v="0"/>
    <n v="1"/>
    <n v="0"/>
    <n v="0"/>
  </r>
  <r>
    <s v="CNRL02"/>
    <s v="250708"/>
    <s v="250708-1"/>
    <s v="M02"/>
    <x v="0"/>
    <s v="M02-LH1"/>
    <x v="20"/>
    <x v="0"/>
    <n v="1"/>
    <n v="0"/>
    <n v="0"/>
  </r>
  <r>
    <s v="CNRL02"/>
    <s v="250708"/>
    <s v="250708-1"/>
    <s v="M02"/>
    <x v="1"/>
    <s v="M02-LH3"/>
    <x v="20"/>
    <x v="0"/>
    <n v="1"/>
    <n v="0"/>
    <n v="0"/>
  </r>
  <r>
    <s v="CNRR02"/>
    <s v="250708"/>
    <s v="250708-1"/>
    <s v="M02"/>
    <x v="2"/>
    <s v="M02-RH2"/>
    <x v="20"/>
    <x v="0"/>
    <n v="1"/>
    <n v="0"/>
    <n v="0"/>
  </r>
  <r>
    <s v="CNRR02"/>
    <s v="250708"/>
    <s v="250708-1"/>
    <s v="M02"/>
    <x v="3"/>
    <s v="M02-RH4"/>
    <x v="20"/>
    <x v="0"/>
    <n v="1"/>
    <n v="0"/>
    <n v="0"/>
  </r>
  <r>
    <s v="CNRL02"/>
    <s v="250708"/>
    <s v="250708-1"/>
    <s v="M02"/>
    <x v="0"/>
    <s v="M02-LH1"/>
    <x v="20"/>
    <x v="0"/>
    <n v="1"/>
    <n v="0"/>
    <n v="0"/>
  </r>
  <r>
    <s v="CNRL02"/>
    <s v="250708"/>
    <s v="250708-1"/>
    <s v="M02"/>
    <x v="1"/>
    <s v="M02-LH3"/>
    <x v="20"/>
    <x v="0"/>
    <n v="1"/>
    <n v="0"/>
    <n v="0"/>
  </r>
  <r>
    <s v="CNRR02"/>
    <s v="250708"/>
    <s v="250708-1"/>
    <s v="M02"/>
    <x v="2"/>
    <s v="M02-RH2"/>
    <x v="20"/>
    <x v="0"/>
    <n v="1"/>
    <n v="0"/>
    <n v="0"/>
  </r>
  <r>
    <s v="CNRR02"/>
    <s v="250708"/>
    <s v="250708-1"/>
    <s v="M02"/>
    <x v="3"/>
    <s v="M02-RH4"/>
    <x v="20"/>
    <x v="0"/>
    <n v="1"/>
    <n v="0"/>
    <n v="0"/>
  </r>
  <r>
    <s v="CNRL02"/>
    <s v="250708"/>
    <s v="250708-1"/>
    <s v="M02"/>
    <x v="0"/>
    <s v="M02-LH1"/>
    <x v="20"/>
    <x v="0"/>
    <n v="1"/>
    <n v="0"/>
    <n v="0"/>
  </r>
  <r>
    <s v="CNRL02"/>
    <s v="250708"/>
    <s v="250708-1"/>
    <s v="M02"/>
    <x v="1"/>
    <s v="M02-LH3"/>
    <x v="20"/>
    <x v="0"/>
    <n v="1"/>
    <n v="0"/>
    <n v="0"/>
  </r>
  <r>
    <s v="CNRR02"/>
    <s v="250708"/>
    <s v="250708-1"/>
    <s v="M02"/>
    <x v="2"/>
    <s v="M02-RH2"/>
    <x v="20"/>
    <x v="0"/>
    <n v="1"/>
    <n v="0"/>
    <n v="0"/>
  </r>
  <r>
    <s v="CNRR02"/>
    <s v="250708"/>
    <s v="250708-1"/>
    <s v="M02"/>
    <x v="3"/>
    <s v="M02-RH4"/>
    <x v="20"/>
    <x v="0"/>
    <n v="1"/>
    <n v="0"/>
    <n v="0"/>
  </r>
  <r>
    <s v="CNRL02"/>
    <s v="250708"/>
    <s v="250708-1"/>
    <s v="M02"/>
    <x v="0"/>
    <s v="M02-LH1"/>
    <x v="20"/>
    <x v="0"/>
    <n v="1"/>
    <n v="0"/>
    <n v="0"/>
  </r>
  <r>
    <s v="CNRL02"/>
    <s v="250708"/>
    <s v="250708-1"/>
    <s v="M02"/>
    <x v="1"/>
    <s v="M02-LH3"/>
    <x v="20"/>
    <x v="0"/>
    <n v="1"/>
    <n v="0"/>
    <n v="0"/>
  </r>
  <r>
    <s v="CNRR02"/>
    <s v="250708"/>
    <s v="250708-1"/>
    <s v="M02"/>
    <x v="2"/>
    <s v="M02-RH2"/>
    <x v="20"/>
    <x v="0"/>
    <n v="1"/>
    <n v="0"/>
    <n v="0"/>
  </r>
  <r>
    <s v="CNRR02"/>
    <s v="250708"/>
    <s v="250708-1"/>
    <s v="M02"/>
    <x v="3"/>
    <s v="M02-RH4"/>
    <x v="20"/>
    <x v="0"/>
    <n v="1"/>
    <n v="0"/>
    <n v="0"/>
  </r>
  <r>
    <s v="CNRL02"/>
    <s v="250708"/>
    <s v="250708-1"/>
    <s v="M02"/>
    <x v="0"/>
    <s v="M02-LH1"/>
    <x v="20"/>
    <x v="0"/>
    <n v="1"/>
    <n v="0"/>
    <n v="0"/>
  </r>
  <r>
    <s v="CNRL02"/>
    <s v="250708"/>
    <s v="250708-1"/>
    <s v="M02"/>
    <x v="1"/>
    <s v="M02-LH3"/>
    <x v="20"/>
    <x v="0"/>
    <n v="1"/>
    <n v="0"/>
    <n v="0"/>
  </r>
  <r>
    <s v="CNRR02"/>
    <s v="250708"/>
    <s v="250708-1"/>
    <s v="M02"/>
    <x v="2"/>
    <s v="M02-RH2"/>
    <x v="20"/>
    <x v="0"/>
    <n v="1"/>
    <n v="0"/>
    <n v="0"/>
  </r>
  <r>
    <s v="CNRR02"/>
    <s v="250708"/>
    <s v="250708-1"/>
    <s v="M02"/>
    <x v="3"/>
    <s v="M02-RH4"/>
    <x v="20"/>
    <x v="0"/>
    <n v="1"/>
    <n v="0"/>
    <n v="0"/>
  </r>
  <r>
    <s v="CNRL02"/>
    <s v="250708"/>
    <s v="250708-1"/>
    <s v="M02"/>
    <x v="0"/>
    <s v="M02-LH1"/>
    <x v="20"/>
    <x v="0"/>
    <n v="1"/>
    <n v="0"/>
    <n v="0"/>
  </r>
  <r>
    <s v="CNRL02"/>
    <s v="250708"/>
    <s v="250708-1"/>
    <s v="M02"/>
    <x v="1"/>
    <s v="M02-LH3"/>
    <x v="20"/>
    <x v="0"/>
    <n v="1"/>
    <n v="0"/>
    <n v="0"/>
  </r>
  <r>
    <s v="CNRR02"/>
    <s v="250708"/>
    <s v="250708-1"/>
    <s v="M02"/>
    <x v="2"/>
    <s v="M02-RH2"/>
    <x v="20"/>
    <x v="0"/>
    <n v="1"/>
    <n v="0"/>
    <n v="0"/>
  </r>
  <r>
    <s v="CNRR02"/>
    <s v="250708"/>
    <s v="250708-1"/>
    <s v="M02"/>
    <x v="3"/>
    <s v="M02-RH4"/>
    <x v="20"/>
    <x v="0"/>
    <n v="1"/>
    <n v="0"/>
    <n v="0"/>
  </r>
  <r>
    <s v="CNRL02"/>
    <s v="250708"/>
    <s v="250708-1"/>
    <s v="M02"/>
    <x v="0"/>
    <s v="M02-LH1"/>
    <x v="21"/>
    <x v="0"/>
    <n v="1"/>
    <n v="0"/>
    <n v="0"/>
  </r>
  <r>
    <s v="CNRL02"/>
    <s v="250708"/>
    <s v="250708-1"/>
    <s v="M02"/>
    <x v="1"/>
    <s v="M02-LH3"/>
    <x v="21"/>
    <x v="0"/>
    <n v="1"/>
    <n v="0"/>
    <n v="0"/>
  </r>
  <r>
    <s v="CNRR02"/>
    <s v="250708"/>
    <s v="250708-1"/>
    <s v="M02"/>
    <x v="2"/>
    <s v="M02-RH2"/>
    <x v="21"/>
    <x v="0"/>
    <n v="1"/>
    <n v="0"/>
    <n v="0"/>
  </r>
  <r>
    <s v="CNRR02"/>
    <s v="250708"/>
    <s v="250708-1"/>
    <s v="M02"/>
    <x v="3"/>
    <s v="M02-RH4"/>
    <x v="21"/>
    <x v="0"/>
    <n v="1"/>
    <n v="0"/>
    <n v="0"/>
  </r>
  <r>
    <s v="CNRL02"/>
    <s v="250708"/>
    <s v="250708-1"/>
    <s v="M02"/>
    <x v="0"/>
    <s v="M02-LH1"/>
    <x v="21"/>
    <x v="0"/>
    <n v="1"/>
    <n v="0"/>
    <n v="0"/>
  </r>
  <r>
    <s v="CNRL02"/>
    <s v="250708"/>
    <s v="250708-1"/>
    <s v="M02"/>
    <x v="1"/>
    <s v="M02-LH3"/>
    <x v="21"/>
    <x v="0"/>
    <n v="1"/>
    <n v="0"/>
    <n v="0"/>
  </r>
  <r>
    <s v="CNRR02"/>
    <s v="250708"/>
    <s v="250708-1"/>
    <s v="M02"/>
    <x v="2"/>
    <s v="M02-RH2"/>
    <x v="21"/>
    <x v="0"/>
    <n v="1"/>
    <n v="0"/>
    <n v="0"/>
  </r>
  <r>
    <s v="CNRR02"/>
    <s v="250708"/>
    <s v="250708-1"/>
    <s v="M02"/>
    <x v="3"/>
    <s v="M02-RH4"/>
    <x v="21"/>
    <x v="0"/>
    <n v="1"/>
    <n v="0"/>
    <n v="0"/>
  </r>
  <r>
    <s v="CNRL02"/>
    <s v="250708"/>
    <s v="250708-1"/>
    <s v="M02"/>
    <x v="0"/>
    <s v="M02-LH1"/>
    <x v="21"/>
    <x v="0"/>
    <n v="1"/>
    <n v="0"/>
    <n v="0"/>
  </r>
  <r>
    <s v="CNRL02"/>
    <s v="250708"/>
    <s v="250708-1"/>
    <s v="M02"/>
    <x v="1"/>
    <s v="M02-LH3"/>
    <x v="21"/>
    <x v="0"/>
    <n v="1"/>
    <n v="0"/>
    <n v="0"/>
  </r>
  <r>
    <s v="CNRR02"/>
    <s v="250708"/>
    <s v="250708-1"/>
    <s v="M02"/>
    <x v="2"/>
    <s v="M02-RH2"/>
    <x v="21"/>
    <x v="0"/>
    <n v="1"/>
    <n v="0"/>
    <n v="0"/>
  </r>
  <r>
    <s v="CNRR02"/>
    <s v="250708"/>
    <s v="250708-1"/>
    <s v="M02"/>
    <x v="3"/>
    <s v="M02-RH4"/>
    <x v="21"/>
    <x v="0"/>
    <n v="1"/>
    <n v="0"/>
    <n v="0"/>
  </r>
  <r>
    <s v="CNRL02"/>
    <s v="250708"/>
    <s v="250708-1"/>
    <s v="M02"/>
    <x v="0"/>
    <s v="M02-LH1"/>
    <x v="21"/>
    <x v="0"/>
    <n v="1"/>
    <n v="0"/>
    <n v="0"/>
  </r>
  <r>
    <s v="CNRL02"/>
    <s v="250708"/>
    <s v="250708-1"/>
    <s v="M02"/>
    <x v="1"/>
    <s v="M02-LH3"/>
    <x v="21"/>
    <x v="0"/>
    <n v="1"/>
    <n v="0"/>
    <n v="0"/>
  </r>
  <r>
    <s v="CNRR02"/>
    <s v="250708"/>
    <s v="250708-1"/>
    <s v="M02"/>
    <x v="2"/>
    <s v="M02-RH2"/>
    <x v="21"/>
    <x v="0"/>
    <n v="1"/>
    <n v="0"/>
    <n v="0"/>
  </r>
  <r>
    <s v="CNRR02"/>
    <s v="250708"/>
    <s v="250708-1"/>
    <s v="M02"/>
    <x v="3"/>
    <s v="M02-RH4"/>
    <x v="21"/>
    <x v="0"/>
    <n v="1"/>
    <n v="0"/>
    <n v="0"/>
  </r>
  <r>
    <s v="CNRL02"/>
    <s v="250708"/>
    <s v="250708-1"/>
    <s v="M02"/>
    <x v="0"/>
    <s v="M02-LH1"/>
    <x v="21"/>
    <x v="0"/>
    <n v="1"/>
    <n v="0"/>
    <n v="0"/>
  </r>
  <r>
    <s v="CNRL02"/>
    <s v="250708"/>
    <s v="250708-1"/>
    <s v="M02"/>
    <x v="1"/>
    <s v="M02-LH3"/>
    <x v="21"/>
    <x v="0"/>
    <n v="1"/>
    <n v="0"/>
    <n v="0"/>
  </r>
  <r>
    <s v="CNRR02"/>
    <s v="250708"/>
    <s v="250708-1"/>
    <s v="M02"/>
    <x v="2"/>
    <s v="M02-RH2"/>
    <x v="21"/>
    <x v="0"/>
    <n v="1"/>
    <n v="0"/>
    <n v="0"/>
  </r>
  <r>
    <s v="CNRR02"/>
    <s v="250708"/>
    <s v="250708-1"/>
    <s v="M02"/>
    <x v="3"/>
    <s v="M02-RH4"/>
    <x v="21"/>
    <x v="0"/>
    <n v="1"/>
    <n v="0"/>
    <n v="0"/>
  </r>
  <r>
    <s v="CNRL02"/>
    <s v="250708"/>
    <s v="250708-1"/>
    <s v="M02"/>
    <x v="0"/>
    <s v="M02-LH1"/>
    <x v="21"/>
    <x v="0"/>
    <n v="1"/>
    <n v="0"/>
    <n v="0"/>
  </r>
  <r>
    <s v="CNRL02"/>
    <s v="250708"/>
    <s v="250708-1"/>
    <s v="M02"/>
    <x v="1"/>
    <s v="M02-LH3"/>
    <x v="21"/>
    <x v="0"/>
    <n v="1"/>
    <n v="0"/>
    <n v="0"/>
  </r>
  <r>
    <s v="CNRR02"/>
    <s v="250708"/>
    <s v="250708-1"/>
    <s v="M02"/>
    <x v="2"/>
    <s v="M02-RH2"/>
    <x v="21"/>
    <x v="0"/>
    <n v="1"/>
    <n v="0"/>
    <n v="0"/>
  </r>
  <r>
    <s v="CNRR02"/>
    <s v="250708"/>
    <s v="250708-1"/>
    <s v="M02"/>
    <x v="3"/>
    <s v="M02-RH4"/>
    <x v="21"/>
    <x v="0"/>
    <n v="1"/>
    <n v="0"/>
    <n v="0"/>
  </r>
  <r>
    <s v="CNRL02"/>
    <s v="250708"/>
    <s v="250708-1"/>
    <s v="M02"/>
    <x v="0"/>
    <s v="M02-LH1"/>
    <x v="21"/>
    <x v="0"/>
    <n v="1"/>
    <n v="0"/>
    <n v="0"/>
  </r>
  <r>
    <s v="CNRL02"/>
    <s v="250708"/>
    <s v="250708-1"/>
    <s v="M02"/>
    <x v="1"/>
    <s v="M02-LH3"/>
    <x v="21"/>
    <x v="0"/>
    <n v="1"/>
    <n v="0"/>
    <n v="0"/>
  </r>
  <r>
    <s v="CNRR02"/>
    <s v="250708"/>
    <s v="250708-1"/>
    <s v="M02"/>
    <x v="2"/>
    <s v="M02-RH2"/>
    <x v="21"/>
    <x v="0"/>
    <n v="1"/>
    <n v="0"/>
    <n v="0"/>
  </r>
  <r>
    <s v="CNRR02"/>
    <s v="250708"/>
    <s v="250708-1"/>
    <s v="M02"/>
    <x v="3"/>
    <s v="M02-RH4"/>
    <x v="21"/>
    <x v="0"/>
    <n v="1"/>
    <n v="0"/>
    <n v="0"/>
  </r>
  <r>
    <s v="CNRL02"/>
    <s v="250708"/>
    <s v="250708-1"/>
    <s v="M02"/>
    <x v="0"/>
    <s v="M02-LH1"/>
    <x v="21"/>
    <x v="0"/>
    <n v="1"/>
    <n v="0"/>
    <n v="0"/>
  </r>
  <r>
    <s v="CNRL02"/>
    <s v="250708"/>
    <s v="250708-1"/>
    <s v="M02"/>
    <x v="1"/>
    <s v="M02-LH3"/>
    <x v="21"/>
    <x v="0"/>
    <n v="1"/>
    <n v="0"/>
    <n v="0"/>
  </r>
  <r>
    <s v="CNRR02"/>
    <s v="250708"/>
    <s v="250708-1"/>
    <s v="M02"/>
    <x v="2"/>
    <s v="M02-RH2"/>
    <x v="21"/>
    <x v="0"/>
    <n v="1"/>
    <n v="0"/>
    <n v="0"/>
  </r>
  <r>
    <s v="CNRR02"/>
    <s v="250708"/>
    <s v="250708-1"/>
    <s v="M02"/>
    <x v="3"/>
    <s v="M02-RH4"/>
    <x v="21"/>
    <x v="0"/>
    <n v="1"/>
    <n v="0"/>
    <n v="0"/>
  </r>
  <r>
    <s v="CNRL02"/>
    <s v="250708"/>
    <s v="250708-1"/>
    <s v="M02"/>
    <x v="0"/>
    <s v="M02-LH1"/>
    <x v="21"/>
    <x v="0"/>
    <n v="1"/>
    <n v="0"/>
    <n v="0"/>
  </r>
  <r>
    <s v="CNRL02"/>
    <s v="250708"/>
    <s v="250708-1"/>
    <s v="M02"/>
    <x v="1"/>
    <s v="M02-LH3"/>
    <x v="21"/>
    <x v="0"/>
    <n v="1"/>
    <n v="0"/>
    <n v="0"/>
  </r>
  <r>
    <s v="CNRR02"/>
    <s v="250708"/>
    <s v="250708-1"/>
    <s v="M02"/>
    <x v="2"/>
    <s v="M02-RH2"/>
    <x v="21"/>
    <x v="0"/>
    <n v="1"/>
    <n v="0"/>
    <n v="0"/>
  </r>
  <r>
    <s v="CNRR02"/>
    <s v="250708"/>
    <s v="250708-1"/>
    <s v="M02"/>
    <x v="3"/>
    <s v="M02-RH4"/>
    <x v="21"/>
    <x v="0"/>
    <n v="1"/>
    <n v="0"/>
    <n v="0"/>
  </r>
  <r>
    <s v="CNRL02"/>
    <s v="250708"/>
    <s v="250708-1"/>
    <s v="M02"/>
    <x v="0"/>
    <s v="M02-LH1"/>
    <x v="21"/>
    <x v="0"/>
    <n v="1"/>
    <n v="0"/>
    <n v="0"/>
  </r>
  <r>
    <s v="CNRL02"/>
    <s v="250708"/>
    <s v="250708-1"/>
    <s v="M02"/>
    <x v="1"/>
    <s v="M02-LH3"/>
    <x v="21"/>
    <x v="0"/>
    <n v="1"/>
    <n v="0"/>
    <n v="0"/>
  </r>
  <r>
    <s v="CNRR02"/>
    <s v="250708"/>
    <s v="250708-1"/>
    <s v="M02"/>
    <x v="2"/>
    <s v="M02-RH2"/>
    <x v="21"/>
    <x v="0"/>
    <n v="1"/>
    <n v="0"/>
    <n v="0"/>
  </r>
  <r>
    <s v="CNRR02"/>
    <s v="250708"/>
    <s v="250708-1"/>
    <s v="M02"/>
    <x v="3"/>
    <s v="M02-RH4"/>
    <x v="21"/>
    <x v="0"/>
    <n v="1"/>
    <n v="0"/>
    <n v="0"/>
  </r>
  <r>
    <s v="CNRL02"/>
    <s v="250708"/>
    <s v="250708-1"/>
    <s v="M02"/>
    <x v="0"/>
    <s v="M02-LH1"/>
    <x v="21"/>
    <x v="0"/>
    <n v="1"/>
    <n v="0"/>
    <n v="0"/>
  </r>
  <r>
    <s v="CNRL02"/>
    <s v="250708"/>
    <s v="250708-1"/>
    <s v="M02"/>
    <x v="1"/>
    <s v="M02-LH3"/>
    <x v="21"/>
    <x v="0"/>
    <n v="1"/>
    <n v="0"/>
    <n v="0"/>
  </r>
  <r>
    <s v="CNRR02"/>
    <s v="250708"/>
    <s v="250708-1"/>
    <s v="M02"/>
    <x v="2"/>
    <s v="M02-RH2"/>
    <x v="21"/>
    <x v="0"/>
    <n v="1"/>
    <n v="0"/>
    <n v="0"/>
  </r>
  <r>
    <s v="CNRR02"/>
    <s v="250708"/>
    <s v="250708-1"/>
    <s v="M02"/>
    <x v="3"/>
    <s v="M02-RH4"/>
    <x v="21"/>
    <x v="0"/>
    <n v="1"/>
    <n v="0"/>
    <n v="0"/>
  </r>
  <r>
    <s v="CNRL02"/>
    <s v="250708"/>
    <s v="250708-1"/>
    <s v="M02"/>
    <x v="0"/>
    <s v="M02-LH1"/>
    <x v="21"/>
    <x v="0"/>
    <n v="1"/>
    <n v="0"/>
    <n v="0"/>
  </r>
  <r>
    <s v="CNRL02"/>
    <s v="250708"/>
    <s v="250708-1"/>
    <s v="M02"/>
    <x v="1"/>
    <s v="M02-LH3"/>
    <x v="21"/>
    <x v="0"/>
    <n v="1"/>
    <n v="0"/>
    <n v="0"/>
  </r>
  <r>
    <s v="CNRR02"/>
    <s v="250708"/>
    <s v="250708-1"/>
    <s v="M02"/>
    <x v="2"/>
    <s v="M02-RH2"/>
    <x v="21"/>
    <x v="0"/>
    <n v="1"/>
    <n v="0"/>
    <n v="0"/>
  </r>
  <r>
    <s v="CNRR02"/>
    <s v="250708"/>
    <s v="250708-1"/>
    <s v="M02"/>
    <x v="3"/>
    <s v="M02-RH4"/>
    <x v="21"/>
    <x v="0"/>
    <n v="1"/>
    <n v="0"/>
    <n v="0"/>
  </r>
  <r>
    <s v="CNRL02"/>
    <s v="250708"/>
    <s v="250708-1"/>
    <s v="M02"/>
    <x v="0"/>
    <s v="M02-LH1"/>
    <x v="21"/>
    <x v="0"/>
    <n v="1"/>
    <n v="0"/>
    <n v="0"/>
  </r>
  <r>
    <s v="CNRL02"/>
    <s v="250708"/>
    <s v="250708-1"/>
    <s v="M02"/>
    <x v="1"/>
    <s v="M02-LH3"/>
    <x v="21"/>
    <x v="0"/>
    <n v="1"/>
    <n v="0"/>
    <n v="0"/>
  </r>
  <r>
    <s v="CNRR02"/>
    <s v="250708"/>
    <s v="250708-1"/>
    <s v="M02"/>
    <x v="2"/>
    <s v="M02-RH2"/>
    <x v="21"/>
    <x v="0"/>
    <n v="1"/>
    <n v="0"/>
    <n v="0"/>
  </r>
  <r>
    <s v="CNRR02"/>
    <s v="250708"/>
    <s v="250708-1"/>
    <s v="M02"/>
    <x v="3"/>
    <s v="M02-RH4"/>
    <x v="21"/>
    <x v="0"/>
    <n v="1"/>
    <n v="0"/>
    <n v="0"/>
  </r>
  <r>
    <s v="CNRL02"/>
    <s v="250708"/>
    <s v="250708-1"/>
    <s v="M02"/>
    <x v="0"/>
    <s v="M02-LH1"/>
    <x v="21"/>
    <x v="0"/>
    <n v="1"/>
    <n v="0"/>
    <n v="0"/>
  </r>
  <r>
    <s v="CNRL02"/>
    <s v="250708"/>
    <s v="250708-1"/>
    <s v="M02"/>
    <x v="1"/>
    <s v="M02-LH3"/>
    <x v="21"/>
    <x v="0"/>
    <n v="1"/>
    <n v="0"/>
    <n v="0"/>
  </r>
  <r>
    <s v="CNRR02"/>
    <s v="250708"/>
    <s v="250708-1"/>
    <s v="M02"/>
    <x v="2"/>
    <s v="M02-RH2"/>
    <x v="21"/>
    <x v="0"/>
    <n v="1"/>
    <n v="0"/>
    <n v="0"/>
  </r>
  <r>
    <s v="CNRR02"/>
    <s v="250708"/>
    <s v="250708-1"/>
    <s v="M02"/>
    <x v="3"/>
    <s v="M02-RH4"/>
    <x v="21"/>
    <x v="0"/>
    <n v="1"/>
    <n v="0"/>
    <n v="0"/>
  </r>
  <r>
    <s v="CNRL02"/>
    <s v="250707"/>
    <s v="250707-3"/>
    <s v="M02"/>
    <x v="0"/>
    <s v="M02-LH1"/>
    <x v="21"/>
    <x v="0"/>
    <n v="1"/>
    <n v="0"/>
    <n v="0"/>
  </r>
  <r>
    <s v="CNRL02"/>
    <s v="250707"/>
    <s v="250707-3"/>
    <s v="M02"/>
    <x v="1"/>
    <s v="M02-LH3"/>
    <x v="21"/>
    <x v="0"/>
    <n v="1"/>
    <n v="0"/>
    <n v="0"/>
  </r>
  <r>
    <s v="CNRR02"/>
    <s v="250707"/>
    <s v="250707-3"/>
    <s v="M02"/>
    <x v="2"/>
    <s v="M02-RH2"/>
    <x v="21"/>
    <x v="0"/>
    <n v="1"/>
    <n v="0"/>
    <n v="0"/>
  </r>
  <r>
    <s v="CNRR02"/>
    <s v="250707"/>
    <s v="250707-3"/>
    <s v="M02"/>
    <x v="3"/>
    <s v="M02-RH4"/>
    <x v="21"/>
    <x v="0"/>
    <n v="1"/>
    <n v="0"/>
    <n v="0"/>
  </r>
  <r>
    <s v="CNRL02"/>
    <s v="250707"/>
    <s v="250707-3"/>
    <s v="M02"/>
    <x v="0"/>
    <s v="M02-LH1"/>
    <x v="21"/>
    <x v="0"/>
    <n v="1"/>
    <n v="0"/>
    <n v="0"/>
  </r>
  <r>
    <s v="CNRL02"/>
    <s v="250707"/>
    <s v="250707-3"/>
    <s v="M02"/>
    <x v="1"/>
    <s v="M02-LH3"/>
    <x v="21"/>
    <x v="0"/>
    <n v="1"/>
    <n v="0"/>
    <n v="0"/>
  </r>
  <r>
    <s v="CNRR02"/>
    <s v="250707"/>
    <s v="250707-3"/>
    <s v="M02"/>
    <x v="2"/>
    <s v="M02-RH2"/>
    <x v="21"/>
    <x v="0"/>
    <n v="1"/>
    <n v="1"/>
    <n v="0"/>
  </r>
  <r>
    <s v="CNRR02"/>
    <s v="250707"/>
    <s v="250707-3"/>
    <s v="M02"/>
    <x v="3"/>
    <s v="M02-RH4"/>
    <x v="21"/>
    <x v="0"/>
    <n v="1"/>
    <n v="0"/>
    <n v="0"/>
  </r>
  <r>
    <s v="CNRL02"/>
    <s v="250707"/>
    <s v="250707-3"/>
    <s v="M02"/>
    <x v="0"/>
    <s v="M02-LH1"/>
    <x v="21"/>
    <x v="0"/>
    <n v="1"/>
    <n v="0"/>
    <n v="0"/>
  </r>
  <r>
    <s v="CNRL02"/>
    <s v="250707"/>
    <s v="250707-3"/>
    <s v="M02"/>
    <x v="1"/>
    <s v="M02-LH3"/>
    <x v="21"/>
    <x v="0"/>
    <n v="1"/>
    <n v="0"/>
    <n v="0"/>
  </r>
  <r>
    <s v="CNRR02"/>
    <s v="250707"/>
    <s v="250707-3"/>
    <s v="M02"/>
    <x v="2"/>
    <s v="M02-RH2"/>
    <x v="21"/>
    <x v="0"/>
    <n v="1"/>
    <n v="0"/>
    <n v="0"/>
  </r>
  <r>
    <s v="CNRR02"/>
    <s v="250707"/>
    <s v="250707-3"/>
    <s v="M02"/>
    <x v="3"/>
    <s v="M02-RH4"/>
    <x v="21"/>
    <x v="0"/>
    <n v="1"/>
    <n v="0"/>
    <n v="0"/>
  </r>
  <r>
    <s v="CNRL02"/>
    <s v="250707"/>
    <s v="250707-3"/>
    <s v="M02"/>
    <x v="0"/>
    <s v="M02-LH1"/>
    <x v="21"/>
    <x v="0"/>
    <n v="1"/>
    <n v="0"/>
    <n v="0"/>
  </r>
  <r>
    <s v="CNRL02"/>
    <s v="250707"/>
    <s v="250707-3"/>
    <s v="M02"/>
    <x v="1"/>
    <s v="M02-LH3"/>
    <x v="21"/>
    <x v="0"/>
    <n v="1"/>
    <n v="0"/>
    <n v="0"/>
  </r>
  <r>
    <s v="CNRR02"/>
    <s v="250707"/>
    <s v="250707-3"/>
    <s v="M02"/>
    <x v="2"/>
    <s v="M02-RH2"/>
    <x v="21"/>
    <x v="0"/>
    <n v="1"/>
    <n v="0"/>
    <n v="0"/>
  </r>
  <r>
    <s v="CNRR02"/>
    <s v="250707"/>
    <s v="250707-3"/>
    <s v="M02"/>
    <x v="3"/>
    <s v="M02-RH4"/>
    <x v="21"/>
    <x v="0"/>
    <n v="1"/>
    <n v="0"/>
    <n v="0"/>
  </r>
  <r>
    <s v="CNRL02"/>
    <s v="250707"/>
    <s v="250707-3"/>
    <s v="M02"/>
    <x v="0"/>
    <s v="M02-LH1"/>
    <x v="21"/>
    <x v="0"/>
    <n v="1"/>
    <n v="0"/>
    <n v="0"/>
  </r>
  <r>
    <s v="CNRL02"/>
    <s v="250707"/>
    <s v="250707-3"/>
    <s v="M02"/>
    <x v="1"/>
    <s v="M02-LH3"/>
    <x v="21"/>
    <x v="0"/>
    <n v="1"/>
    <n v="0"/>
    <n v="0"/>
  </r>
  <r>
    <s v="CNRR02"/>
    <s v="250707"/>
    <s v="250707-3"/>
    <s v="M02"/>
    <x v="2"/>
    <s v="M02-RH2"/>
    <x v="21"/>
    <x v="0"/>
    <n v="1"/>
    <n v="0"/>
    <n v="0"/>
  </r>
  <r>
    <s v="CNRR02"/>
    <s v="250707"/>
    <s v="250707-3"/>
    <s v="M02"/>
    <x v="3"/>
    <s v="M02-RH4"/>
    <x v="21"/>
    <x v="0"/>
    <n v="1"/>
    <n v="0"/>
    <n v="0"/>
  </r>
  <r>
    <s v="CNRL02"/>
    <s v="250707"/>
    <s v="250707-3"/>
    <s v="M02"/>
    <x v="0"/>
    <s v="M02-LH1"/>
    <x v="21"/>
    <x v="0"/>
    <n v="1"/>
    <n v="0"/>
    <n v="0"/>
  </r>
  <r>
    <s v="CNRL02"/>
    <s v="250707"/>
    <s v="250707-3"/>
    <s v="M02"/>
    <x v="1"/>
    <s v="M02-LH3"/>
    <x v="21"/>
    <x v="0"/>
    <n v="1"/>
    <n v="0"/>
    <n v="0"/>
  </r>
  <r>
    <s v="CNRR02"/>
    <s v="250707"/>
    <s v="250707-3"/>
    <s v="M02"/>
    <x v="2"/>
    <s v="M02-RH2"/>
    <x v="21"/>
    <x v="0"/>
    <n v="1"/>
    <n v="0"/>
    <n v="0"/>
  </r>
  <r>
    <s v="CNRR02"/>
    <s v="250707"/>
    <s v="250707-3"/>
    <s v="M02"/>
    <x v="3"/>
    <s v="M02-RH4"/>
    <x v="21"/>
    <x v="0"/>
    <n v="1"/>
    <n v="0"/>
    <n v="0"/>
  </r>
  <r>
    <s v="CNRL02"/>
    <s v="250707"/>
    <s v="250707-3"/>
    <s v="M02"/>
    <x v="0"/>
    <s v="M02-LH1"/>
    <x v="21"/>
    <x v="0"/>
    <n v="1"/>
    <n v="0"/>
    <n v="0"/>
  </r>
  <r>
    <s v="CNRL02"/>
    <s v="250707"/>
    <s v="250707-3"/>
    <s v="M02"/>
    <x v="1"/>
    <s v="M02-LH3"/>
    <x v="21"/>
    <x v="0"/>
    <n v="1"/>
    <n v="0"/>
    <n v="0"/>
  </r>
  <r>
    <s v="CNRR02"/>
    <s v="250707"/>
    <s v="250707-3"/>
    <s v="M02"/>
    <x v="2"/>
    <s v="M02-RH2"/>
    <x v="21"/>
    <x v="0"/>
    <n v="1"/>
    <n v="0"/>
    <n v="0"/>
  </r>
  <r>
    <s v="CNRR02"/>
    <s v="250707"/>
    <s v="250707-3"/>
    <s v="M02"/>
    <x v="3"/>
    <s v="M02-RH4"/>
    <x v="21"/>
    <x v="0"/>
    <n v="1"/>
    <n v="0"/>
    <n v="0"/>
  </r>
  <r>
    <s v="CNRL02"/>
    <s v="250707"/>
    <s v="250707-3"/>
    <s v="M02"/>
    <x v="0"/>
    <s v="M02-LH1"/>
    <x v="21"/>
    <x v="0"/>
    <n v="1"/>
    <n v="0"/>
    <n v="0"/>
  </r>
  <r>
    <s v="CNRL02"/>
    <s v="250707"/>
    <s v="250707-3"/>
    <s v="M02"/>
    <x v="1"/>
    <s v="M02-LH3"/>
    <x v="21"/>
    <x v="0"/>
    <n v="1"/>
    <n v="0"/>
    <n v="0"/>
  </r>
  <r>
    <s v="CNRR02"/>
    <s v="250707"/>
    <s v="250707-3"/>
    <s v="M02"/>
    <x v="2"/>
    <s v="M02-RH2"/>
    <x v="21"/>
    <x v="0"/>
    <n v="1"/>
    <n v="0"/>
    <n v="0"/>
  </r>
  <r>
    <s v="CNRR02"/>
    <s v="250707"/>
    <s v="250707-3"/>
    <s v="M02"/>
    <x v="3"/>
    <s v="M02-RH4"/>
    <x v="21"/>
    <x v="0"/>
    <n v="1"/>
    <n v="0"/>
    <n v="0"/>
  </r>
  <r>
    <s v="CNRL02"/>
    <s v="250707"/>
    <s v="250707-3"/>
    <s v="M02"/>
    <x v="0"/>
    <s v="M02-LH1"/>
    <x v="21"/>
    <x v="0"/>
    <n v="1"/>
    <n v="0"/>
    <n v="0"/>
  </r>
  <r>
    <s v="CNRL02"/>
    <s v="250707"/>
    <s v="250707-3"/>
    <s v="M02"/>
    <x v="1"/>
    <s v="M02-LH3"/>
    <x v="21"/>
    <x v="0"/>
    <n v="1"/>
    <n v="0"/>
    <n v="0"/>
  </r>
  <r>
    <s v="CNRR02"/>
    <s v="250707"/>
    <s v="250707-3"/>
    <s v="M02"/>
    <x v="2"/>
    <s v="M02-RH2"/>
    <x v="21"/>
    <x v="0"/>
    <n v="1"/>
    <n v="0"/>
    <n v="0"/>
  </r>
  <r>
    <s v="CNRR02"/>
    <s v="250707"/>
    <s v="250707-3"/>
    <s v="M02"/>
    <x v="3"/>
    <s v="M02-RH4"/>
    <x v="21"/>
    <x v="0"/>
    <n v="1"/>
    <n v="0"/>
    <n v="0"/>
  </r>
  <r>
    <s v="CNRL02"/>
    <s v="250707"/>
    <s v="250707-3"/>
    <s v="M02"/>
    <x v="0"/>
    <s v="M02-LH1"/>
    <x v="21"/>
    <x v="0"/>
    <n v="1"/>
    <n v="0"/>
    <n v="0"/>
  </r>
  <r>
    <s v="CNRL02"/>
    <s v="250707"/>
    <s v="250707-3"/>
    <s v="M02"/>
    <x v="1"/>
    <s v="M02-LH3"/>
    <x v="21"/>
    <x v="0"/>
    <n v="1"/>
    <n v="0"/>
    <n v="0"/>
  </r>
  <r>
    <s v="CNRR02"/>
    <s v="250707"/>
    <s v="250707-3"/>
    <s v="M02"/>
    <x v="2"/>
    <s v="M02-RH2"/>
    <x v="21"/>
    <x v="0"/>
    <n v="1"/>
    <n v="0"/>
    <n v="0"/>
  </r>
  <r>
    <s v="CNRR02"/>
    <s v="250707"/>
    <s v="250707-3"/>
    <s v="M02"/>
    <x v="3"/>
    <s v="M02-RH4"/>
    <x v="21"/>
    <x v="0"/>
    <n v="1"/>
    <n v="0"/>
    <n v="0"/>
  </r>
  <r>
    <s v="CNRL02"/>
    <s v="250707"/>
    <s v="250707-3"/>
    <s v="M02"/>
    <x v="0"/>
    <s v="M02-LH1"/>
    <x v="21"/>
    <x v="0"/>
    <n v="1"/>
    <n v="0"/>
    <n v="0"/>
  </r>
  <r>
    <s v="CNRL02"/>
    <s v="250707"/>
    <s v="250707-3"/>
    <s v="M02"/>
    <x v="1"/>
    <s v="M02-LH3"/>
    <x v="21"/>
    <x v="0"/>
    <n v="1"/>
    <n v="0"/>
    <n v="0"/>
  </r>
  <r>
    <s v="CNRR02"/>
    <s v="250707"/>
    <s v="250707-3"/>
    <s v="M02"/>
    <x v="2"/>
    <s v="M02-RH2"/>
    <x v="21"/>
    <x v="0"/>
    <n v="1"/>
    <n v="0"/>
    <n v="0"/>
  </r>
  <r>
    <s v="CNRR02"/>
    <s v="250707"/>
    <s v="250707-3"/>
    <s v="M02"/>
    <x v="3"/>
    <s v="M02-RH4"/>
    <x v="21"/>
    <x v="0"/>
    <n v="1"/>
    <n v="0"/>
    <n v="0"/>
  </r>
  <r>
    <s v="CNRL02"/>
    <s v="250707"/>
    <s v="250707-3"/>
    <s v="M02"/>
    <x v="0"/>
    <s v="M02-LH1"/>
    <x v="21"/>
    <x v="0"/>
    <n v="1"/>
    <n v="0"/>
    <n v="0"/>
  </r>
  <r>
    <s v="CNRL02"/>
    <s v="250707"/>
    <s v="250707-3"/>
    <s v="M02"/>
    <x v="1"/>
    <s v="M02-LH3"/>
    <x v="21"/>
    <x v="0"/>
    <n v="1"/>
    <n v="0"/>
    <n v="0"/>
  </r>
  <r>
    <s v="CNRR02"/>
    <s v="250707"/>
    <s v="250707-3"/>
    <s v="M02"/>
    <x v="2"/>
    <s v="M02-RH2"/>
    <x v="21"/>
    <x v="0"/>
    <n v="1"/>
    <n v="0"/>
    <n v="0"/>
  </r>
  <r>
    <s v="CNRR02"/>
    <s v="250707"/>
    <s v="250707-3"/>
    <s v="M02"/>
    <x v="3"/>
    <s v="M02-RH4"/>
    <x v="21"/>
    <x v="0"/>
    <n v="1"/>
    <n v="0"/>
    <n v="0"/>
  </r>
  <r>
    <s v="CNRL02"/>
    <s v="250707"/>
    <s v="250707-3"/>
    <s v="M02"/>
    <x v="0"/>
    <s v="M02-LH1"/>
    <x v="21"/>
    <x v="0"/>
    <n v="1"/>
    <n v="0"/>
    <n v="0"/>
  </r>
  <r>
    <s v="CNRL02"/>
    <s v="250707"/>
    <s v="250707-3"/>
    <s v="M02"/>
    <x v="1"/>
    <s v="M02-LH3"/>
    <x v="21"/>
    <x v="0"/>
    <n v="1"/>
    <n v="0"/>
    <n v="0"/>
  </r>
  <r>
    <s v="CNRR02"/>
    <s v="250707"/>
    <s v="250707-3"/>
    <s v="M02"/>
    <x v="2"/>
    <s v="M02-RH2"/>
    <x v="21"/>
    <x v="0"/>
    <n v="1"/>
    <n v="0"/>
    <n v="0"/>
  </r>
  <r>
    <s v="CNRR02"/>
    <s v="250707"/>
    <s v="250707-3"/>
    <s v="M02"/>
    <x v="3"/>
    <s v="M02-RH4"/>
    <x v="21"/>
    <x v="0"/>
    <n v="1"/>
    <n v="0"/>
    <n v="0"/>
  </r>
  <r>
    <s v="CNRL02"/>
    <s v="250707"/>
    <s v="250707-3"/>
    <s v="M02"/>
    <x v="0"/>
    <s v="M02-LH1"/>
    <x v="21"/>
    <x v="0"/>
    <n v="1"/>
    <n v="0"/>
    <n v="0"/>
  </r>
  <r>
    <s v="CNRL02"/>
    <s v="250707"/>
    <s v="250707-3"/>
    <s v="M02"/>
    <x v="1"/>
    <s v="M02-LH3"/>
    <x v="21"/>
    <x v="0"/>
    <n v="1"/>
    <n v="0"/>
    <n v="0"/>
  </r>
  <r>
    <s v="CNRR02"/>
    <s v="250707"/>
    <s v="250707-3"/>
    <s v="M02"/>
    <x v="2"/>
    <s v="M02-RH2"/>
    <x v="21"/>
    <x v="0"/>
    <n v="1"/>
    <n v="0"/>
    <n v="0"/>
  </r>
  <r>
    <s v="CNRR02"/>
    <s v="250707"/>
    <s v="250707-3"/>
    <s v="M02"/>
    <x v="3"/>
    <s v="M02-RH4"/>
    <x v="21"/>
    <x v="0"/>
    <n v="1"/>
    <n v="0"/>
    <n v="0"/>
  </r>
  <r>
    <s v="CNRL02"/>
    <s v="250707"/>
    <s v="250707-3"/>
    <s v="M02"/>
    <x v="0"/>
    <s v="M02-LH1"/>
    <x v="21"/>
    <x v="0"/>
    <n v="1"/>
    <n v="0"/>
    <n v="0"/>
  </r>
  <r>
    <s v="CNRL02"/>
    <s v="250707"/>
    <s v="250707-3"/>
    <s v="M02"/>
    <x v="1"/>
    <s v="M02-LH3"/>
    <x v="21"/>
    <x v="0"/>
    <n v="1"/>
    <n v="0"/>
    <n v="0"/>
  </r>
  <r>
    <s v="CNRR02"/>
    <s v="250707"/>
    <s v="250707-3"/>
    <s v="M02"/>
    <x v="2"/>
    <s v="M02-RH2"/>
    <x v="21"/>
    <x v="0"/>
    <n v="1"/>
    <n v="0"/>
    <n v="0"/>
  </r>
  <r>
    <s v="CNRR02"/>
    <s v="250707"/>
    <s v="250707-3"/>
    <s v="M02"/>
    <x v="3"/>
    <s v="M02-RH4"/>
    <x v="21"/>
    <x v="0"/>
    <n v="1"/>
    <n v="0"/>
    <n v="0"/>
  </r>
  <r>
    <s v="CNRL02"/>
    <s v="250707"/>
    <s v="250707-3"/>
    <s v="M02"/>
    <x v="0"/>
    <s v="M02-LH1"/>
    <x v="21"/>
    <x v="0"/>
    <n v="1"/>
    <n v="0"/>
    <n v="0"/>
  </r>
  <r>
    <s v="CNRL02"/>
    <s v="250707"/>
    <s v="250707-3"/>
    <s v="M02"/>
    <x v="1"/>
    <s v="M02-LH3"/>
    <x v="21"/>
    <x v="0"/>
    <n v="1"/>
    <n v="0"/>
    <n v="0"/>
  </r>
  <r>
    <s v="CNRR02"/>
    <s v="250707"/>
    <s v="250707-3"/>
    <s v="M02"/>
    <x v="2"/>
    <s v="M02-RH2"/>
    <x v="21"/>
    <x v="0"/>
    <n v="1"/>
    <n v="0"/>
    <n v="0"/>
  </r>
  <r>
    <s v="CNRR02"/>
    <s v="250707"/>
    <s v="250707-3"/>
    <s v="M02"/>
    <x v="3"/>
    <s v="M02-RH4"/>
    <x v="21"/>
    <x v="0"/>
    <n v="1"/>
    <n v="0"/>
    <n v="0"/>
  </r>
  <r>
    <s v="CNRL02"/>
    <s v="250707"/>
    <s v="250707-3"/>
    <s v="M02"/>
    <x v="0"/>
    <s v="M02-LH1"/>
    <x v="21"/>
    <x v="0"/>
    <n v="1"/>
    <n v="0"/>
    <n v="0"/>
  </r>
  <r>
    <s v="CNRL02"/>
    <s v="250707"/>
    <s v="250707-3"/>
    <s v="M02"/>
    <x v="1"/>
    <s v="M02-LH3"/>
    <x v="21"/>
    <x v="0"/>
    <n v="1"/>
    <n v="0"/>
    <n v="0"/>
  </r>
  <r>
    <s v="CNRR02"/>
    <s v="250707"/>
    <s v="250707-3"/>
    <s v="M02"/>
    <x v="2"/>
    <s v="M02-RH2"/>
    <x v="21"/>
    <x v="0"/>
    <n v="1"/>
    <n v="0"/>
    <n v="0"/>
  </r>
  <r>
    <s v="CNRR02"/>
    <s v="250707"/>
    <s v="250707-3"/>
    <s v="M02"/>
    <x v="3"/>
    <s v="M02-RH4"/>
    <x v="21"/>
    <x v="0"/>
    <n v="1"/>
    <n v="0"/>
    <n v="0"/>
  </r>
  <r>
    <s v="CNRL02"/>
    <s v="250707"/>
    <s v="250707-3"/>
    <s v="M02"/>
    <x v="0"/>
    <s v="M02-LH1"/>
    <x v="21"/>
    <x v="0"/>
    <n v="1"/>
    <n v="0"/>
    <n v="0"/>
  </r>
  <r>
    <s v="CNRL02"/>
    <s v="250707"/>
    <s v="250707-3"/>
    <s v="M02"/>
    <x v="1"/>
    <s v="M02-LH3"/>
    <x v="21"/>
    <x v="0"/>
    <n v="1"/>
    <n v="0"/>
    <n v="0"/>
  </r>
  <r>
    <s v="CNRR02"/>
    <s v="250707"/>
    <s v="250707-3"/>
    <s v="M02"/>
    <x v="2"/>
    <s v="M02-RH2"/>
    <x v="21"/>
    <x v="0"/>
    <n v="1"/>
    <n v="0"/>
    <n v="0"/>
  </r>
  <r>
    <s v="CNRR02"/>
    <s v="250707"/>
    <s v="250707-3"/>
    <s v="M02"/>
    <x v="3"/>
    <s v="M02-RH4"/>
    <x v="21"/>
    <x v="0"/>
    <n v="1"/>
    <n v="0"/>
    <n v="0"/>
  </r>
  <r>
    <s v="CNRL02"/>
    <s v="250707"/>
    <s v="250707-3"/>
    <s v="M02"/>
    <x v="0"/>
    <s v="M02-LH1"/>
    <x v="21"/>
    <x v="0"/>
    <n v="1"/>
    <n v="0"/>
    <n v="0"/>
  </r>
  <r>
    <s v="CNRL02"/>
    <s v="250707"/>
    <s v="250707-3"/>
    <s v="M02"/>
    <x v="1"/>
    <s v="M02-LH3"/>
    <x v="21"/>
    <x v="0"/>
    <n v="1"/>
    <n v="0"/>
    <n v="0"/>
  </r>
  <r>
    <s v="CNRR02"/>
    <s v="250707"/>
    <s v="250707-3"/>
    <s v="M02"/>
    <x v="2"/>
    <s v="M02-RH2"/>
    <x v="21"/>
    <x v="0"/>
    <n v="1"/>
    <n v="0"/>
    <n v="0"/>
  </r>
  <r>
    <s v="CNRR02"/>
    <s v="250707"/>
    <s v="250707-3"/>
    <s v="M02"/>
    <x v="3"/>
    <s v="M02-RH4"/>
    <x v="21"/>
    <x v="0"/>
    <n v="1"/>
    <n v="0"/>
    <n v="0"/>
  </r>
  <r>
    <s v="CNRL02"/>
    <s v="250707"/>
    <s v="250707-3"/>
    <s v="M02"/>
    <x v="0"/>
    <s v="M02-LH1"/>
    <x v="21"/>
    <x v="0"/>
    <n v="1"/>
    <n v="0"/>
    <n v="0"/>
  </r>
  <r>
    <s v="CNRL02"/>
    <s v="250707"/>
    <s v="250707-3"/>
    <s v="M02"/>
    <x v="1"/>
    <s v="M02-LH3"/>
    <x v="21"/>
    <x v="0"/>
    <n v="1"/>
    <n v="0"/>
    <n v="0"/>
  </r>
  <r>
    <s v="CNRR02"/>
    <s v="250707"/>
    <s v="250707-3"/>
    <s v="M02"/>
    <x v="2"/>
    <s v="M02-RH2"/>
    <x v="21"/>
    <x v="0"/>
    <n v="1"/>
    <n v="0"/>
    <n v="0"/>
  </r>
  <r>
    <s v="CNRR02"/>
    <s v="250707"/>
    <s v="250707-3"/>
    <s v="M02"/>
    <x v="3"/>
    <s v="M02-RH4"/>
    <x v="21"/>
    <x v="0"/>
    <n v="1"/>
    <n v="0"/>
    <n v="0"/>
  </r>
  <r>
    <s v="CNRL02"/>
    <s v="250707"/>
    <s v="250707-3"/>
    <s v="M02"/>
    <x v="0"/>
    <s v="M02-LH1"/>
    <x v="21"/>
    <x v="0"/>
    <n v="1"/>
    <n v="0"/>
    <n v="0"/>
  </r>
  <r>
    <s v="CNRL02"/>
    <s v="250707"/>
    <s v="250707-3"/>
    <s v="M02"/>
    <x v="1"/>
    <s v="M02-LH3"/>
    <x v="21"/>
    <x v="0"/>
    <n v="1"/>
    <n v="0"/>
    <n v="0"/>
  </r>
  <r>
    <s v="CNRR02"/>
    <s v="250707"/>
    <s v="250707-3"/>
    <s v="M02"/>
    <x v="2"/>
    <s v="M02-RH2"/>
    <x v="21"/>
    <x v="0"/>
    <n v="1"/>
    <n v="0"/>
    <n v="0"/>
  </r>
  <r>
    <s v="CNRR02"/>
    <s v="250707"/>
    <s v="250707-3"/>
    <s v="M02"/>
    <x v="3"/>
    <s v="M02-RH4"/>
    <x v="21"/>
    <x v="0"/>
    <n v="1"/>
    <n v="0"/>
    <n v="0"/>
  </r>
  <r>
    <s v="CNRL02"/>
    <s v="250707"/>
    <s v="250707-3"/>
    <s v="M02"/>
    <x v="0"/>
    <s v="M02-LH1"/>
    <x v="21"/>
    <x v="0"/>
    <n v="0"/>
    <n v="0"/>
    <n v="0"/>
  </r>
  <r>
    <s v="CNRL02"/>
    <s v="250707"/>
    <s v="250707-3"/>
    <s v="M02"/>
    <x v="1"/>
    <s v="M02-LH3"/>
    <x v="21"/>
    <x v="0"/>
    <n v="1"/>
    <n v="0"/>
    <n v="0"/>
  </r>
  <r>
    <s v="CNRR02"/>
    <s v="250707"/>
    <s v="250707-3"/>
    <s v="M02"/>
    <x v="2"/>
    <s v="M02-RH2"/>
    <x v="21"/>
    <x v="0"/>
    <n v="1"/>
    <n v="0"/>
    <n v="0"/>
  </r>
  <r>
    <s v="CNRR02"/>
    <s v="250707"/>
    <s v="250707-3"/>
    <s v="M02"/>
    <x v="3"/>
    <s v="M02-RH4"/>
    <x v="21"/>
    <x v="0"/>
    <n v="1"/>
    <n v="0"/>
    <n v="0"/>
  </r>
  <r>
    <s v="CNRL02"/>
    <s v="250707"/>
    <s v="250707-3"/>
    <s v="M02"/>
    <x v="0"/>
    <s v="M02-LH1"/>
    <x v="21"/>
    <x v="0"/>
    <n v="1"/>
    <n v="0"/>
    <n v="0"/>
  </r>
  <r>
    <s v="CNRL02"/>
    <s v="250707"/>
    <s v="250707-3"/>
    <s v="M02"/>
    <x v="1"/>
    <s v="M02-LH3"/>
    <x v="21"/>
    <x v="0"/>
    <n v="1"/>
    <n v="0"/>
    <n v="0"/>
  </r>
  <r>
    <s v="CNRR02"/>
    <s v="250707"/>
    <s v="250707-3"/>
    <s v="M02"/>
    <x v="2"/>
    <s v="M02-RH2"/>
    <x v="21"/>
    <x v="0"/>
    <n v="1"/>
    <n v="0"/>
    <n v="0"/>
  </r>
  <r>
    <s v="CNRR02"/>
    <s v="250707"/>
    <s v="250707-3"/>
    <s v="M02"/>
    <x v="3"/>
    <s v="M02-RH4"/>
    <x v="21"/>
    <x v="0"/>
    <n v="1"/>
    <n v="0"/>
    <n v="0"/>
  </r>
  <r>
    <s v="CNRL02"/>
    <s v="250707"/>
    <s v="250707-3"/>
    <s v="M02"/>
    <x v="0"/>
    <s v="M02-LH1"/>
    <x v="21"/>
    <x v="0"/>
    <n v="1"/>
    <n v="0"/>
    <n v="0"/>
  </r>
  <r>
    <s v="CNRL02"/>
    <s v="250707"/>
    <s v="250707-3"/>
    <s v="M02"/>
    <x v="1"/>
    <s v="M02-LH3"/>
    <x v="21"/>
    <x v="0"/>
    <n v="1"/>
    <n v="0"/>
    <n v="0"/>
  </r>
  <r>
    <s v="CNRR02"/>
    <s v="250707"/>
    <s v="250707-3"/>
    <s v="M02"/>
    <x v="2"/>
    <s v="M02-RH2"/>
    <x v="21"/>
    <x v="0"/>
    <n v="1"/>
    <n v="0"/>
    <n v="0"/>
  </r>
  <r>
    <s v="CNRR02"/>
    <s v="250707"/>
    <s v="250707-3"/>
    <s v="M02"/>
    <x v="3"/>
    <s v="M02-RH4"/>
    <x v="21"/>
    <x v="0"/>
    <n v="1"/>
    <n v="0"/>
    <n v="0"/>
  </r>
  <r>
    <s v="CNRL02"/>
    <s v="250707"/>
    <s v="250707-3"/>
    <s v="M02"/>
    <x v="0"/>
    <s v="M02-LH1"/>
    <x v="22"/>
    <x v="0"/>
    <n v="1"/>
    <n v="0"/>
    <n v="0"/>
  </r>
  <r>
    <s v="CNRL02"/>
    <s v="250707"/>
    <s v="250707-3"/>
    <s v="M02"/>
    <x v="1"/>
    <s v="M02-LH3"/>
    <x v="22"/>
    <x v="0"/>
    <n v="1"/>
    <n v="0"/>
    <n v="0"/>
  </r>
  <r>
    <s v="CNRR02"/>
    <s v="250707"/>
    <s v="250707-3"/>
    <s v="M02"/>
    <x v="2"/>
    <s v="M02-RH2"/>
    <x v="22"/>
    <x v="0"/>
    <n v="1"/>
    <n v="0"/>
    <n v="0"/>
  </r>
  <r>
    <s v="CNRR02"/>
    <s v="250707"/>
    <s v="250707-3"/>
    <s v="M02"/>
    <x v="3"/>
    <s v="M02-RH4"/>
    <x v="22"/>
    <x v="0"/>
    <n v="1"/>
    <n v="0"/>
    <n v="0"/>
  </r>
  <r>
    <s v="CNRL02"/>
    <s v="250707"/>
    <s v="250707-3"/>
    <s v="M02"/>
    <x v="0"/>
    <s v="M02-LH1"/>
    <x v="22"/>
    <x v="0"/>
    <n v="1"/>
    <n v="0"/>
    <n v="0"/>
  </r>
  <r>
    <s v="CNRL02"/>
    <s v="250707"/>
    <s v="250707-3"/>
    <s v="M02"/>
    <x v="1"/>
    <s v="M02-LH3"/>
    <x v="22"/>
    <x v="0"/>
    <n v="1"/>
    <n v="0"/>
    <n v="0"/>
  </r>
  <r>
    <s v="CNRR02"/>
    <s v="250707"/>
    <s v="250707-3"/>
    <s v="M02"/>
    <x v="2"/>
    <s v="M02-RH2"/>
    <x v="22"/>
    <x v="0"/>
    <n v="1"/>
    <n v="0"/>
    <n v="0"/>
  </r>
  <r>
    <s v="CNRR02"/>
    <s v="250707"/>
    <s v="250707-3"/>
    <s v="M02"/>
    <x v="3"/>
    <s v="M02-RH4"/>
    <x v="22"/>
    <x v="0"/>
    <n v="1"/>
    <n v="0"/>
    <n v="0"/>
  </r>
  <r>
    <s v="CNRL02"/>
    <s v="250707"/>
    <s v="250707-3"/>
    <s v="M02"/>
    <x v="0"/>
    <s v="M02-LH1"/>
    <x v="22"/>
    <x v="0"/>
    <n v="1"/>
    <n v="0"/>
    <n v="0"/>
  </r>
  <r>
    <s v="CNRL02"/>
    <s v="250707"/>
    <s v="250707-3"/>
    <s v="M02"/>
    <x v="1"/>
    <s v="M02-LH3"/>
    <x v="22"/>
    <x v="0"/>
    <n v="1"/>
    <n v="1"/>
    <n v="0"/>
  </r>
  <r>
    <s v="CNRR02"/>
    <s v="250707"/>
    <s v="250707-3"/>
    <s v="M02"/>
    <x v="2"/>
    <s v="M02-RH2"/>
    <x v="22"/>
    <x v="0"/>
    <n v="1"/>
    <n v="0"/>
    <n v="0"/>
  </r>
  <r>
    <s v="CNRR02"/>
    <s v="250707"/>
    <s v="250707-3"/>
    <s v="M02"/>
    <x v="3"/>
    <s v="M02-RH4"/>
    <x v="22"/>
    <x v="0"/>
    <n v="1"/>
    <n v="0"/>
    <n v="0"/>
  </r>
  <r>
    <s v="CNRL02"/>
    <s v="250707"/>
    <s v="250707-3"/>
    <s v="M02"/>
    <x v="0"/>
    <s v="M02-LH1"/>
    <x v="22"/>
    <x v="0"/>
    <n v="1"/>
    <n v="0"/>
    <n v="0"/>
  </r>
  <r>
    <s v="CNRL02"/>
    <s v="250707"/>
    <s v="250707-3"/>
    <s v="M02"/>
    <x v="1"/>
    <s v="M02-LH3"/>
    <x v="22"/>
    <x v="0"/>
    <n v="1"/>
    <n v="0"/>
    <n v="0"/>
  </r>
  <r>
    <s v="CNRR02"/>
    <s v="250707"/>
    <s v="250707-3"/>
    <s v="M02"/>
    <x v="2"/>
    <s v="M02-RH2"/>
    <x v="22"/>
    <x v="0"/>
    <n v="1"/>
    <n v="0"/>
    <n v="0"/>
  </r>
  <r>
    <s v="CNRR02"/>
    <s v="250707"/>
    <s v="250707-3"/>
    <s v="M02"/>
    <x v="3"/>
    <s v="M02-RH4"/>
    <x v="22"/>
    <x v="0"/>
    <n v="1"/>
    <n v="0"/>
    <n v="0"/>
  </r>
  <r>
    <s v="CNRL02"/>
    <s v="250707"/>
    <s v="250707-3"/>
    <s v="M02"/>
    <x v="0"/>
    <s v="M02-LH1"/>
    <x v="22"/>
    <x v="0"/>
    <n v="1"/>
    <n v="0"/>
    <n v="0"/>
  </r>
  <r>
    <s v="CNRL02"/>
    <s v="250707"/>
    <s v="250707-3"/>
    <s v="M02"/>
    <x v="1"/>
    <s v="M02-LH3"/>
    <x v="22"/>
    <x v="0"/>
    <n v="1"/>
    <n v="0"/>
    <n v="0"/>
  </r>
  <r>
    <s v="CNRR02"/>
    <s v="250707"/>
    <s v="250707-3"/>
    <s v="M02"/>
    <x v="2"/>
    <s v="M02-RH2"/>
    <x v="22"/>
    <x v="0"/>
    <n v="1"/>
    <n v="0"/>
    <n v="0"/>
  </r>
  <r>
    <s v="CNRR02"/>
    <s v="250707"/>
    <s v="250707-3"/>
    <s v="M02"/>
    <x v="3"/>
    <s v="M02-RH4"/>
    <x v="22"/>
    <x v="0"/>
    <n v="1"/>
    <n v="0"/>
    <n v="0"/>
  </r>
  <r>
    <s v="CNRL02"/>
    <s v="250707"/>
    <s v="250707-3"/>
    <s v="M02"/>
    <x v="0"/>
    <s v="M02-LH1"/>
    <x v="22"/>
    <x v="0"/>
    <n v="1"/>
    <n v="0"/>
    <n v="0"/>
  </r>
  <r>
    <s v="CNRL02"/>
    <s v="250707"/>
    <s v="250707-3"/>
    <s v="M02"/>
    <x v="1"/>
    <s v="M02-LH3"/>
    <x v="22"/>
    <x v="0"/>
    <n v="1"/>
    <n v="0"/>
    <n v="0"/>
  </r>
  <r>
    <s v="CNRR02"/>
    <s v="250707"/>
    <s v="250707-3"/>
    <s v="M02"/>
    <x v="2"/>
    <s v="M02-RH2"/>
    <x v="22"/>
    <x v="0"/>
    <n v="1"/>
    <n v="0"/>
    <n v="0"/>
  </r>
  <r>
    <s v="CNRR02"/>
    <s v="250707"/>
    <s v="250707-3"/>
    <s v="M02"/>
    <x v="3"/>
    <s v="M02-RH4"/>
    <x v="22"/>
    <x v="0"/>
    <n v="1"/>
    <n v="0"/>
    <n v="0"/>
  </r>
  <r>
    <s v="CNRL02"/>
    <s v="250707"/>
    <s v="250707-3"/>
    <s v="M02"/>
    <x v="0"/>
    <s v="M02-LH1"/>
    <x v="22"/>
    <x v="0"/>
    <n v="1"/>
    <n v="0"/>
    <n v="0"/>
  </r>
  <r>
    <s v="CNRL02"/>
    <s v="250707"/>
    <s v="250707-3"/>
    <s v="M02"/>
    <x v="1"/>
    <s v="M02-LH3"/>
    <x v="22"/>
    <x v="0"/>
    <n v="1"/>
    <n v="0"/>
    <n v="0"/>
  </r>
  <r>
    <s v="CNRR02"/>
    <s v="250707"/>
    <s v="250707-3"/>
    <s v="M02"/>
    <x v="2"/>
    <s v="M02-RH2"/>
    <x v="22"/>
    <x v="0"/>
    <n v="1"/>
    <n v="0"/>
    <n v="0"/>
  </r>
  <r>
    <s v="CNRR02"/>
    <s v="250707"/>
    <s v="250707-3"/>
    <s v="M02"/>
    <x v="3"/>
    <s v="M02-RH4"/>
    <x v="22"/>
    <x v="0"/>
    <n v="1"/>
    <n v="1"/>
    <n v="1"/>
  </r>
  <r>
    <s v="CNRL02"/>
    <s v="250707"/>
    <s v="250707-3"/>
    <s v="M02"/>
    <x v="0"/>
    <s v="M02-LH1"/>
    <x v="22"/>
    <x v="0"/>
    <n v="1"/>
    <n v="0"/>
    <n v="0"/>
  </r>
  <r>
    <s v="CNRL02"/>
    <s v="250707"/>
    <s v="250707-3"/>
    <s v="M02"/>
    <x v="1"/>
    <s v="M02-LH3"/>
    <x v="22"/>
    <x v="0"/>
    <n v="1"/>
    <n v="0"/>
    <n v="0"/>
  </r>
  <r>
    <s v="CNRR02"/>
    <s v="250707"/>
    <s v="250707-3"/>
    <s v="M02"/>
    <x v="2"/>
    <s v="M02-RH2"/>
    <x v="22"/>
    <x v="0"/>
    <n v="1"/>
    <n v="0"/>
    <n v="0"/>
  </r>
  <r>
    <s v="CNRR02"/>
    <s v="250707"/>
    <s v="250707-3"/>
    <s v="M02"/>
    <x v="3"/>
    <s v="M02-RH4"/>
    <x v="22"/>
    <x v="0"/>
    <n v="1"/>
    <n v="0"/>
    <n v="0"/>
  </r>
  <r>
    <s v="CNRL02"/>
    <s v="250707"/>
    <s v="250707-3"/>
    <s v="M02"/>
    <x v="0"/>
    <s v="M02-LH1"/>
    <x v="22"/>
    <x v="0"/>
    <n v="1"/>
    <n v="0"/>
    <n v="0"/>
  </r>
  <r>
    <s v="CNRL02"/>
    <s v="250707"/>
    <s v="250707-3"/>
    <s v="M02"/>
    <x v="1"/>
    <s v="M02-LH3"/>
    <x v="22"/>
    <x v="0"/>
    <n v="1"/>
    <n v="0"/>
    <n v="0"/>
  </r>
  <r>
    <s v="CNRR02"/>
    <s v="250707"/>
    <s v="250707-3"/>
    <s v="M02"/>
    <x v="2"/>
    <s v="M02-RH2"/>
    <x v="22"/>
    <x v="0"/>
    <n v="1"/>
    <n v="0"/>
    <n v="0"/>
  </r>
  <r>
    <s v="CNRR02"/>
    <s v="250707"/>
    <s v="250707-3"/>
    <s v="M02"/>
    <x v="3"/>
    <s v="M02-RH4"/>
    <x v="22"/>
    <x v="0"/>
    <n v="1"/>
    <n v="0"/>
    <n v="0"/>
  </r>
  <r>
    <s v="CNRL02"/>
    <s v="250707"/>
    <s v="250707-3"/>
    <s v="M02"/>
    <x v="0"/>
    <s v="M02-LH1"/>
    <x v="22"/>
    <x v="0"/>
    <n v="1"/>
    <n v="0"/>
    <n v="0"/>
  </r>
  <r>
    <s v="CNRL02"/>
    <s v="250707"/>
    <s v="250707-3"/>
    <s v="M02"/>
    <x v="1"/>
    <s v="M02-LH3"/>
    <x v="22"/>
    <x v="0"/>
    <n v="1"/>
    <n v="0"/>
    <n v="0"/>
  </r>
  <r>
    <s v="CNRR02"/>
    <s v="250707"/>
    <s v="250707-3"/>
    <s v="M02"/>
    <x v="2"/>
    <s v="M02-RH2"/>
    <x v="22"/>
    <x v="0"/>
    <n v="1"/>
    <n v="0"/>
    <n v="0"/>
  </r>
  <r>
    <s v="CNRR02"/>
    <s v="250707"/>
    <s v="250707-3"/>
    <s v="M02"/>
    <x v="3"/>
    <s v="M02-RH4"/>
    <x v="22"/>
    <x v="0"/>
    <n v="1"/>
    <n v="0"/>
    <n v="0"/>
  </r>
  <r>
    <s v="CNRL02"/>
    <s v="250707"/>
    <s v="250707-3"/>
    <s v="M02"/>
    <x v="0"/>
    <s v="M02-LH1"/>
    <x v="22"/>
    <x v="0"/>
    <n v="1"/>
    <n v="0"/>
    <n v="0"/>
  </r>
  <r>
    <s v="CNRL02"/>
    <s v="250707"/>
    <s v="250707-3"/>
    <s v="M02"/>
    <x v="1"/>
    <s v="M02-LH3"/>
    <x v="22"/>
    <x v="0"/>
    <n v="1"/>
    <n v="1"/>
    <n v="0"/>
  </r>
  <r>
    <s v="CNRR02"/>
    <s v="250707"/>
    <s v="250707-3"/>
    <s v="M02"/>
    <x v="2"/>
    <s v="M02-RH2"/>
    <x v="22"/>
    <x v="0"/>
    <n v="1"/>
    <n v="0"/>
    <n v="0"/>
  </r>
  <r>
    <s v="CNRR02"/>
    <s v="250707"/>
    <s v="250707-3"/>
    <s v="M02"/>
    <x v="3"/>
    <s v="M02-RH4"/>
    <x v="22"/>
    <x v="0"/>
    <n v="1"/>
    <n v="0"/>
    <n v="0"/>
  </r>
  <r>
    <s v="CNRL02"/>
    <s v="250707"/>
    <s v="250707-3"/>
    <s v="M02"/>
    <x v="0"/>
    <s v="M02-LH1"/>
    <x v="22"/>
    <x v="0"/>
    <n v="1"/>
    <n v="0"/>
    <n v="0"/>
  </r>
  <r>
    <s v="CNRL02"/>
    <s v="250707"/>
    <s v="250707-3"/>
    <s v="M02"/>
    <x v="1"/>
    <s v="M02-LH3"/>
    <x v="22"/>
    <x v="0"/>
    <n v="1"/>
    <n v="0"/>
    <n v="0"/>
  </r>
  <r>
    <s v="CNRR02"/>
    <s v="250707"/>
    <s v="250707-3"/>
    <s v="M02"/>
    <x v="2"/>
    <s v="M02-RH2"/>
    <x v="22"/>
    <x v="0"/>
    <n v="1"/>
    <n v="0"/>
    <n v="0"/>
  </r>
  <r>
    <s v="CNRR02"/>
    <s v="250707"/>
    <s v="250707-3"/>
    <s v="M02"/>
    <x v="3"/>
    <s v="M02-RH4"/>
    <x v="22"/>
    <x v="0"/>
    <n v="1"/>
    <n v="0"/>
    <n v="0"/>
  </r>
  <r>
    <s v="CNRL02"/>
    <s v="250707"/>
    <s v="250707-3"/>
    <s v="M02"/>
    <x v="0"/>
    <s v="M02-LH1"/>
    <x v="22"/>
    <x v="0"/>
    <n v="1"/>
    <n v="0"/>
    <n v="0"/>
  </r>
  <r>
    <s v="CNRL02"/>
    <s v="250707"/>
    <s v="250707-3"/>
    <s v="M02"/>
    <x v="1"/>
    <s v="M02-LH3"/>
    <x v="22"/>
    <x v="0"/>
    <n v="1"/>
    <n v="0"/>
    <n v="0"/>
  </r>
  <r>
    <s v="CNRR02"/>
    <s v="250707"/>
    <s v="250707-3"/>
    <s v="M02"/>
    <x v="2"/>
    <s v="M02-RH2"/>
    <x v="22"/>
    <x v="0"/>
    <n v="1"/>
    <n v="0"/>
    <n v="0"/>
  </r>
  <r>
    <s v="CNRR02"/>
    <s v="250707"/>
    <s v="250707-3"/>
    <s v="M02"/>
    <x v="3"/>
    <s v="M02-RH4"/>
    <x v="22"/>
    <x v="0"/>
    <n v="1"/>
    <n v="0"/>
    <n v="0"/>
  </r>
  <r>
    <s v="CNRL02"/>
    <s v="250707"/>
    <s v="250707-3"/>
    <s v="M02"/>
    <x v="0"/>
    <s v="M02-LH1"/>
    <x v="22"/>
    <x v="0"/>
    <n v="1"/>
    <n v="0"/>
    <n v="0"/>
  </r>
  <r>
    <s v="CNRL02"/>
    <s v="250707"/>
    <s v="250707-3"/>
    <s v="M02"/>
    <x v="1"/>
    <s v="M02-LH3"/>
    <x v="22"/>
    <x v="0"/>
    <n v="1"/>
    <n v="0"/>
    <n v="0"/>
  </r>
  <r>
    <s v="CNRR02"/>
    <s v="250707"/>
    <s v="250707-3"/>
    <s v="M02"/>
    <x v="2"/>
    <s v="M02-RH2"/>
    <x v="22"/>
    <x v="0"/>
    <n v="1"/>
    <n v="0"/>
    <n v="0"/>
  </r>
  <r>
    <s v="CNRR02"/>
    <s v="250707"/>
    <s v="250707-3"/>
    <s v="M02"/>
    <x v="3"/>
    <s v="M02-RH4"/>
    <x v="22"/>
    <x v="0"/>
    <n v="1"/>
    <n v="0"/>
    <n v="0"/>
  </r>
  <r>
    <s v="CNRL02"/>
    <s v="250707"/>
    <s v="250707-3"/>
    <s v="M02"/>
    <x v="0"/>
    <s v="M02-LH1"/>
    <x v="22"/>
    <x v="0"/>
    <n v="1"/>
    <n v="0"/>
    <n v="0"/>
  </r>
  <r>
    <s v="CNRL02"/>
    <s v="250707"/>
    <s v="250707-3"/>
    <s v="M02"/>
    <x v="1"/>
    <s v="M02-LH3"/>
    <x v="22"/>
    <x v="0"/>
    <n v="1"/>
    <n v="0"/>
    <n v="0"/>
  </r>
  <r>
    <s v="CNRR02"/>
    <s v="250707"/>
    <s v="250707-3"/>
    <s v="M02"/>
    <x v="2"/>
    <s v="M02-RH2"/>
    <x v="22"/>
    <x v="0"/>
    <n v="1"/>
    <n v="0"/>
    <n v="0"/>
  </r>
  <r>
    <s v="CNRR02"/>
    <s v="250707"/>
    <s v="250707-3"/>
    <s v="M02"/>
    <x v="3"/>
    <s v="M02-RH4"/>
    <x v="22"/>
    <x v="0"/>
    <n v="1"/>
    <n v="0"/>
    <n v="0"/>
  </r>
  <r>
    <s v="CNRL02"/>
    <s v="250707"/>
    <s v="250707-3"/>
    <s v="M02"/>
    <x v="0"/>
    <s v="M02-LH1"/>
    <x v="22"/>
    <x v="0"/>
    <n v="1"/>
    <n v="0"/>
    <n v="0"/>
  </r>
  <r>
    <s v="CNRL02"/>
    <s v="250707"/>
    <s v="250707-3"/>
    <s v="M02"/>
    <x v="1"/>
    <s v="M02-LH3"/>
    <x v="22"/>
    <x v="0"/>
    <n v="1"/>
    <n v="0"/>
    <n v="0"/>
  </r>
  <r>
    <s v="CNRR02"/>
    <s v="250707"/>
    <s v="250707-3"/>
    <s v="M02"/>
    <x v="2"/>
    <s v="M02-RH2"/>
    <x v="22"/>
    <x v="0"/>
    <n v="1"/>
    <n v="0"/>
    <n v="0"/>
  </r>
  <r>
    <s v="CNRR02"/>
    <s v="250707"/>
    <s v="250707-3"/>
    <s v="M02"/>
    <x v="3"/>
    <s v="M02-RH4"/>
    <x v="22"/>
    <x v="0"/>
    <n v="1"/>
    <n v="0"/>
    <n v="0"/>
  </r>
  <r>
    <s v="CNRL02"/>
    <s v="250707"/>
    <s v="250707-3"/>
    <s v="M02"/>
    <x v="0"/>
    <s v="M02-LH1"/>
    <x v="22"/>
    <x v="0"/>
    <n v="1"/>
    <n v="0"/>
    <n v="0"/>
  </r>
  <r>
    <s v="CNRL02"/>
    <s v="250707"/>
    <s v="250707-3"/>
    <s v="M02"/>
    <x v="1"/>
    <s v="M02-LH3"/>
    <x v="22"/>
    <x v="0"/>
    <n v="1"/>
    <n v="0"/>
    <n v="0"/>
  </r>
  <r>
    <s v="CNRR02"/>
    <s v="250707"/>
    <s v="250707-3"/>
    <s v="M02"/>
    <x v="2"/>
    <s v="M02-RH2"/>
    <x v="22"/>
    <x v="0"/>
    <n v="1"/>
    <n v="0"/>
    <n v="0"/>
  </r>
  <r>
    <s v="CNRR02"/>
    <s v="250707"/>
    <s v="250707-3"/>
    <s v="M02"/>
    <x v="3"/>
    <s v="M02-RH4"/>
    <x v="22"/>
    <x v="0"/>
    <n v="1"/>
    <n v="0"/>
    <n v="0"/>
  </r>
  <r>
    <s v="CNRL02"/>
    <s v="250707"/>
    <s v="250707-3"/>
    <s v="M02"/>
    <x v="0"/>
    <s v="M02-LH1"/>
    <x v="22"/>
    <x v="0"/>
    <n v="1"/>
    <n v="0"/>
    <n v="0"/>
  </r>
  <r>
    <s v="CNRL02"/>
    <s v="250707"/>
    <s v="250707-3"/>
    <s v="M02"/>
    <x v="1"/>
    <s v="M02-LH3"/>
    <x v="22"/>
    <x v="0"/>
    <n v="1"/>
    <n v="0"/>
    <n v="0"/>
  </r>
  <r>
    <s v="CNRR02"/>
    <s v="250707"/>
    <s v="250707-3"/>
    <s v="M02"/>
    <x v="2"/>
    <s v="M02-RH2"/>
    <x v="22"/>
    <x v="0"/>
    <n v="1"/>
    <n v="0"/>
    <n v="0"/>
  </r>
  <r>
    <s v="CNRR02"/>
    <s v="250707"/>
    <s v="250707-3"/>
    <s v="M02"/>
    <x v="3"/>
    <s v="M02-RH4"/>
    <x v="22"/>
    <x v="0"/>
    <n v="1"/>
    <n v="0"/>
    <n v="0"/>
  </r>
  <r>
    <s v="CNRL02"/>
    <s v="250707"/>
    <s v="250707-3"/>
    <s v="M02"/>
    <x v="0"/>
    <s v="M02-LH1"/>
    <x v="22"/>
    <x v="0"/>
    <n v="1"/>
    <n v="0"/>
    <n v="0"/>
  </r>
  <r>
    <s v="CNRL02"/>
    <s v="250707"/>
    <s v="250707-3"/>
    <s v="M02"/>
    <x v="1"/>
    <s v="M02-LH3"/>
    <x v="22"/>
    <x v="0"/>
    <n v="1"/>
    <n v="1"/>
    <n v="0"/>
  </r>
  <r>
    <s v="CNRR02"/>
    <s v="250707"/>
    <s v="250707-3"/>
    <s v="M02"/>
    <x v="2"/>
    <s v="M02-RH2"/>
    <x v="22"/>
    <x v="0"/>
    <n v="1"/>
    <n v="0"/>
    <n v="0"/>
  </r>
  <r>
    <s v="CNRR02"/>
    <s v="250707"/>
    <s v="250707-3"/>
    <s v="M02"/>
    <x v="3"/>
    <s v="M02-RH4"/>
    <x v="22"/>
    <x v="0"/>
    <n v="1"/>
    <n v="0"/>
    <n v="0"/>
  </r>
  <r>
    <s v="CNRL02"/>
    <s v="250707"/>
    <s v="250707-3"/>
    <s v="M02"/>
    <x v="0"/>
    <s v="M02-LH1"/>
    <x v="22"/>
    <x v="0"/>
    <n v="1"/>
    <n v="0"/>
    <n v="0"/>
  </r>
  <r>
    <s v="CNRL02"/>
    <s v="250707"/>
    <s v="250707-3"/>
    <s v="M02"/>
    <x v="1"/>
    <s v="M02-LH3"/>
    <x v="22"/>
    <x v="0"/>
    <n v="1"/>
    <n v="0"/>
    <n v="0"/>
  </r>
  <r>
    <s v="CNRR02"/>
    <s v="250707"/>
    <s v="250707-3"/>
    <s v="M02"/>
    <x v="2"/>
    <s v="M02-RH2"/>
    <x v="22"/>
    <x v="0"/>
    <n v="1"/>
    <n v="0"/>
    <n v="0"/>
  </r>
  <r>
    <s v="CNRR02"/>
    <s v="250707"/>
    <s v="250707-3"/>
    <s v="M02"/>
    <x v="3"/>
    <s v="M02-RH4"/>
    <x v="22"/>
    <x v="0"/>
    <n v="1"/>
    <n v="0"/>
    <n v="0"/>
  </r>
  <r>
    <s v="CNRL02"/>
    <s v="250707"/>
    <s v="250707-3"/>
    <s v="M02"/>
    <x v="0"/>
    <s v="M02-LH1"/>
    <x v="22"/>
    <x v="0"/>
    <n v="1"/>
    <n v="0"/>
    <n v="0"/>
  </r>
  <r>
    <s v="CNRL02"/>
    <s v="250707"/>
    <s v="250707-3"/>
    <s v="M02"/>
    <x v="1"/>
    <s v="M02-LH3"/>
    <x v="22"/>
    <x v="0"/>
    <n v="1"/>
    <n v="1"/>
    <n v="0"/>
  </r>
  <r>
    <s v="CNRR02"/>
    <s v="250707"/>
    <s v="250707-3"/>
    <s v="M02"/>
    <x v="2"/>
    <s v="M02-RH2"/>
    <x v="22"/>
    <x v="0"/>
    <n v="1"/>
    <n v="0"/>
    <n v="0"/>
  </r>
  <r>
    <s v="CNRR02"/>
    <s v="250707"/>
    <s v="250707-3"/>
    <s v="M02"/>
    <x v="3"/>
    <s v="M02-RH4"/>
    <x v="22"/>
    <x v="0"/>
    <n v="1"/>
    <n v="0"/>
    <n v="0"/>
  </r>
  <r>
    <s v="CNRL02"/>
    <s v="250707"/>
    <s v="250707-3"/>
    <s v="M02"/>
    <x v="0"/>
    <s v="M02-LH1"/>
    <x v="22"/>
    <x v="0"/>
    <n v="1"/>
    <n v="0"/>
    <n v="0"/>
  </r>
  <r>
    <s v="CNRL02"/>
    <s v="250707"/>
    <s v="250707-3"/>
    <s v="M02"/>
    <x v="1"/>
    <s v="M02-LH3"/>
    <x v="22"/>
    <x v="0"/>
    <n v="1"/>
    <n v="0"/>
    <n v="0"/>
  </r>
  <r>
    <s v="CNRR02"/>
    <s v="250707"/>
    <s v="250707-3"/>
    <s v="M02"/>
    <x v="2"/>
    <s v="M02-RH2"/>
    <x v="22"/>
    <x v="0"/>
    <n v="1"/>
    <n v="0"/>
    <n v="0"/>
  </r>
  <r>
    <s v="CNRR02"/>
    <s v="250707"/>
    <s v="250707-3"/>
    <s v="M02"/>
    <x v="3"/>
    <s v="M02-RH4"/>
    <x v="22"/>
    <x v="0"/>
    <n v="1"/>
    <n v="0"/>
    <n v="0"/>
  </r>
  <r>
    <s v="CNRL02"/>
    <s v="250707"/>
    <s v="250707-3"/>
    <s v="M02"/>
    <x v="0"/>
    <s v="M02-LH1"/>
    <x v="22"/>
    <x v="0"/>
    <n v="1"/>
    <n v="0"/>
    <n v="0"/>
  </r>
  <r>
    <s v="CNRL02"/>
    <s v="250707"/>
    <s v="250707-3"/>
    <s v="M02"/>
    <x v="1"/>
    <s v="M02-LH3"/>
    <x v="22"/>
    <x v="0"/>
    <n v="1"/>
    <n v="0"/>
    <n v="0"/>
  </r>
  <r>
    <s v="CNRR02"/>
    <s v="250707"/>
    <s v="250707-3"/>
    <s v="M02"/>
    <x v="2"/>
    <s v="M02-RH2"/>
    <x v="22"/>
    <x v="0"/>
    <n v="1"/>
    <n v="0"/>
    <n v="0"/>
  </r>
  <r>
    <s v="CNRR02"/>
    <s v="250707"/>
    <s v="250707-3"/>
    <s v="M02"/>
    <x v="3"/>
    <s v="M02-RH4"/>
    <x v="22"/>
    <x v="0"/>
    <n v="1"/>
    <n v="1"/>
    <n v="0"/>
  </r>
  <r>
    <s v="CNRL02"/>
    <s v="250707"/>
    <s v="250707-3"/>
    <s v="M02"/>
    <x v="0"/>
    <s v="M02-LH1"/>
    <x v="22"/>
    <x v="0"/>
    <n v="1"/>
    <n v="0"/>
    <n v="0"/>
  </r>
  <r>
    <s v="CNRL02"/>
    <s v="250707"/>
    <s v="250707-3"/>
    <s v="M02"/>
    <x v="1"/>
    <s v="M02-LH3"/>
    <x v="22"/>
    <x v="0"/>
    <n v="1"/>
    <n v="0"/>
    <n v="0"/>
  </r>
  <r>
    <s v="CNRR02"/>
    <s v="250707"/>
    <s v="250707-3"/>
    <s v="M02"/>
    <x v="2"/>
    <s v="M02-RH2"/>
    <x v="22"/>
    <x v="0"/>
    <n v="1"/>
    <n v="0"/>
    <n v="0"/>
  </r>
  <r>
    <s v="CNRR02"/>
    <s v="250707"/>
    <s v="250707-3"/>
    <s v="M02"/>
    <x v="3"/>
    <s v="M02-RH4"/>
    <x v="22"/>
    <x v="0"/>
    <n v="1"/>
    <n v="0"/>
    <n v="0"/>
  </r>
  <r>
    <s v="CNRL02"/>
    <s v="250707"/>
    <s v="250707-3"/>
    <s v="M02"/>
    <x v="0"/>
    <s v="M02-LH1"/>
    <x v="22"/>
    <x v="0"/>
    <n v="1"/>
    <n v="0"/>
    <n v="0"/>
  </r>
  <r>
    <s v="CNRL02"/>
    <s v="250707"/>
    <s v="250707-3"/>
    <s v="M02"/>
    <x v="1"/>
    <s v="M02-LH3"/>
    <x v="22"/>
    <x v="0"/>
    <n v="1"/>
    <n v="0"/>
    <n v="0"/>
  </r>
  <r>
    <s v="CNRR02"/>
    <s v="250707"/>
    <s v="250707-3"/>
    <s v="M02"/>
    <x v="2"/>
    <s v="M02-RH2"/>
    <x v="22"/>
    <x v="0"/>
    <n v="1"/>
    <n v="0"/>
    <n v="0"/>
  </r>
  <r>
    <s v="CNRR02"/>
    <s v="250707"/>
    <s v="250707-3"/>
    <s v="M02"/>
    <x v="3"/>
    <s v="M02-RH4"/>
    <x v="22"/>
    <x v="0"/>
    <n v="1"/>
    <n v="0"/>
    <n v="0"/>
  </r>
  <r>
    <s v="CNRL02"/>
    <s v="250707"/>
    <s v="250707-3"/>
    <s v="M02"/>
    <x v="0"/>
    <s v="M02-LH1"/>
    <x v="22"/>
    <x v="0"/>
    <n v="1"/>
    <n v="0"/>
    <n v="0"/>
  </r>
  <r>
    <s v="CNRL02"/>
    <s v="250707"/>
    <s v="250707-3"/>
    <s v="M02"/>
    <x v="1"/>
    <s v="M02-LH3"/>
    <x v="22"/>
    <x v="0"/>
    <n v="1"/>
    <n v="0"/>
    <n v="0"/>
  </r>
  <r>
    <s v="CNRR02"/>
    <s v="250707"/>
    <s v="250707-3"/>
    <s v="M02"/>
    <x v="2"/>
    <s v="M02-RH2"/>
    <x v="22"/>
    <x v="0"/>
    <n v="1"/>
    <n v="0"/>
    <n v="0"/>
  </r>
  <r>
    <s v="CNRR02"/>
    <s v="250707"/>
    <s v="250707-3"/>
    <s v="M02"/>
    <x v="3"/>
    <s v="M02-RH4"/>
    <x v="22"/>
    <x v="0"/>
    <n v="1"/>
    <n v="0"/>
    <n v="0"/>
  </r>
  <r>
    <s v="CNRL02"/>
    <s v="250707"/>
    <s v="250707-3"/>
    <s v="M02"/>
    <x v="0"/>
    <s v="M02-LH1"/>
    <x v="22"/>
    <x v="0"/>
    <n v="1"/>
    <n v="0"/>
    <n v="0"/>
  </r>
  <r>
    <s v="CNRL02"/>
    <s v="250707"/>
    <s v="250707-3"/>
    <s v="M02"/>
    <x v="1"/>
    <s v="M02-LH3"/>
    <x v="22"/>
    <x v="0"/>
    <n v="1"/>
    <n v="0"/>
    <n v="0"/>
  </r>
  <r>
    <s v="CNRR02"/>
    <s v="250707"/>
    <s v="250707-3"/>
    <s v="M02"/>
    <x v="2"/>
    <s v="M02-RH2"/>
    <x v="22"/>
    <x v="0"/>
    <n v="1"/>
    <n v="0"/>
    <n v="0"/>
  </r>
  <r>
    <s v="CNRR02"/>
    <s v="250707"/>
    <s v="250707-3"/>
    <s v="M02"/>
    <x v="3"/>
    <s v="M02-RH4"/>
    <x v="22"/>
    <x v="0"/>
    <n v="1"/>
    <n v="0"/>
    <n v="0"/>
  </r>
  <r>
    <s v="CNRL02"/>
    <s v="250707"/>
    <s v="250707-3"/>
    <s v="M02"/>
    <x v="0"/>
    <s v="M02-LH1"/>
    <x v="22"/>
    <x v="0"/>
    <n v="1"/>
    <n v="0"/>
    <n v="0"/>
  </r>
  <r>
    <s v="CNRL02"/>
    <s v="250707"/>
    <s v="250707-3"/>
    <s v="M02"/>
    <x v="1"/>
    <s v="M02-LH3"/>
    <x v="22"/>
    <x v="0"/>
    <n v="1"/>
    <n v="0"/>
    <n v="0"/>
  </r>
  <r>
    <s v="CNRR02"/>
    <s v="250707"/>
    <s v="250707-3"/>
    <s v="M02"/>
    <x v="2"/>
    <s v="M02-RH2"/>
    <x v="22"/>
    <x v="0"/>
    <n v="1"/>
    <n v="0"/>
    <n v="0"/>
  </r>
  <r>
    <s v="CNRR02"/>
    <s v="250707"/>
    <s v="250707-3"/>
    <s v="M02"/>
    <x v="3"/>
    <s v="M02-RH4"/>
    <x v="22"/>
    <x v="0"/>
    <n v="1"/>
    <n v="0"/>
    <n v="0"/>
  </r>
  <r>
    <s v="CNRL02"/>
    <s v="250707"/>
    <s v="250707-3"/>
    <s v="M02"/>
    <x v="0"/>
    <s v="M02-LH1"/>
    <x v="22"/>
    <x v="0"/>
    <n v="1"/>
    <n v="0"/>
    <n v="0"/>
  </r>
  <r>
    <s v="CNRL02"/>
    <s v="250707"/>
    <s v="250707-3"/>
    <s v="M02"/>
    <x v="1"/>
    <s v="M02-LH3"/>
    <x v="22"/>
    <x v="0"/>
    <n v="1"/>
    <n v="0"/>
    <n v="0"/>
  </r>
  <r>
    <s v="CNRR02"/>
    <s v="250707"/>
    <s v="250707-3"/>
    <s v="M02"/>
    <x v="2"/>
    <s v="M02-RH2"/>
    <x v="22"/>
    <x v="0"/>
    <n v="1"/>
    <n v="0"/>
    <n v="0"/>
  </r>
  <r>
    <s v="CNRR02"/>
    <s v="250707"/>
    <s v="250707-3"/>
    <s v="M02"/>
    <x v="3"/>
    <s v="M02-RH4"/>
    <x v="22"/>
    <x v="0"/>
    <n v="1"/>
    <n v="0"/>
    <n v="0"/>
  </r>
  <r>
    <s v="CNRL02"/>
    <s v="250707"/>
    <s v="250707-3"/>
    <s v="M02"/>
    <x v="0"/>
    <s v="M02-LH1"/>
    <x v="22"/>
    <x v="0"/>
    <n v="1"/>
    <n v="0"/>
    <n v="0"/>
  </r>
  <r>
    <s v="CNRL02"/>
    <s v="250707"/>
    <s v="250707-3"/>
    <s v="M02"/>
    <x v="1"/>
    <s v="M02-LH3"/>
    <x v="22"/>
    <x v="0"/>
    <n v="1"/>
    <n v="0"/>
    <n v="0"/>
  </r>
  <r>
    <s v="CNRR02"/>
    <s v="250707"/>
    <s v="250707-3"/>
    <s v="M02"/>
    <x v="2"/>
    <s v="M02-RH2"/>
    <x v="22"/>
    <x v="0"/>
    <n v="1"/>
    <n v="0"/>
    <n v="0"/>
  </r>
  <r>
    <s v="CNRR02"/>
    <s v="250707"/>
    <s v="250707-3"/>
    <s v="M02"/>
    <x v="3"/>
    <s v="M02-RH4"/>
    <x v="22"/>
    <x v="0"/>
    <n v="1"/>
    <n v="0"/>
    <n v="0"/>
  </r>
  <r>
    <s v="CNRL02"/>
    <s v="250707"/>
    <s v="250707-3"/>
    <s v="M02"/>
    <x v="0"/>
    <s v="M02-LH1"/>
    <x v="22"/>
    <x v="0"/>
    <n v="1"/>
    <n v="0"/>
    <n v="0"/>
  </r>
  <r>
    <s v="CNRL02"/>
    <s v="250707"/>
    <s v="250707-3"/>
    <s v="M02"/>
    <x v="1"/>
    <s v="M02-LH3"/>
    <x v="22"/>
    <x v="0"/>
    <n v="1"/>
    <n v="0"/>
    <n v="0"/>
  </r>
  <r>
    <s v="CNRR02"/>
    <s v="250707"/>
    <s v="250707-3"/>
    <s v="M02"/>
    <x v="2"/>
    <s v="M02-RH2"/>
    <x v="22"/>
    <x v="0"/>
    <n v="1"/>
    <n v="1"/>
    <n v="0"/>
  </r>
  <r>
    <s v="CNRR02"/>
    <s v="250707"/>
    <s v="250707-3"/>
    <s v="M02"/>
    <x v="3"/>
    <s v="M02-RH4"/>
    <x v="22"/>
    <x v="0"/>
    <n v="1"/>
    <n v="0"/>
    <n v="0"/>
  </r>
  <r>
    <s v="CNRL02"/>
    <s v="250707"/>
    <s v="250707-3"/>
    <s v="M02"/>
    <x v="0"/>
    <s v="M02-LH1"/>
    <x v="22"/>
    <x v="0"/>
    <n v="1"/>
    <n v="0"/>
    <n v="0"/>
  </r>
  <r>
    <s v="CNRL02"/>
    <s v="250707"/>
    <s v="250707-3"/>
    <s v="M02"/>
    <x v="1"/>
    <s v="M02-LH3"/>
    <x v="22"/>
    <x v="0"/>
    <n v="1"/>
    <n v="0"/>
    <n v="0"/>
  </r>
  <r>
    <s v="CNRR02"/>
    <s v="250707"/>
    <s v="250707-3"/>
    <s v="M02"/>
    <x v="2"/>
    <s v="M02-RH2"/>
    <x v="22"/>
    <x v="0"/>
    <n v="1"/>
    <n v="0"/>
    <n v="0"/>
  </r>
  <r>
    <s v="CNRR02"/>
    <s v="250707"/>
    <s v="250707-3"/>
    <s v="M02"/>
    <x v="3"/>
    <s v="M02-RH4"/>
    <x v="22"/>
    <x v="0"/>
    <n v="1"/>
    <n v="0"/>
    <n v="0"/>
  </r>
  <r>
    <s v="CNRL02"/>
    <s v="250707"/>
    <s v="250707-3"/>
    <s v="M02"/>
    <x v="0"/>
    <s v="M02-LH1"/>
    <x v="22"/>
    <x v="0"/>
    <n v="1"/>
    <n v="0"/>
    <n v="0"/>
  </r>
  <r>
    <s v="CNRL02"/>
    <s v="250707"/>
    <s v="250707-3"/>
    <s v="M02"/>
    <x v="1"/>
    <s v="M02-LH3"/>
    <x v="22"/>
    <x v="0"/>
    <n v="1"/>
    <n v="0"/>
    <n v="0"/>
  </r>
  <r>
    <s v="CNRR02"/>
    <s v="250707"/>
    <s v="250707-3"/>
    <s v="M02"/>
    <x v="2"/>
    <s v="M02-RH2"/>
    <x v="22"/>
    <x v="0"/>
    <n v="0"/>
    <n v="0"/>
    <n v="0"/>
  </r>
  <r>
    <s v="CNRR02"/>
    <s v="250707"/>
    <s v="250707-3"/>
    <s v="M02"/>
    <x v="3"/>
    <s v="M02-RH4"/>
    <x v="22"/>
    <x v="0"/>
    <n v="1"/>
    <n v="0"/>
    <n v="0"/>
  </r>
  <r>
    <s v="CNRL02"/>
    <s v="250707"/>
    <s v="250707-3"/>
    <s v="M02"/>
    <x v="0"/>
    <s v="M02-LH1"/>
    <x v="22"/>
    <x v="0"/>
    <n v="1"/>
    <n v="0"/>
    <n v="0"/>
  </r>
  <r>
    <s v="CNRL02"/>
    <s v="250707"/>
    <s v="250707-3"/>
    <s v="M02"/>
    <x v="1"/>
    <s v="M02-LH3"/>
    <x v="22"/>
    <x v="0"/>
    <n v="1"/>
    <n v="1"/>
    <n v="0"/>
  </r>
  <r>
    <s v="CNRR02"/>
    <s v="250707"/>
    <s v="250707-3"/>
    <s v="M02"/>
    <x v="2"/>
    <s v="M02-RH2"/>
    <x v="22"/>
    <x v="0"/>
    <n v="1"/>
    <n v="0"/>
    <n v="0"/>
  </r>
  <r>
    <s v="CNRR02"/>
    <s v="250707"/>
    <s v="250707-3"/>
    <s v="M02"/>
    <x v="3"/>
    <s v="M02-RH4"/>
    <x v="22"/>
    <x v="0"/>
    <n v="1"/>
    <n v="0"/>
    <n v="0"/>
  </r>
  <r>
    <s v="CNRL02"/>
    <s v="250707"/>
    <s v="250707-3"/>
    <s v="M02"/>
    <x v="0"/>
    <s v="M02-LH1"/>
    <x v="22"/>
    <x v="0"/>
    <n v="1"/>
    <n v="0"/>
    <n v="0"/>
  </r>
  <r>
    <s v="CNRL02"/>
    <s v="250707"/>
    <s v="250707-3"/>
    <s v="M02"/>
    <x v="1"/>
    <s v="M02-LH3"/>
    <x v="22"/>
    <x v="0"/>
    <n v="1"/>
    <n v="0"/>
    <n v="0"/>
  </r>
  <r>
    <s v="CNRR02"/>
    <s v="250707"/>
    <s v="250707-3"/>
    <s v="M02"/>
    <x v="2"/>
    <s v="M02-RH2"/>
    <x v="22"/>
    <x v="0"/>
    <n v="1"/>
    <n v="0"/>
    <n v="0"/>
  </r>
  <r>
    <s v="CNRR02"/>
    <s v="250707"/>
    <s v="250707-3"/>
    <s v="M02"/>
    <x v="3"/>
    <s v="M02-RH4"/>
    <x v="22"/>
    <x v="0"/>
    <n v="1"/>
    <n v="0"/>
    <n v="0"/>
  </r>
  <r>
    <s v="CNRL02"/>
    <s v="250707"/>
    <s v="250707-3"/>
    <s v="M02"/>
    <x v="0"/>
    <s v="M02-LH1"/>
    <x v="22"/>
    <x v="0"/>
    <n v="1"/>
    <n v="0"/>
    <n v="0"/>
  </r>
  <r>
    <s v="CNRL02"/>
    <s v="250707"/>
    <s v="250707-3"/>
    <s v="M02"/>
    <x v="1"/>
    <s v="M02-LH3"/>
    <x v="22"/>
    <x v="0"/>
    <n v="1"/>
    <n v="0"/>
    <n v="0"/>
  </r>
  <r>
    <s v="CNRR02"/>
    <s v="250707"/>
    <s v="250707-3"/>
    <s v="M02"/>
    <x v="2"/>
    <s v="M02-RH2"/>
    <x v="22"/>
    <x v="0"/>
    <n v="1"/>
    <n v="0"/>
    <n v="0"/>
  </r>
  <r>
    <s v="CNRR02"/>
    <s v="250707"/>
    <s v="250707-3"/>
    <s v="M02"/>
    <x v="3"/>
    <s v="M02-RH4"/>
    <x v="22"/>
    <x v="0"/>
    <n v="1"/>
    <n v="0"/>
    <n v="0"/>
  </r>
  <r>
    <s v="CNRL02"/>
    <s v="250707"/>
    <s v="250707-3"/>
    <s v="M02"/>
    <x v="0"/>
    <s v="M02-LH1"/>
    <x v="22"/>
    <x v="0"/>
    <n v="1"/>
    <n v="0"/>
    <n v="0"/>
  </r>
  <r>
    <s v="CNRL02"/>
    <s v="250707"/>
    <s v="250707-3"/>
    <s v="M02"/>
    <x v="1"/>
    <s v="M02-LH3"/>
    <x v="22"/>
    <x v="0"/>
    <n v="1"/>
    <n v="1"/>
    <n v="0"/>
  </r>
  <r>
    <s v="CNRR02"/>
    <s v="250707"/>
    <s v="250707-3"/>
    <s v="M02"/>
    <x v="2"/>
    <s v="M02-RH2"/>
    <x v="22"/>
    <x v="0"/>
    <n v="1"/>
    <n v="0"/>
    <n v="0"/>
  </r>
  <r>
    <s v="CNRR02"/>
    <s v="250707"/>
    <s v="250707-3"/>
    <s v="M02"/>
    <x v="3"/>
    <s v="M02-RH4"/>
    <x v="22"/>
    <x v="0"/>
    <n v="1"/>
    <n v="1"/>
    <n v="0"/>
  </r>
  <r>
    <s v="CNRL02"/>
    <s v="250707"/>
    <s v="250707-3"/>
    <s v="M02"/>
    <x v="0"/>
    <s v="M02-LH1"/>
    <x v="22"/>
    <x v="0"/>
    <n v="1"/>
    <n v="0"/>
    <n v="0"/>
  </r>
  <r>
    <s v="CNRL02"/>
    <s v="250707"/>
    <s v="250707-3"/>
    <s v="M02"/>
    <x v="1"/>
    <s v="M02-LH3"/>
    <x v="22"/>
    <x v="0"/>
    <n v="1"/>
    <n v="1"/>
    <n v="1"/>
  </r>
  <r>
    <s v="CNRR02"/>
    <s v="250707"/>
    <s v="250707-3"/>
    <s v="M02"/>
    <x v="2"/>
    <s v="M02-RH2"/>
    <x v="22"/>
    <x v="0"/>
    <n v="1"/>
    <n v="0"/>
    <n v="0"/>
  </r>
  <r>
    <s v="CNRR02"/>
    <s v="250707"/>
    <s v="250707-3"/>
    <s v="M02"/>
    <x v="3"/>
    <s v="M02-RH4"/>
    <x v="22"/>
    <x v="0"/>
    <n v="1"/>
    <n v="1"/>
    <n v="1"/>
  </r>
  <r>
    <s v="CNRL02"/>
    <s v="250707"/>
    <s v="250707-3"/>
    <s v="M02"/>
    <x v="0"/>
    <s v="M02-LH1"/>
    <x v="23"/>
    <x v="0"/>
    <n v="1"/>
    <n v="0"/>
    <n v="0"/>
  </r>
  <r>
    <s v="CNRL02"/>
    <s v="250707"/>
    <s v="250707-3"/>
    <s v="M02"/>
    <x v="1"/>
    <s v="M02-LH3"/>
    <x v="23"/>
    <x v="0"/>
    <n v="1"/>
    <n v="0"/>
    <n v="0"/>
  </r>
  <r>
    <s v="CNRR02"/>
    <s v="250707"/>
    <s v="250707-3"/>
    <s v="M02"/>
    <x v="2"/>
    <s v="M02-RH2"/>
    <x v="23"/>
    <x v="0"/>
    <n v="1"/>
    <n v="0"/>
    <n v="0"/>
  </r>
  <r>
    <s v="CNRR02"/>
    <s v="250707"/>
    <s v="250707-3"/>
    <s v="M02"/>
    <x v="3"/>
    <s v="M02-RH4"/>
    <x v="23"/>
    <x v="0"/>
    <n v="1"/>
    <n v="0"/>
    <n v="0"/>
  </r>
  <r>
    <s v="CNRL02"/>
    <s v="250707"/>
    <s v="250707-3"/>
    <s v="M02"/>
    <x v="0"/>
    <s v="M02-LH1"/>
    <x v="23"/>
    <x v="0"/>
    <n v="1"/>
    <n v="0"/>
    <n v="0"/>
  </r>
  <r>
    <s v="CNRL02"/>
    <s v="250707"/>
    <s v="250707-3"/>
    <s v="M02"/>
    <x v="1"/>
    <s v="M02-LH3"/>
    <x v="23"/>
    <x v="0"/>
    <n v="1"/>
    <n v="0"/>
    <n v="0"/>
  </r>
  <r>
    <s v="CNRR02"/>
    <s v="250707"/>
    <s v="250707-3"/>
    <s v="M02"/>
    <x v="2"/>
    <s v="M02-RH2"/>
    <x v="23"/>
    <x v="0"/>
    <n v="1"/>
    <n v="0"/>
    <n v="0"/>
  </r>
  <r>
    <s v="CNRR02"/>
    <s v="250707"/>
    <s v="250707-3"/>
    <s v="M02"/>
    <x v="3"/>
    <s v="M02-RH4"/>
    <x v="23"/>
    <x v="0"/>
    <n v="1"/>
    <n v="0"/>
    <n v="0"/>
  </r>
  <r>
    <s v="CNRL02"/>
    <s v="250707"/>
    <s v="250707-3"/>
    <s v="M02"/>
    <x v="0"/>
    <s v="M02-LH1"/>
    <x v="23"/>
    <x v="0"/>
    <n v="1"/>
    <n v="0"/>
    <n v="0"/>
  </r>
  <r>
    <s v="CNRL02"/>
    <s v="250707"/>
    <s v="250707-3"/>
    <s v="M02"/>
    <x v="1"/>
    <s v="M02-LH3"/>
    <x v="23"/>
    <x v="0"/>
    <n v="1"/>
    <n v="0"/>
    <n v="0"/>
  </r>
  <r>
    <s v="CNRR02"/>
    <s v="250707"/>
    <s v="250707-3"/>
    <s v="M02"/>
    <x v="2"/>
    <s v="M02-RH2"/>
    <x v="23"/>
    <x v="0"/>
    <n v="1"/>
    <n v="0"/>
    <n v="0"/>
  </r>
  <r>
    <s v="CNRR02"/>
    <s v="250707"/>
    <s v="250707-3"/>
    <s v="M02"/>
    <x v="3"/>
    <s v="M02-RH4"/>
    <x v="23"/>
    <x v="0"/>
    <n v="1"/>
    <n v="0"/>
    <n v="0"/>
  </r>
  <r>
    <s v="CNRL02"/>
    <s v="250707"/>
    <s v="250707-3"/>
    <s v="M02"/>
    <x v="0"/>
    <s v="M02-LH1"/>
    <x v="23"/>
    <x v="0"/>
    <n v="1"/>
    <n v="0"/>
    <n v="0"/>
  </r>
  <r>
    <s v="CNRL02"/>
    <s v="250707"/>
    <s v="250707-3"/>
    <s v="M02"/>
    <x v="1"/>
    <s v="M02-LH3"/>
    <x v="23"/>
    <x v="0"/>
    <n v="1"/>
    <n v="0"/>
    <n v="0"/>
  </r>
  <r>
    <s v="CNRR02"/>
    <s v="250707"/>
    <s v="250707-3"/>
    <s v="M02"/>
    <x v="2"/>
    <s v="M02-RH2"/>
    <x v="23"/>
    <x v="0"/>
    <n v="1"/>
    <n v="0"/>
    <n v="0"/>
  </r>
  <r>
    <s v="CNRR02"/>
    <s v="250707"/>
    <s v="250707-3"/>
    <s v="M02"/>
    <x v="3"/>
    <s v="M02-RH4"/>
    <x v="23"/>
    <x v="0"/>
    <n v="1"/>
    <n v="0"/>
    <n v="0"/>
  </r>
  <r>
    <s v="CNRL02"/>
    <s v="250707"/>
    <s v="250707-3"/>
    <s v="M02"/>
    <x v="0"/>
    <s v="M02-LH1"/>
    <x v="23"/>
    <x v="0"/>
    <n v="1"/>
    <n v="0"/>
    <n v="0"/>
  </r>
  <r>
    <s v="CNRL02"/>
    <s v="250707"/>
    <s v="250707-3"/>
    <s v="M02"/>
    <x v="1"/>
    <s v="M02-LH3"/>
    <x v="23"/>
    <x v="0"/>
    <n v="1"/>
    <n v="0"/>
    <n v="0"/>
  </r>
  <r>
    <s v="CNRR02"/>
    <s v="250707"/>
    <s v="250707-3"/>
    <s v="M02"/>
    <x v="2"/>
    <s v="M02-RH2"/>
    <x v="23"/>
    <x v="0"/>
    <n v="1"/>
    <n v="0"/>
    <n v="0"/>
  </r>
  <r>
    <s v="CNRR02"/>
    <s v="250707"/>
    <s v="250707-3"/>
    <s v="M02"/>
    <x v="3"/>
    <s v="M02-RH4"/>
    <x v="23"/>
    <x v="0"/>
    <n v="1"/>
    <n v="0"/>
    <n v="0"/>
  </r>
  <r>
    <s v="CNRL02"/>
    <s v="250707"/>
    <s v="250707-3"/>
    <s v="M02"/>
    <x v="0"/>
    <s v="M02-LH1"/>
    <x v="23"/>
    <x v="0"/>
    <n v="1"/>
    <n v="0"/>
    <n v="0"/>
  </r>
  <r>
    <s v="CNRL02"/>
    <s v="250707"/>
    <s v="250707-3"/>
    <s v="M02"/>
    <x v="1"/>
    <s v="M02-LH3"/>
    <x v="23"/>
    <x v="0"/>
    <n v="1"/>
    <n v="0"/>
    <n v="0"/>
  </r>
  <r>
    <s v="CNRR02"/>
    <s v="250707"/>
    <s v="250707-3"/>
    <s v="M02"/>
    <x v="2"/>
    <s v="M02-RH2"/>
    <x v="23"/>
    <x v="0"/>
    <n v="1"/>
    <n v="0"/>
    <n v="0"/>
  </r>
  <r>
    <s v="CNRR02"/>
    <s v="250707"/>
    <s v="250707-3"/>
    <s v="M02"/>
    <x v="3"/>
    <s v="M02-RH4"/>
    <x v="23"/>
    <x v="0"/>
    <n v="1"/>
    <n v="0"/>
    <n v="0"/>
  </r>
  <r>
    <s v="CNRL02"/>
    <s v="250707"/>
    <s v="250707-3"/>
    <s v="M02"/>
    <x v="0"/>
    <s v="M02-LH1"/>
    <x v="23"/>
    <x v="0"/>
    <n v="1"/>
    <n v="0"/>
    <n v="0"/>
  </r>
  <r>
    <s v="CNRL02"/>
    <s v="250707"/>
    <s v="250707-3"/>
    <s v="M02"/>
    <x v="1"/>
    <s v="M02-LH3"/>
    <x v="23"/>
    <x v="0"/>
    <n v="1"/>
    <n v="0"/>
    <n v="0"/>
  </r>
  <r>
    <s v="CNRR02"/>
    <s v="250707"/>
    <s v="250707-3"/>
    <s v="M02"/>
    <x v="2"/>
    <s v="M02-RH2"/>
    <x v="23"/>
    <x v="0"/>
    <n v="1"/>
    <n v="0"/>
    <n v="0"/>
  </r>
  <r>
    <s v="CNRR02"/>
    <s v="250707"/>
    <s v="250707-3"/>
    <s v="M02"/>
    <x v="3"/>
    <s v="M02-RH4"/>
    <x v="23"/>
    <x v="0"/>
    <n v="1"/>
    <n v="0"/>
    <n v="0"/>
  </r>
  <r>
    <s v="CNRL02"/>
    <s v="250707"/>
    <s v="250707-3"/>
    <s v="M02"/>
    <x v="0"/>
    <s v="M02-LH1"/>
    <x v="23"/>
    <x v="0"/>
    <n v="1"/>
    <n v="0"/>
    <n v="0"/>
  </r>
  <r>
    <s v="CNRL02"/>
    <s v="250707"/>
    <s v="250707-3"/>
    <s v="M02"/>
    <x v="1"/>
    <s v="M02-LH3"/>
    <x v="23"/>
    <x v="0"/>
    <n v="1"/>
    <n v="0"/>
    <n v="0"/>
  </r>
  <r>
    <s v="CNRR02"/>
    <s v="250707"/>
    <s v="250707-3"/>
    <s v="M02"/>
    <x v="2"/>
    <s v="M02-RH2"/>
    <x v="23"/>
    <x v="0"/>
    <n v="1"/>
    <n v="0"/>
    <n v="0"/>
  </r>
  <r>
    <s v="CNRR02"/>
    <s v="250707"/>
    <s v="250707-3"/>
    <s v="M02"/>
    <x v="3"/>
    <s v="M02-RH4"/>
    <x v="23"/>
    <x v="0"/>
    <n v="1"/>
    <n v="0"/>
    <n v="0"/>
  </r>
  <r>
    <s v="CNRL02"/>
    <s v="250707"/>
    <s v="250707-3"/>
    <s v="M02"/>
    <x v="0"/>
    <s v="M02-LH1"/>
    <x v="23"/>
    <x v="0"/>
    <n v="1"/>
    <n v="0"/>
    <n v="0"/>
  </r>
  <r>
    <s v="CNRL02"/>
    <s v="250707"/>
    <s v="250707-3"/>
    <s v="M02"/>
    <x v="1"/>
    <s v="M02-LH3"/>
    <x v="23"/>
    <x v="0"/>
    <n v="1"/>
    <n v="0"/>
    <n v="0"/>
  </r>
  <r>
    <s v="CNRR02"/>
    <s v="250707"/>
    <s v="250707-3"/>
    <s v="M02"/>
    <x v="2"/>
    <s v="M02-RH2"/>
    <x v="23"/>
    <x v="0"/>
    <n v="1"/>
    <n v="0"/>
    <n v="0"/>
  </r>
  <r>
    <s v="CNRR02"/>
    <s v="250707"/>
    <s v="250707-3"/>
    <s v="M02"/>
    <x v="3"/>
    <s v="M02-RH4"/>
    <x v="23"/>
    <x v="0"/>
    <n v="1"/>
    <n v="0"/>
    <n v="0"/>
  </r>
  <r>
    <s v="CNRL02"/>
    <s v="250707"/>
    <s v="250707-3"/>
    <s v="M02"/>
    <x v="0"/>
    <s v="M02-LH1"/>
    <x v="23"/>
    <x v="0"/>
    <n v="1"/>
    <n v="0"/>
    <n v="0"/>
  </r>
  <r>
    <s v="CNRL02"/>
    <s v="250707"/>
    <s v="250707-3"/>
    <s v="M02"/>
    <x v="1"/>
    <s v="M02-LH3"/>
    <x v="23"/>
    <x v="0"/>
    <n v="1"/>
    <n v="0"/>
    <n v="0"/>
  </r>
  <r>
    <s v="CNRR02"/>
    <s v="250707"/>
    <s v="250707-3"/>
    <s v="M02"/>
    <x v="2"/>
    <s v="M02-RH2"/>
    <x v="23"/>
    <x v="0"/>
    <n v="1"/>
    <n v="0"/>
    <n v="0"/>
  </r>
  <r>
    <s v="CNRR02"/>
    <s v="250707"/>
    <s v="250707-3"/>
    <s v="M02"/>
    <x v="3"/>
    <s v="M02-RH4"/>
    <x v="23"/>
    <x v="0"/>
    <n v="1"/>
    <n v="0"/>
    <n v="0"/>
  </r>
  <r>
    <s v="CNRL02"/>
    <s v="250707"/>
    <s v="250707-3"/>
    <s v="M02"/>
    <x v="0"/>
    <s v="M02-LH1"/>
    <x v="23"/>
    <x v="0"/>
    <n v="1"/>
    <n v="0"/>
    <n v="0"/>
  </r>
  <r>
    <s v="CNRL02"/>
    <s v="250707"/>
    <s v="250707-3"/>
    <s v="M02"/>
    <x v="1"/>
    <s v="M02-LH3"/>
    <x v="23"/>
    <x v="0"/>
    <n v="1"/>
    <n v="0"/>
    <n v="0"/>
  </r>
  <r>
    <s v="CNRR02"/>
    <s v="250707"/>
    <s v="250707-3"/>
    <s v="M02"/>
    <x v="2"/>
    <s v="M02-RH2"/>
    <x v="23"/>
    <x v="0"/>
    <n v="1"/>
    <n v="0"/>
    <n v="0"/>
  </r>
  <r>
    <s v="CNRR02"/>
    <s v="250707"/>
    <s v="250707-3"/>
    <s v="M02"/>
    <x v="3"/>
    <s v="M02-RH4"/>
    <x v="23"/>
    <x v="0"/>
    <n v="1"/>
    <n v="0"/>
    <n v="0"/>
  </r>
  <r>
    <s v="CNRL02"/>
    <s v="250707"/>
    <s v="250707-3"/>
    <s v="M02"/>
    <x v="0"/>
    <s v="M02-LH1"/>
    <x v="23"/>
    <x v="0"/>
    <n v="1"/>
    <n v="0"/>
    <n v="0"/>
  </r>
  <r>
    <s v="CNRL02"/>
    <s v="250707"/>
    <s v="250707-3"/>
    <s v="M02"/>
    <x v="1"/>
    <s v="M02-LH3"/>
    <x v="23"/>
    <x v="0"/>
    <n v="1"/>
    <n v="0"/>
    <n v="0"/>
  </r>
  <r>
    <s v="CNRR02"/>
    <s v="250707"/>
    <s v="250707-3"/>
    <s v="M02"/>
    <x v="2"/>
    <s v="M02-RH2"/>
    <x v="23"/>
    <x v="0"/>
    <n v="1"/>
    <n v="0"/>
    <n v="0"/>
  </r>
  <r>
    <s v="CNRR02"/>
    <s v="250707"/>
    <s v="250707-3"/>
    <s v="M02"/>
    <x v="3"/>
    <s v="M02-RH4"/>
    <x v="23"/>
    <x v="0"/>
    <n v="1"/>
    <n v="0"/>
    <n v="0"/>
  </r>
  <r>
    <s v="CNRL02"/>
    <s v="250707"/>
    <s v="250707-3"/>
    <s v="M02"/>
    <x v="0"/>
    <s v="M02-LH1"/>
    <x v="23"/>
    <x v="0"/>
    <n v="0"/>
    <n v="0"/>
    <n v="0"/>
  </r>
  <r>
    <s v="CNRL02"/>
    <s v="250707"/>
    <s v="250707-3"/>
    <s v="M02"/>
    <x v="1"/>
    <s v="M02-LH3"/>
    <x v="23"/>
    <x v="0"/>
    <n v="1"/>
    <n v="0"/>
    <n v="0"/>
  </r>
  <r>
    <s v="CNRR02"/>
    <s v="250707"/>
    <s v="250707-3"/>
    <s v="M02"/>
    <x v="2"/>
    <s v="M02-RH2"/>
    <x v="23"/>
    <x v="0"/>
    <n v="1"/>
    <n v="0"/>
    <n v="0"/>
  </r>
  <r>
    <s v="CNRR02"/>
    <s v="250707"/>
    <s v="250707-3"/>
    <s v="M02"/>
    <x v="3"/>
    <s v="M02-RH4"/>
    <x v="23"/>
    <x v="0"/>
    <n v="1"/>
    <n v="0"/>
    <n v="0"/>
  </r>
  <r>
    <s v="CNRL02"/>
    <s v="250707"/>
    <s v="250707-2"/>
    <s v="M02"/>
    <x v="0"/>
    <s v="M02-LH1"/>
    <x v="23"/>
    <x v="0"/>
    <n v="1"/>
    <n v="0"/>
    <n v="0"/>
  </r>
  <r>
    <s v="CNRL02"/>
    <s v="250707"/>
    <s v="250707-2"/>
    <s v="M02"/>
    <x v="1"/>
    <s v="M02-LH3"/>
    <x v="23"/>
    <x v="0"/>
    <n v="1"/>
    <n v="0"/>
    <n v="0"/>
  </r>
  <r>
    <s v="CNRR02"/>
    <s v="250707"/>
    <s v="250707-2"/>
    <s v="M02"/>
    <x v="2"/>
    <s v="M02-RH2"/>
    <x v="23"/>
    <x v="0"/>
    <n v="1"/>
    <n v="0"/>
    <n v="0"/>
  </r>
  <r>
    <s v="CNRR02"/>
    <s v="250707"/>
    <s v="250707-2"/>
    <s v="M02"/>
    <x v="3"/>
    <s v="M02-RH4"/>
    <x v="23"/>
    <x v="0"/>
    <n v="1"/>
    <n v="0"/>
    <n v="0"/>
  </r>
  <r>
    <s v="CNRL02"/>
    <s v="250707"/>
    <s v="250707-2"/>
    <s v="M02"/>
    <x v="0"/>
    <s v="M02-LH1"/>
    <x v="23"/>
    <x v="0"/>
    <n v="1"/>
    <n v="0"/>
    <n v="0"/>
  </r>
  <r>
    <s v="CNRL02"/>
    <s v="250707"/>
    <s v="250707-2"/>
    <s v="M02"/>
    <x v="1"/>
    <s v="M02-LH3"/>
    <x v="23"/>
    <x v="0"/>
    <n v="1"/>
    <n v="0"/>
    <n v="0"/>
  </r>
  <r>
    <s v="CNRR02"/>
    <s v="250707"/>
    <s v="250707-2"/>
    <s v="M02"/>
    <x v="2"/>
    <s v="M02-RH2"/>
    <x v="23"/>
    <x v="0"/>
    <n v="1"/>
    <n v="0"/>
    <n v="0"/>
  </r>
  <r>
    <s v="CNRR02"/>
    <s v="250707"/>
    <s v="250707-2"/>
    <s v="M02"/>
    <x v="3"/>
    <s v="M02-RH4"/>
    <x v="23"/>
    <x v="0"/>
    <n v="1"/>
    <n v="0"/>
    <n v="0"/>
  </r>
  <r>
    <s v="CNRL02"/>
    <s v="250707"/>
    <s v="250707-2"/>
    <s v="M02"/>
    <x v="0"/>
    <s v="M02-LH1"/>
    <x v="23"/>
    <x v="0"/>
    <n v="1"/>
    <n v="1"/>
    <n v="0"/>
  </r>
  <r>
    <s v="CNRL02"/>
    <s v="250707"/>
    <s v="250707-2"/>
    <s v="M02"/>
    <x v="1"/>
    <s v="M02-LH3"/>
    <x v="23"/>
    <x v="0"/>
    <n v="1"/>
    <n v="0"/>
    <n v="0"/>
  </r>
  <r>
    <s v="CNRR02"/>
    <s v="250707"/>
    <s v="250707-2"/>
    <s v="M02"/>
    <x v="2"/>
    <s v="M02-RH2"/>
    <x v="23"/>
    <x v="0"/>
    <n v="1"/>
    <n v="0"/>
    <n v="0"/>
  </r>
  <r>
    <s v="CNRR02"/>
    <s v="250707"/>
    <s v="250707-2"/>
    <s v="M02"/>
    <x v="3"/>
    <s v="M02-RH4"/>
    <x v="23"/>
    <x v="0"/>
    <n v="1"/>
    <n v="0"/>
    <n v="0"/>
  </r>
  <r>
    <s v="CNRL02"/>
    <s v="250707"/>
    <s v="250707-2"/>
    <s v="M02"/>
    <x v="0"/>
    <s v="M02-LH1"/>
    <x v="23"/>
    <x v="0"/>
    <n v="1"/>
    <n v="0"/>
    <n v="0"/>
  </r>
  <r>
    <s v="CNRL02"/>
    <s v="250707"/>
    <s v="250707-2"/>
    <s v="M02"/>
    <x v="1"/>
    <s v="M02-LH3"/>
    <x v="23"/>
    <x v="0"/>
    <n v="1"/>
    <n v="0"/>
    <n v="0"/>
  </r>
  <r>
    <s v="CNRR02"/>
    <s v="250707"/>
    <s v="250707-2"/>
    <s v="M02"/>
    <x v="2"/>
    <s v="M02-RH2"/>
    <x v="23"/>
    <x v="0"/>
    <n v="1"/>
    <n v="0"/>
    <n v="0"/>
  </r>
  <r>
    <s v="CNRR02"/>
    <s v="250707"/>
    <s v="250707-2"/>
    <s v="M02"/>
    <x v="3"/>
    <s v="M02-RH4"/>
    <x v="23"/>
    <x v="0"/>
    <n v="1"/>
    <n v="0"/>
    <n v="0"/>
  </r>
  <r>
    <s v="CNRL02"/>
    <s v="250707"/>
    <s v="250707-2"/>
    <s v="M02"/>
    <x v="0"/>
    <s v="M02-LH1"/>
    <x v="23"/>
    <x v="0"/>
    <n v="1"/>
    <n v="0"/>
    <n v="0"/>
  </r>
  <r>
    <s v="CNRL02"/>
    <s v="250707"/>
    <s v="250707-2"/>
    <s v="M02"/>
    <x v="1"/>
    <s v="M02-LH3"/>
    <x v="23"/>
    <x v="0"/>
    <n v="1"/>
    <n v="0"/>
    <n v="0"/>
  </r>
  <r>
    <s v="CNRR02"/>
    <s v="250707"/>
    <s v="250707-2"/>
    <s v="M02"/>
    <x v="2"/>
    <s v="M02-RH2"/>
    <x v="23"/>
    <x v="0"/>
    <n v="1"/>
    <n v="0"/>
    <n v="0"/>
  </r>
  <r>
    <s v="CNRR02"/>
    <s v="250707"/>
    <s v="250707-2"/>
    <s v="M02"/>
    <x v="3"/>
    <s v="M02-RH4"/>
    <x v="23"/>
    <x v="0"/>
    <n v="1"/>
    <n v="0"/>
    <n v="0"/>
  </r>
  <r>
    <s v="CNRL02"/>
    <s v="250707"/>
    <s v="250707-2"/>
    <s v="M02"/>
    <x v="0"/>
    <s v="M02-LH1"/>
    <x v="23"/>
    <x v="0"/>
    <n v="1"/>
    <n v="0"/>
    <n v="0"/>
  </r>
  <r>
    <s v="CNRL02"/>
    <s v="250707"/>
    <s v="250707-2"/>
    <s v="M02"/>
    <x v="1"/>
    <s v="M02-LH3"/>
    <x v="23"/>
    <x v="0"/>
    <n v="1"/>
    <n v="0"/>
    <n v="0"/>
  </r>
  <r>
    <s v="CNRR02"/>
    <s v="250707"/>
    <s v="250707-2"/>
    <s v="M02"/>
    <x v="2"/>
    <s v="M02-RH2"/>
    <x v="23"/>
    <x v="0"/>
    <n v="1"/>
    <n v="0"/>
    <n v="0"/>
  </r>
  <r>
    <s v="CNRR02"/>
    <s v="250707"/>
    <s v="250707-2"/>
    <s v="M02"/>
    <x v="3"/>
    <s v="M02-RH4"/>
    <x v="23"/>
    <x v="0"/>
    <n v="1"/>
    <n v="0"/>
    <n v="0"/>
  </r>
  <r>
    <s v="CNRL02"/>
    <s v="250707"/>
    <s v="250707-2"/>
    <s v="M02"/>
    <x v="0"/>
    <s v="M02-LH1"/>
    <x v="23"/>
    <x v="0"/>
    <n v="1"/>
    <n v="0"/>
    <n v="0"/>
  </r>
  <r>
    <s v="CNRL02"/>
    <s v="250707"/>
    <s v="250707-2"/>
    <s v="M02"/>
    <x v="1"/>
    <s v="M02-LH3"/>
    <x v="23"/>
    <x v="0"/>
    <n v="1"/>
    <n v="0"/>
    <n v="0"/>
  </r>
  <r>
    <s v="CNRR02"/>
    <s v="250707"/>
    <s v="250707-2"/>
    <s v="M02"/>
    <x v="2"/>
    <s v="M02-RH2"/>
    <x v="23"/>
    <x v="0"/>
    <n v="1"/>
    <n v="0"/>
    <n v="0"/>
  </r>
  <r>
    <s v="CNRR02"/>
    <s v="250707"/>
    <s v="250707-2"/>
    <s v="M02"/>
    <x v="3"/>
    <s v="M02-RH4"/>
    <x v="23"/>
    <x v="0"/>
    <n v="1"/>
    <n v="0"/>
    <n v="0"/>
  </r>
  <r>
    <s v="CNRL02"/>
    <s v="250707"/>
    <s v="250707-2"/>
    <s v="M02"/>
    <x v="0"/>
    <s v="M02-LH1"/>
    <x v="23"/>
    <x v="0"/>
    <n v="1"/>
    <n v="0"/>
    <n v="0"/>
  </r>
  <r>
    <s v="CNRL02"/>
    <s v="250707"/>
    <s v="250707-2"/>
    <s v="M02"/>
    <x v="1"/>
    <s v="M02-LH3"/>
    <x v="23"/>
    <x v="0"/>
    <n v="1"/>
    <n v="0"/>
    <n v="0"/>
  </r>
  <r>
    <s v="CNRR02"/>
    <s v="250707"/>
    <s v="250707-2"/>
    <s v="M02"/>
    <x v="2"/>
    <s v="M02-RH2"/>
    <x v="23"/>
    <x v="0"/>
    <n v="1"/>
    <n v="0"/>
    <n v="0"/>
  </r>
  <r>
    <s v="CNRR02"/>
    <s v="250707"/>
    <s v="250707-2"/>
    <s v="M02"/>
    <x v="3"/>
    <s v="M02-RH4"/>
    <x v="23"/>
    <x v="0"/>
    <n v="1"/>
    <n v="0"/>
    <n v="0"/>
  </r>
  <r>
    <s v="CNRL02"/>
    <s v="250707"/>
    <s v="250707-2"/>
    <s v="M02"/>
    <x v="0"/>
    <s v="M02-LH1"/>
    <x v="23"/>
    <x v="0"/>
    <n v="1"/>
    <n v="0"/>
    <n v="0"/>
  </r>
  <r>
    <s v="CNRL02"/>
    <s v="250707"/>
    <s v="250707-2"/>
    <s v="M02"/>
    <x v="1"/>
    <s v="M02-LH3"/>
    <x v="23"/>
    <x v="0"/>
    <n v="1"/>
    <n v="0"/>
    <n v="0"/>
  </r>
  <r>
    <s v="CNRR02"/>
    <s v="250707"/>
    <s v="250707-2"/>
    <s v="M02"/>
    <x v="2"/>
    <s v="M02-RH2"/>
    <x v="23"/>
    <x v="0"/>
    <n v="1"/>
    <n v="0"/>
    <n v="0"/>
  </r>
  <r>
    <s v="CNRR02"/>
    <s v="250707"/>
    <s v="250707-2"/>
    <s v="M02"/>
    <x v="3"/>
    <s v="M02-RH4"/>
    <x v="23"/>
    <x v="0"/>
    <n v="1"/>
    <n v="0"/>
    <n v="0"/>
  </r>
  <r>
    <s v="CNRL02"/>
    <s v="250707"/>
    <s v="250707-2"/>
    <s v="M02"/>
    <x v="0"/>
    <s v="M02-LH1"/>
    <x v="23"/>
    <x v="0"/>
    <n v="1"/>
    <n v="0"/>
    <n v="0"/>
  </r>
  <r>
    <s v="CNRL02"/>
    <s v="250707"/>
    <s v="250707-2"/>
    <s v="M02"/>
    <x v="1"/>
    <s v="M02-LH3"/>
    <x v="23"/>
    <x v="0"/>
    <n v="1"/>
    <n v="0"/>
    <n v="0"/>
  </r>
  <r>
    <s v="CNRR02"/>
    <s v="250707"/>
    <s v="250707-2"/>
    <s v="M02"/>
    <x v="2"/>
    <s v="M02-RH2"/>
    <x v="23"/>
    <x v="0"/>
    <n v="1"/>
    <n v="0"/>
    <n v="0"/>
  </r>
  <r>
    <s v="CNRR02"/>
    <s v="250707"/>
    <s v="250707-2"/>
    <s v="M02"/>
    <x v="3"/>
    <s v="M02-RH4"/>
    <x v="23"/>
    <x v="0"/>
    <n v="1"/>
    <n v="0"/>
    <n v="0"/>
  </r>
  <r>
    <s v="CNRL02"/>
    <s v="250707"/>
    <s v="250707-2"/>
    <s v="M02"/>
    <x v="0"/>
    <s v="M02-LH1"/>
    <x v="23"/>
    <x v="0"/>
    <n v="1"/>
    <n v="0"/>
    <n v="0"/>
  </r>
  <r>
    <s v="CNRL02"/>
    <s v="250707"/>
    <s v="250707-2"/>
    <s v="M02"/>
    <x v="1"/>
    <s v="M02-LH3"/>
    <x v="23"/>
    <x v="0"/>
    <n v="1"/>
    <n v="0"/>
    <n v="0"/>
  </r>
  <r>
    <s v="CNRR02"/>
    <s v="250707"/>
    <s v="250707-2"/>
    <s v="M02"/>
    <x v="2"/>
    <s v="M02-RH2"/>
    <x v="23"/>
    <x v="0"/>
    <n v="1"/>
    <n v="0"/>
    <n v="0"/>
  </r>
  <r>
    <s v="CNRR02"/>
    <s v="250707"/>
    <s v="250707-2"/>
    <s v="M02"/>
    <x v="3"/>
    <s v="M02-RH4"/>
    <x v="23"/>
    <x v="0"/>
    <n v="1"/>
    <n v="0"/>
    <n v="0"/>
  </r>
  <r>
    <s v="CNRL02"/>
    <s v="250707"/>
    <s v="250707-2"/>
    <s v="M02"/>
    <x v="0"/>
    <s v="M02-LH1"/>
    <x v="23"/>
    <x v="0"/>
    <n v="1"/>
    <n v="0"/>
    <n v="0"/>
  </r>
  <r>
    <s v="CNRL02"/>
    <s v="250707"/>
    <s v="250707-2"/>
    <s v="M02"/>
    <x v="1"/>
    <s v="M02-LH3"/>
    <x v="23"/>
    <x v="0"/>
    <n v="1"/>
    <n v="0"/>
    <n v="0"/>
  </r>
  <r>
    <s v="CNRR02"/>
    <s v="250707"/>
    <s v="250707-2"/>
    <s v="M02"/>
    <x v="2"/>
    <s v="M02-RH2"/>
    <x v="23"/>
    <x v="0"/>
    <n v="1"/>
    <n v="0"/>
    <n v="0"/>
  </r>
  <r>
    <s v="CNRR02"/>
    <s v="250707"/>
    <s v="250707-2"/>
    <s v="M02"/>
    <x v="3"/>
    <s v="M02-RH4"/>
    <x v="23"/>
    <x v="0"/>
    <n v="1"/>
    <n v="0"/>
    <n v="0"/>
  </r>
  <r>
    <s v="CNRL02"/>
    <s v="250707"/>
    <s v="250707-2"/>
    <s v="M02"/>
    <x v="0"/>
    <s v="M02-LH1"/>
    <x v="23"/>
    <x v="0"/>
    <n v="1"/>
    <n v="0"/>
    <n v="0"/>
  </r>
  <r>
    <s v="CNRL02"/>
    <s v="250707"/>
    <s v="250707-2"/>
    <s v="M02"/>
    <x v="1"/>
    <s v="M02-LH3"/>
    <x v="23"/>
    <x v="0"/>
    <n v="1"/>
    <n v="0"/>
    <n v="0"/>
  </r>
  <r>
    <s v="CNRR02"/>
    <s v="250707"/>
    <s v="250707-2"/>
    <s v="M02"/>
    <x v="2"/>
    <s v="M02-RH2"/>
    <x v="23"/>
    <x v="0"/>
    <n v="1"/>
    <n v="0"/>
    <n v="0"/>
  </r>
  <r>
    <s v="CNRR02"/>
    <s v="250707"/>
    <s v="250707-2"/>
    <s v="M02"/>
    <x v="3"/>
    <s v="M02-RH4"/>
    <x v="23"/>
    <x v="0"/>
    <n v="1"/>
    <n v="0"/>
    <n v="0"/>
  </r>
  <r>
    <s v="CNRL02"/>
    <s v="250707"/>
    <s v="250707-2"/>
    <s v="M02"/>
    <x v="0"/>
    <s v="M02-LH1"/>
    <x v="23"/>
    <x v="0"/>
    <n v="1"/>
    <n v="0"/>
    <n v="0"/>
  </r>
  <r>
    <s v="CNRL02"/>
    <s v="250707"/>
    <s v="250707-2"/>
    <s v="M02"/>
    <x v="1"/>
    <s v="M02-LH3"/>
    <x v="23"/>
    <x v="0"/>
    <n v="1"/>
    <n v="0"/>
    <n v="0"/>
  </r>
  <r>
    <s v="CNRR02"/>
    <s v="250707"/>
    <s v="250707-2"/>
    <s v="M02"/>
    <x v="2"/>
    <s v="M02-RH2"/>
    <x v="23"/>
    <x v="0"/>
    <n v="1"/>
    <n v="0"/>
    <n v="0"/>
  </r>
  <r>
    <s v="CNRR02"/>
    <s v="250707"/>
    <s v="250707-2"/>
    <s v="M02"/>
    <x v="3"/>
    <s v="M02-RH4"/>
    <x v="23"/>
    <x v="0"/>
    <n v="1"/>
    <n v="0"/>
    <n v="0"/>
  </r>
  <r>
    <s v="CNRL02"/>
    <s v="250707"/>
    <s v="250707-2"/>
    <s v="M02"/>
    <x v="0"/>
    <s v="M02-LH1"/>
    <x v="23"/>
    <x v="0"/>
    <n v="1"/>
    <n v="0"/>
    <n v="0"/>
  </r>
  <r>
    <s v="CNRL02"/>
    <s v="250707"/>
    <s v="250707-2"/>
    <s v="M02"/>
    <x v="1"/>
    <s v="M02-LH3"/>
    <x v="23"/>
    <x v="0"/>
    <n v="1"/>
    <n v="0"/>
    <n v="0"/>
  </r>
  <r>
    <s v="CNRR02"/>
    <s v="250707"/>
    <s v="250707-2"/>
    <s v="M02"/>
    <x v="2"/>
    <s v="M02-RH2"/>
    <x v="23"/>
    <x v="0"/>
    <n v="1"/>
    <n v="0"/>
    <n v="0"/>
  </r>
  <r>
    <s v="CNRR02"/>
    <s v="250707"/>
    <s v="250707-2"/>
    <s v="M02"/>
    <x v="3"/>
    <s v="M02-RH4"/>
    <x v="23"/>
    <x v="0"/>
    <n v="1"/>
    <n v="0"/>
    <n v="0"/>
  </r>
  <r>
    <s v="CNRL02"/>
    <s v="250707"/>
    <s v="250707-2"/>
    <s v="M02"/>
    <x v="0"/>
    <s v="M02-LH1"/>
    <x v="23"/>
    <x v="0"/>
    <n v="1"/>
    <n v="0"/>
    <n v="0"/>
  </r>
  <r>
    <s v="CNRL02"/>
    <s v="250707"/>
    <s v="250707-2"/>
    <s v="M02"/>
    <x v="1"/>
    <s v="M02-LH3"/>
    <x v="23"/>
    <x v="0"/>
    <n v="1"/>
    <n v="0"/>
    <n v="0"/>
  </r>
  <r>
    <s v="CNRR02"/>
    <s v="250707"/>
    <s v="250707-2"/>
    <s v="M02"/>
    <x v="2"/>
    <s v="M02-RH2"/>
    <x v="23"/>
    <x v="0"/>
    <n v="1"/>
    <n v="0"/>
    <n v="0"/>
  </r>
  <r>
    <s v="CNRR02"/>
    <s v="250707"/>
    <s v="250707-2"/>
    <s v="M02"/>
    <x v="3"/>
    <s v="M02-RH4"/>
    <x v="23"/>
    <x v="0"/>
    <n v="1"/>
    <n v="0"/>
    <n v="0"/>
  </r>
  <r>
    <s v="CNRL02"/>
    <s v="250707"/>
    <s v="250707-2"/>
    <s v="M02"/>
    <x v="0"/>
    <s v="M02-LH1"/>
    <x v="23"/>
    <x v="0"/>
    <n v="1"/>
    <n v="0"/>
    <n v="0"/>
  </r>
  <r>
    <s v="CNRL02"/>
    <s v="250707"/>
    <s v="250707-2"/>
    <s v="M02"/>
    <x v="1"/>
    <s v="M02-LH3"/>
    <x v="23"/>
    <x v="0"/>
    <n v="1"/>
    <n v="0"/>
    <n v="0"/>
  </r>
  <r>
    <s v="CNRR02"/>
    <s v="250707"/>
    <s v="250707-2"/>
    <s v="M02"/>
    <x v="2"/>
    <s v="M02-RH2"/>
    <x v="23"/>
    <x v="0"/>
    <n v="1"/>
    <n v="0"/>
    <n v="0"/>
  </r>
  <r>
    <s v="CNRR02"/>
    <s v="250707"/>
    <s v="250707-2"/>
    <s v="M02"/>
    <x v="3"/>
    <s v="M02-RH4"/>
    <x v="23"/>
    <x v="0"/>
    <n v="1"/>
    <n v="0"/>
    <n v="0"/>
  </r>
  <r>
    <s v="CNRL02"/>
    <s v="250707"/>
    <s v="250707-2"/>
    <s v="M02"/>
    <x v="0"/>
    <s v="M02-LH1"/>
    <x v="23"/>
    <x v="0"/>
    <n v="1"/>
    <n v="0"/>
    <n v="0"/>
  </r>
  <r>
    <s v="CNRL02"/>
    <s v="250707"/>
    <s v="250707-2"/>
    <s v="M02"/>
    <x v="1"/>
    <s v="M02-LH3"/>
    <x v="23"/>
    <x v="0"/>
    <n v="1"/>
    <n v="0"/>
    <n v="0"/>
  </r>
  <r>
    <s v="CNRR02"/>
    <s v="250707"/>
    <s v="250707-2"/>
    <s v="M02"/>
    <x v="2"/>
    <s v="M02-RH2"/>
    <x v="23"/>
    <x v="0"/>
    <n v="1"/>
    <n v="0"/>
    <n v="0"/>
  </r>
  <r>
    <s v="CNRR02"/>
    <s v="250707"/>
    <s v="250707-2"/>
    <s v="M02"/>
    <x v="3"/>
    <s v="M02-RH4"/>
    <x v="23"/>
    <x v="0"/>
    <n v="1"/>
    <n v="0"/>
    <n v="0"/>
  </r>
  <r>
    <s v="CNRL02"/>
    <s v="250707"/>
    <s v="250707-2"/>
    <s v="M02"/>
    <x v="0"/>
    <s v="M02-LH1"/>
    <x v="23"/>
    <x v="0"/>
    <n v="1"/>
    <n v="0"/>
    <n v="0"/>
  </r>
  <r>
    <s v="CNRL02"/>
    <s v="250707"/>
    <s v="250707-2"/>
    <s v="M02"/>
    <x v="1"/>
    <s v="M02-LH3"/>
    <x v="23"/>
    <x v="0"/>
    <n v="1"/>
    <n v="0"/>
    <n v="0"/>
  </r>
  <r>
    <s v="CNRR02"/>
    <s v="250707"/>
    <s v="250707-2"/>
    <s v="M02"/>
    <x v="2"/>
    <s v="M02-RH2"/>
    <x v="23"/>
    <x v="0"/>
    <n v="1"/>
    <n v="0"/>
    <n v="0"/>
  </r>
  <r>
    <s v="CNRR02"/>
    <s v="250707"/>
    <s v="250707-2"/>
    <s v="M02"/>
    <x v="3"/>
    <s v="M02-RH4"/>
    <x v="23"/>
    <x v="0"/>
    <n v="1"/>
    <n v="0"/>
    <n v="0"/>
  </r>
  <r>
    <s v="CNRL02"/>
    <s v="250707"/>
    <s v="250707-2"/>
    <s v="M02"/>
    <x v="0"/>
    <s v="M02-LH1"/>
    <x v="23"/>
    <x v="0"/>
    <n v="1"/>
    <n v="0"/>
    <n v="0"/>
  </r>
  <r>
    <s v="CNRL02"/>
    <s v="250707"/>
    <s v="250707-2"/>
    <s v="M02"/>
    <x v="1"/>
    <s v="M02-LH3"/>
    <x v="23"/>
    <x v="0"/>
    <n v="1"/>
    <n v="0"/>
    <n v="0"/>
  </r>
  <r>
    <s v="CNRR02"/>
    <s v="250707"/>
    <s v="250707-2"/>
    <s v="M02"/>
    <x v="2"/>
    <s v="M02-RH2"/>
    <x v="23"/>
    <x v="0"/>
    <n v="1"/>
    <n v="0"/>
    <n v="0"/>
  </r>
  <r>
    <s v="CNRR02"/>
    <s v="250707"/>
    <s v="250707-2"/>
    <s v="M02"/>
    <x v="3"/>
    <s v="M02-RH4"/>
    <x v="23"/>
    <x v="0"/>
    <n v="1"/>
    <n v="0"/>
    <n v="0"/>
  </r>
  <r>
    <s v="CNRL02"/>
    <s v="250707"/>
    <s v="250707-2"/>
    <s v="M02"/>
    <x v="0"/>
    <s v="M02-LH1"/>
    <x v="23"/>
    <x v="0"/>
    <n v="1"/>
    <n v="0"/>
    <n v="0"/>
  </r>
  <r>
    <s v="CNRL02"/>
    <s v="250707"/>
    <s v="250707-2"/>
    <s v="M02"/>
    <x v="1"/>
    <s v="M02-LH3"/>
    <x v="23"/>
    <x v="0"/>
    <n v="1"/>
    <n v="0"/>
    <n v="0"/>
  </r>
  <r>
    <s v="CNRR02"/>
    <s v="250707"/>
    <s v="250707-2"/>
    <s v="M02"/>
    <x v="2"/>
    <s v="M02-RH2"/>
    <x v="23"/>
    <x v="0"/>
    <n v="1"/>
    <n v="0"/>
    <n v="0"/>
  </r>
  <r>
    <s v="CNRR02"/>
    <s v="250707"/>
    <s v="250707-2"/>
    <s v="M02"/>
    <x v="3"/>
    <s v="M02-RH4"/>
    <x v="23"/>
    <x v="0"/>
    <n v="1"/>
    <n v="0"/>
    <n v="0"/>
  </r>
  <r>
    <s v="CNRL02"/>
    <s v="250707"/>
    <s v="250707-2"/>
    <s v="M02"/>
    <x v="0"/>
    <s v="M02-LH1"/>
    <x v="23"/>
    <x v="0"/>
    <n v="1"/>
    <n v="0"/>
    <n v="0"/>
  </r>
  <r>
    <s v="CNRL02"/>
    <s v="250707"/>
    <s v="250707-2"/>
    <s v="M02"/>
    <x v="1"/>
    <s v="M02-LH3"/>
    <x v="23"/>
    <x v="0"/>
    <n v="1"/>
    <n v="1"/>
    <n v="1"/>
  </r>
  <r>
    <s v="CNRR02"/>
    <s v="250707"/>
    <s v="250707-2"/>
    <s v="M02"/>
    <x v="2"/>
    <s v="M02-RH2"/>
    <x v="23"/>
    <x v="0"/>
    <n v="1"/>
    <n v="0"/>
    <n v="0"/>
  </r>
  <r>
    <s v="CNRR02"/>
    <s v="250707"/>
    <s v="250707-2"/>
    <s v="M02"/>
    <x v="3"/>
    <s v="M02-RH4"/>
    <x v="23"/>
    <x v="0"/>
    <n v="1"/>
    <n v="0"/>
    <n v="0"/>
  </r>
  <r>
    <s v="CNRL02"/>
    <s v="250707"/>
    <s v="250707-2"/>
    <s v="M02"/>
    <x v="0"/>
    <s v="M02-LH1"/>
    <x v="23"/>
    <x v="0"/>
    <n v="1"/>
    <n v="0"/>
    <n v="0"/>
  </r>
  <r>
    <s v="CNRL02"/>
    <s v="250707"/>
    <s v="250707-2"/>
    <s v="M02"/>
    <x v="1"/>
    <s v="M02-LH3"/>
    <x v="23"/>
    <x v="0"/>
    <n v="1"/>
    <n v="0"/>
    <n v="0"/>
  </r>
  <r>
    <s v="CNRR02"/>
    <s v="250707"/>
    <s v="250707-2"/>
    <s v="M02"/>
    <x v="2"/>
    <s v="M02-RH2"/>
    <x v="23"/>
    <x v="0"/>
    <n v="1"/>
    <n v="0"/>
    <n v="0"/>
  </r>
  <r>
    <s v="CNRR02"/>
    <s v="250707"/>
    <s v="250707-2"/>
    <s v="M02"/>
    <x v="3"/>
    <s v="M02-RH4"/>
    <x v="23"/>
    <x v="0"/>
    <n v="1"/>
    <n v="0"/>
    <n v="0"/>
  </r>
  <r>
    <s v="CNRL02"/>
    <s v="250707"/>
    <s v="250707-2"/>
    <s v="M02"/>
    <x v="0"/>
    <s v="M02-LH1"/>
    <x v="23"/>
    <x v="0"/>
    <n v="1"/>
    <n v="1"/>
    <n v="1"/>
  </r>
  <r>
    <s v="CNRL02"/>
    <s v="250707"/>
    <s v="250707-2"/>
    <s v="M02"/>
    <x v="1"/>
    <s v="M02-LH3"/>
    <x v="23"/>
    <x v="0"/>
    <n v="1"/>
    <n v="1"/>
    <n v="1"/>
  </r>
  <r>
    <s v="CNRR02"/>
    <s v="250707"/>
    <s v="250707-2"/>
    <s v="M02"/>
    <x v="2"/>
    <s v="M02-RH2"/>
    <x v="23"/>
    <x v="0"/>
    <n v="1"/>
    <n v="1"/>
    <n v="0"/>
  </r>
  <r>
    <s v="CNRR02"/>
    <s v="250707"/>
    <s v="250707-2"/>
    <s v="M02"/>
    <x v="3"/>
    <s v="M02-RH4"/>
    <x v="23"/>
    <x v="0"/>
    <n v="1"/>
    <n v="0"/>
    <n v="0"/>
  </r>
  <r>
    <s v="CNRL02"/>
    <s v="250707"/>
    <s v="250707-2"/>
    <s v="M02"/>
    <x v="0"/>
    <s v="M02-LH1"/>
    <x v="23"/>
    <x v="0"/>
    <n v="1"/>
    <n v="1"/>
    <n v="0"/>
  </r>
  <r>
    <s v="CNRL02"/>
    <s v="250707"/>
    <s v="250707-2"/>
    <s v="M02"/>
    <x v="1"/>
    <s v="M02-LH3"/>
    <x v="23"/>
    <x v="0"/>
    <n v="1"/>
    <n v="0"/>
    <n v="0"/>
  </r>
  <r>
    <s v="CNRR02"/>
    <s v="250707"/>
    <s v="250707-2"/>
    <s v="M02"/>
    <x v="2"/>
    <s v="M02-RH2"/>
    <x v="23"/>
    <x v="0"/>
    <n v="1"/>
    <n v="0"/>
    <n v="0"/>
  </r>
  <r>
    <s v="CNRR02"/>
    <s v="250707"/>
    <s v="250707-2"/>
    <s v="M02"/>
    <x v="3"/>
    <s v="M02-RH4"/>
    <x v="23"/>
    <x v="0"/>
    <n v="1"/>
    <n v="0"/>
    <n v="0"/>
  </r>
  <r>
    <s v="CNRL02"/>
    <s v="250707"/>
    <s v="250707-2"/>
    <s v="M02"/>
    <x v="0"/>
    <s v="M02-LH1"/>
    <x v="24"/>
    <x v="0"/>
    <n v="1"/>
    <n v="0"/>
    <n v="0"/>
  </r>
  <r>
    <s v="CNRL02"/>
    <s v="250707"/>
    <s v="250707-2"/>
    <s v="M02"/>
    <x v="1"/>
    <s v="M02-LH3"/>
    <x v="24"/>
    <x v="0"/>
    <n v="1"/>
    <n v="0"/>
    <n v="0"/>
  </r>
  <r>
    <s v="CNRR02"/>
    <s v="250707"/>
    <s v="250707-2"/>
    <s v="M02"/>
    <x v="2"/>
    <s v="M02-RH2"/>
    <x v="24"/>
    <x v="0"/>
    <n v="1"/>
    <n v="0"/>
    <n v="0"/>
  </r>
  <r>
    <s v="CNRR02"/>
    <s v="250707"/>
    <s v="250707-2"/>
    <s v="M02"/>
    <x v="3"/>
    <s v="M02-RH4"/>
    <x v="24"/>
    <x v="0"/>
    <n v="1"/>
    <n v="0"/>
    <n v="0"/>
  </r>
  <r>
    <s v="CNRL02"/>
    <s v="250707"/>
    <s v="250707-2"/>
    <s v="M02"/>
    <x v="0"/>
    <s v="M02-LH1"/>
    <x v="24"/>
    <x v="0"/>
    <n v="1"/>
    <n v="0"/>
    <n v="0"/>
  </r>
  <r>
    <s v="CNRL02"/>
    <s v="250707"/>
    <s v="250707-2"/>
    <s v="M02"/>
    <x v="1"/>
    <s v="M02-LH3"/>
    <x v="24"/>
    <x v="0"/>
    <n v="1"/>
    <n v="0"/>
    <n v="0"/>
  </r>
  <r>
    <s v="CNRR02"/>
    <s v="250707"/>
    <s v="250707-2"/>
    <s v="M02"/>
    <x v="2"/>
    <s v="M02-RH2"/>
    <x v="24"/>
    <x v="0"/>
    <n v="1"/>
    <n v="0"/>
    <n v="0"/>
  </r>
  <r>
    <s v="CNRR02"/>
    <s v="250707"/>
    <s v="250707-2"/>
    <s v="M02"/>
    <x v="3"/>
    <s v="M02-RH4"/>
    <x v="24"/>
    <x v="0"/>
    <n v="1"/>
    <n v="0"/>
    <n v="0"/>
  </r>
  <r>
    <s v="CNRL02"/>
    <s v="250707"/>
    <s v="250707-2"/>
    <s v="M02"/>
    <x v="0"/>
    <s v="M02-LH1"/>
    <x v="24"/>
    <x v="0"/>
    <n v="1"/>
    <n v="0"/>
    <n v="0"/>
  </r>
  <r>
    <s v="CNRL02"/>
    <s v="250707"/>
    <s v="250707-2"/>
    <s v="M02"/>
    <x v="1"/>
    <s v="M02-LH3"/>
    <x v="24"/>
    <x v="0"/>
    <n v="1"/>
    <n v="0"/>
    <n v="0"/>
  </r>
  <r>
    <s v="CNRR02"/>
    <s v="250707"/>
    <s v="250707-2"/>
    <s v="M02"/>
    <x v="2"/>
    <s v="M02-RH2"/>
    <x v="24"/>
    <x v="0"/>
    <n v="1"/>
    <n v="0"/>
    <n v="0"/>
  </r>
  <r>
    <s v="CNRR02"/>
    <s v="250707"/>
    <s v="250707-2"/>
    <s v="M02"/>
    <x v="3"/>
    <s v="M02-RH4"/>
    <x v="24"/>
    <x v="0"/>
    <n v="1"/>
    <n v="0"/>
    <n v="0"/>
  </r>
  <r>
    <s v="CNRL02"/>
    <s v="250707"/>
    <s v="250707-2"/>
    <s v="M02"/>
    <x v="0"/>
    <s v="M02-LH1"/>
    <x v="24"/>
    <x v="0"/>
    <n v="1"/>
    <n v="0"/>
    <n v="0"/>
  </r>
  <r>
    <s v="CNRL02"/>
    <s v="250707"/>
    <s v="250707-2"/>
    <s v="M02"/>
    <x v="1"/>
    <s v="M02-LH3"/>
    <x v="24"/>
    <x v="0"/>
    <n v="1"/>
    <n v="0"/>
    <n v="0"/>
  </r>
  <r>
    <s v="CNRR02"/>
    <s v="250707"/>
    <s v="250707-2"/>
    <s v="M02"/>
    <x v="2"/>
    <s v="M02-RH2"/>
    <x v="24"/>
    <x v="0"/>
    <n v="1"/>
    <n v="0"/>
    <n v="0"/>
  </r>
  <r>
    <s v="CNRR02"/>
    <s v="250707"/>
    <s v="250707-2"/>
    <s v="M02"/>
    <x v="3"/>
    <s v="M02-RH4"/>
    <x v="24"/>
    <x v="0"/>
    <n v="1"/>
    <n v="0"/>
    <n v="0"/>
  </r>
  <r>
    <s v="CNRL02"/>
    <s v="250707"/>
    <s v="250707-2"/>
    <s v="M02"/>
    <x v="0"/>
    <s v="M02-LH1"/>
    <x v="24"/>
    <x v="0"/>
    <n v="1"/>
    <n v="0"/>
    <n v="0"/>
  </r>
  <r>
    <s v="CNRL02"/>
    <s v="250707"/>
    <s v="250707-2"/>
    <s v="M02"/>
    <x v="1"/>
    <s v="M02-LH3"/>
    <x v="24"/>
    <x v="0"/>
    <n v="1"/>
    <n v="0"/>
    <n v="0"/>
  </r>
  <r>
    <s v="CNRR02"/>
    <s v="250707"/>
    <s v="250707-2"/>
    <s v="M02"/>
    <x v="2"/>
    <s v="M02-RH2"/>
    <x v="24"/>
    <x v="0"/>
    <n v="1"/>
    <n v="0"/>
    <n v="0"/>
  </r>
  <r>
    <s v="CNRR02"/>
    <s v="250707"/>
    <s v="250707-2"/>
    <s v="M02"/>
    <x v="3"/>
    <s v="M02-RH4"/>
    <x v="24"/>
    <x v="0"/>
    <n v="1"/>
    <n v="0"/>
    <n v="0"/>
  </r>
  <r>
    <s v="CNRL02"/>
    <s v="250707"/>
    <s v="250707-2"/>
    <s v="M02"/>
    <x v="0"/>
    <s v="M02-LH1"/>
    <x v="24"/>
    <x v="0"/>
    <n v="1"/>
    <n v="0"/>
    <n v="0"/>
  </r>
  <r>
    <s v="CNRL02"/>
    <s v="250707"/>
    <s v="250707-2"/>
    <s v="M02"/>
    <x v="1"/>
    <s v="M02-LH3"/>
    <x v="24"/>
    <x v="0"/>
    <n v="1"/>
    <n v="0"/>
    <n v="0"/>
  </r>
  <r>
    <s v="CNRR02"/>
    <s v="250707"/>
    <s v="250707-2"/>
    <s v="M02"/>
    <x v="2"/>
    <s v="M02-RH2"/>
    <x v="24"/>
    <x v="0"/>
    <n v="1"/>
    <n v="0"/>
    <n v="0"/>
  </r>
  <r>
    <s v="CNRR02"/>
    <s v="250707"/>
    <s v="250707-2"/>
    <s v="M02"/>
    <x v="3"/>
    <s v="M02-RH4"/>
    <x v="24"/>
    <x v="0"/>
    <n v="1"/>
    <n v="0"/>
    <n v="0"/>
  </r>
  <r>
    <s v="CNRL02"/>
    <s v="250707"/>
    <s v="250707-2"/>
    <s v="M02"/>
    <x v="0"/>
    <s v="M02-LH1"/>
    <x v="24"/>
    <x v="0"/>
    <n v="1"/>
    <n v="0"/>
    <n v="0"/>
  </r>
  <r>
    <s v="CNRL02"/>
    <s v="250707"/>
    <s v="250707-2"/>
    <s v="M02"/>
    <x v="1"/>
    <s v="M02-LH3"/>
    <x v="24"/>
    <x v="0"/>
    <n v="1"/>
    <n v="0"/>
    <n v="0"/>
  </r>
  <r>
    <s v="CNRR02"/>
    <s v="250707"/>
    <s v="250707-2"/>
    <s v="M02"/>
    <x v="2"/>
    <s v="M02-RH2"/>
    <x v="24"/>
    <x v="0"/>
    <n v="1"/>
    <n v="0"/>
    <n v="0"/>
  </r>
  <r>
    <s v="CNRR02"/>
    <s v="250707"/>
    <s v="250707-2"/>
    <s v="M02"/>
    <x v="3"/>
    <s v="M02-RH4"/>
    <x v="24"/>
    <x v="0"/>
    <n v="1"/>
    <n v="0"/>
    <n v="0"/>
  </r>
  <r>
    <s v="CNRL02"/>
    <s v="250707"/>
    <s v="250707-2"/>
    <s v="M02"/>
    <x v="0"/>
    <s v="M02-LH1"/>
    <x v="24"/>
    <x v="0"/>
    <n v="1"/>
    <n v="0"/>
    <n v="0"/>
  </r>
  <r>
    <s v="CNRL02"/>
    <s v="250707"/>
    <s v="250707-2"/>
    <s v="M02"/>
    <x v="1"/>
    <s v="M02-LH3"/>
    <x v="24"/>
    <x v="0"/>
    <n v="1"/>
    <n v="0"/>
    <n v="0"/>
  </r>
  <r>
    <s v="CNRR02"/>
    <s v="250707"/>
    <s v="250707-2"/>
    <s v="M02"/>
    <x v="2"/>
    <s v="M02-RH2"/>
    <x v="24"/>
    <x v="0"/>
    <n v="1"/>
    <n v="0"/>
    <n v="0"/>
  </r>
  <r>
    <s v="CNRR02"/>
    <s v="250707"/>
    <s v="250707-2"/>
    <s v="M02"/>
    <x v="3"/>
    <s v="M02-RH4"/>
    <x v="24"/>
    <x v="0"/>
    <n v="1"/>
    <n v="0"/>
    <n v="0"/>
  </r>
  <r>
    <s v="CNRL02"/>
    <s v="250707"/>
    <s v="250707-2"/>
    <s v="M02"/>
    <x v="0"/>
    <s v="M02-LH1"/>
    <x v="24"/>
    <x v="0"/>
    <n v="1"/>
    <n v="0"/>
    <n v="0"/>
  </r>
  <r>
    <s v="CNRL02"/>
    <s v="250707"/>
    <s v="250707-2"/>
    <s v="M02"/>
    <x v="1"/>
    <s v="M02-LH3"/>
    <x v="24"/>
    <x v="0"/>
    <n v="1"/>
    <n v="0"/>
    <n v="0"/>
  </r>
  <r>
    <s v="CNRR02"/>
    <s v="250707"/>
    <s v="250707-2"/>
    <s v="M02"/>
    <x v="2"/>
    <s v="M02-RH2"/>
    <x v="24"/>
    <x v="0"/>
    <n v="1"/>
    <n v="0"/>
    <n v="0"/>
  </r>
  <r>
    <s v="CNRR02"/>
    <s v="250707"/>
    <s v="250707-2"/>
    <s v="M02"/>
    <x v="3"/>
    <s v="M02-RH4"/>
    <x v="24"/>
    <x v="0"/>
    <n v="1"/>
    <n v="0"/>
    <n v="0"/>
  </r>
  <r>
    <s v="CNRL02"/>
    <s v="250707"/>
    <s v="250707-2"/>
    <s v="M02"/>
    <x v="0"/>
    <s v="M02-LH1"/>
    <x v="24"/>
    <x v="0"/>
    <n v="1"/>
    <n v="0"/>
    <n v="0"/>
  </r>
  <r>
    <s v="CNRL02"/>
    <s v="250707"/>
    <s v="250707-2"/>
    <s v="M02"/>
    <x v="1"/>
    <s v="M02-LH3"/>
    <x v="24"/>
    <x v="0"/>
    <n v="1"/>
    <n v="0"/>
    <n v="0"/>
  </r>
  <r>
    <s v="CNRR02"/>
    <s v="250707"/>
    <s v="250707-2"/>
    <s v="M02"/>
    <x v="2"/>
    <s v="M02-RH2"/>
    <x v="24"/>
    <x v="0"/>
    <n v="1"/>
    <n v="0"/>
    <n v="0"/>
  </r>
  <r>
    <s v="CNRR02"/>
    <s v="250707"/>
    <s v="250707-2"/>
    <s v="M02"/>
    <x v="3"/>
    <s v="M02-RH4"/>
    <x v="24"/>
    <x v="0"/>
    <n v="1"/>
    <n v="0"/>
    <n v="0"/>
  </r>
  <r>
    <s v="CNRL02"/>
    <s v="250707"/>
    <s v="250707-2"/>
    <s v="M02"/>
    <x v="0"/>
    <s v="M02-LH1"/>
    <x v="24"/>
    <x v="0"/>
    <n v="1"/>
    <n v="0"/>
    <n v="0"/>
  </r>
  <r>
    <s v="CNRL02"/>
    <s v="250707"/>
    <s v="250707-2"/>
    <s v="M02"/>
    <x v="1"/>
    <s v="M02-LH3"/>
    <x v="24"/>
    <x v="0"/>
    <n v="1"/>
    <n v="0"/>
    <n v="0"/>
  </r>
  <r>
    <s v="CNRR02"/>
    <s v="250707"/>
    <s v="250707-2"/>
    <s v="M02"/>
    <x v="2"/>
    <s v="M02-RH2"/>
    <x v="24"/>
    <x v="0"/>
    <n v="1"/>
    <n v="0"/>
    <n v="0"/>
  </r>
  <r>
    <s v="CNRR02"/>
    <s v="250707"/>
    <s v="250707-2"/>
    <s v="M02"/>
    <x v="3"/>
    <s v="M02-RH4"/>
    <x v="24"/>
    <x v="0"/>
    <n v="1"/>
    <n v="0"/>
    <n v="0"/>
  </r>
  <r>
    <s v="CNRL02"/>
    <s v="250707"/>
    <s v="250707-2"/>
    <s v="M02"/>
    <x v="0"/>
    <s v="M02-LH1"/>
    <x v="24"/>
    <x v="0"/>
    <n v="1"/>
    <n v="0"/>
    <n v="0"/>
  </r>
  <r>
    <s v="CNRL02"/>
    <s v="250707"/>
    <s v="250707-2"/>
    <s v="M02"/>
    <x v="1"/>
    <s v="M02-LH3"/>
    <x v="24"/>
    <x v="0"/>
    <n v="1"/>
    <n v="0"/>
    <n v="0"/>
  </r>
  <r>
    <s v="CNRR02"/>
    <s v="250707"/>
    <s v="250707-2"/>
    <s v="M02"/>
    <x v="2"/>
    <s v="M02-RH2"/>
    <x v="24"/>
    <x v="0"/>
    <n v="1"/>
    <n v="0"/>
    <n v="0"/>
  </r>
  <r>
    <s v="CNRR02"/>
    <s v="250707"/>
    <s v="250707-2"/>
    <s v="M02"/>
    <x v="3"/>
    <s v="M02-RH4"/>
    <x v="24"/>
    <x v="0"/>
    <n v="1"/>
    <n v="0"/>
    <n v="0"/>
  </r>
  <r>
    <s v="CNRL02"/>
    <s v="250707"/>
    <s v="250707-2"/>
    <s v="M02"/>
    <x v="0"/>
    <s v="M02-LH1"/>
    <x v="24"/>
    <x v="0"/>
    <n v="1"/>
    <n v="0"/>
    <n v="0"/>
  </r>
  <r>
    <s v="CNRL02"/>
    <s v="250707"/>
    <s v="250707-2"/>
    <s v="M02"/>
    <x v="1"/>
    <s v="M02-LH3"/>
    <x v="24"/>
    <x v="0"/>
    <n v="1"/>
    <n v="0"/>
    <n v="0"/>
  </r>
  <r>
    <s v="CNRR02"/>
    <s v="250707"/>
    <s v="250707-2"/>
    <s v="M02"/>
    <x v="2"/>
    <s v="M02-RH2"/>
    <x v="24"/>
    <x v="0"/>
    <n v="1"/>
    <n v="0"/>
    <n v="0"/>
  </r>
  <r>
    <s v="CNRR02"/>
    <s v="250707"/>
    <s v="250707-2"/>
    <s v="M02"/>
    <x v="3"/>
    <s v="M02-RH4"/>
    <x v="24"/>
    <x v="0"/>
    <n v="1"/>
    <n v="0"/>
    <n v="0"/>
  </r>
  <r>
    <s v="CNRL02"/>
    <s v="250707"/>
    <s v="250707-2"/>
    <s v="M02"/>
    <x v="0"/>
    <s v="M02-LH1"/>
    <x v="24"/>
    <x v="0"/>
    <n v="1"/>
    <n v="0"/>
    <n v="0"/>
  </r>
  <r>
    <s v="CNRL02"/>
    <s v="250707"/>
    <s v="250707-2"/>
    <s v="M02"/>
    <x v="1"/>
    <s v="M02-LH3"/>
    <x v="24"/>
    <x v="0"/>
    <n v="1"/>
    <n v="0"/>
    <n v="0"/>
  </r>
  <r>
    <s v="CNRR02"/>
    <s v="250707"/>
    <s v="250707-2"/>
    <s v="M02"/>
    <x v="2"/>
    <s v="M02-RH2"/>
    <x v="24"/>
    <x v="0"/>
    <n v="1"/>
    <n v="0"/>
    <n v="0"/>
  </r>
  <r>
    <s v="CNRR02"/>
    <s v="250707"/>
    <s v="250707-2"/>
    <s v="M02"/>
    <x v="3"/>
    <s v="M02-RH4"/>
    <x v="24"/>
    <x v="0"/>
    <n v="1"/>
    <n v="0"/>
    <n v="0"/>
  </r>
  <r>
    <s v="CNRL02"/>
    <s v="250707"/>
    <s v="250707-2"/>
    <s v="M02"/>
    <x v="0"/>
    <s v="M02-LH1"/>
    <x v="24"/>
    <x v="0"/>
    <n v="1"/>
    <n v="0"/>
    <n v="0"/>
  </r>
  <r>
    <s v="CNRL02"/>
    <s v="250707"/>
    <s v="250707-2"/>
    <s v="M02"/>
    <x v="1"/>
    <s v="M02-LH3"/>
    <x v="24"/>
    <x v="0"/>
    <n v="1"/>
    <n v="0"/>
    <n v="0"/>
  </r>
  <r>
    <s v="CNRR02"/>
    <s v="250707"/>
    <s v="250707-2"/>
    <s v="M02"/>
    <x v="2"/>
    <s v="M02-RH2"/>
    <x v="24"/>
    <x v="0"/>
    <n v="1"/>
    <n v="0"/>
    <n v="0"/>
  </r>
  <r>
    <s v="CNRR02"/>
    <s v="250707"/>
    <s v="250707-2"/>
    <s v="M02"/>
    <x v="3"/>
    <s v="M02-RH4"/>
    <x v="24"/>
    <x v="0"/>
    <n v="1"/>
    <n v="0"/>
    <n v="0"/>
  </r>
  <r>
    <s v="CNRL02"/>
    <s v="250707"/>
    <s v="250707-2"/>
    <s v="M02"/>
    <x v="0"/>
    <s v="M02-LH1"/>
    <x v="24"/>
    <x v="0"/>
    <n v="1"/>
    <n v="0"/>
    <n v="0"/>
  </r>
  <r>
    <s v="CNRL02"/>
    <s v="250707"/>
    <s v="250707-2"/>
    <s v="M02"/>
    <x v="1"/>
    <s v="M02-LH3"/>
    <x v="24"/>
    <x v="0"/>
    <n v="1"/>
    <n v="1"/>
    <n v="0"/>
  </r>
  <r>
    <s v="CNRR02"/>
    <s v="250707"/>
    <s v="250707-2"/>
    <s v="M02"/>
    <x v="2"/>
    <s v="M02-RH2"/>
    <x v="24"/>
    <x v="0"/>
    <n v="1"/>
    <n v="0"/>
    <n v="0"/>
  </r>
  <r>
    <s v="CNRR02"/>
    <s v="250707"/>
    <s v="250707-2"/>
    <s v="M02"/>
    <x v="3"/>
    <s v="M02-RH4"/>
    <x v="24"/>
    <x v="0"/>
    <n v="1"/>
    <n v="0"/>
    <n v="0"/>
  </r>
  <r>
    <s v="CNRL02"/>
    <s v="250707"/>
    <s v="250707-2"/>
    <s v="M02"/>
    <x v="0"/>
    <s v="M02-LH1"/>
    <x v="24"/>
    <x v="0"/>
    <n v="1"/>
    <n v="0"/>
    <n v="0"/>
  </r>
  <r>
    <s v="CNRL02"/>
    <s v="250707"/>
    <s v="250707-2"/>
    <s v="M02"/>
    <x v="1"/>
    <s v="M02-LH3"/>
    <x v="24"/>
    <x v="0"/>
    <n v="1"/>
    <n v="0"/>
    <n v="0"/>
  </r>
  <r>
    <s v="CNRR02"/>
    <s v="250707"/>
    <s v="250707-2"/>
    <s v="M02"/>
    <x v="2"/>
    <s v="M02-RH2"/>
    <x v="24"/>
    <x v="0"/>
    <n v="1"/>
    <n v="0"/>
    <n v="0"/>
  </r>
  <r>
    <s v="CNRR02"/>
    <s v="250707"/>
    <s v="250707-2"/>
    <s v="M02"/>
    <x v="3"/>
    <s v="M02-RH4"/>
    <x v="24"/>
    <x v="0"/>
    <n v="1"/>
    <n v="0"/>
    <n v="0"/>
  </r>
  <r>
    <s v="CNRL02"/>
    <s v="250707"/>
    <s v="250707-2"/>
    <s v="M02"/>
    <x v="0"/>
    <s v="M02-LH1"/>
    <x v="24"/>
    <x v="0"/>
    <n v="1"/>
    <n v="0"/>
    <n v="0"/>
  </r>
  <r>
    <s v="CNRL02"/>
    <s v="250707"/>
    <s v="250707-2"/>
    <s v="M02"/>
    <x v="1"/>
    <s v="M02-LH3"/>
    <x v="24"/>
    <x v="0"/>
    <n v="1"/>
    <n v="0"/>
    <n v="0"/>
  </r>
  <r>
    <s v="CNRR02"/>
    <s v="250707"/>
    <s v="250707-2"/>
    <s v="M02"/>
    <x v="2"/>
    <s v="M02-RH2"/>
    <x v="24"/>
    <x v="0"/>
    <n v="1"/>
    <n v="0"/>
    <n v="0"/>
  </r>
  <r>
    <s v="CNRR02"/>
    <s v="250707"/>
    <s v="250707-2"/>
    <s v="M02"/>
    <x v="3"/>
    <s v="M02-RH4"/>
    <x v="24"/>
    <x v="0"/>
    <n v="1"/>
    <n v="0"/>
    <n v="0"/>
  </r>
  <r>
    <s v="CNRL02"/>
    <s v="250707"/>
    <s v="250707-2"/>
    <s v="M02"/>
    <x v="0"/>
    <s v="M02-LH1"/>
    <x v="24"/>
    <x v="0"/>
    <n v="1"/>
    <n v="0"/>
    <n v="0"/>
  </r>
  <r>
    <s v="CNRL02"/>
    <s v="250707"/>
    <s v="250707-2"/>
    <s v="M02"/>
    <x v="1"/>
    <s v="M02-LH3"/>
    <x v="24"/>
    <x v="0"/>
    <n v="1"/>
    <n v="0"/>
    <n v="0"/>
  </r>
  <r>
    <s v="CNRR02"/>
    <s v="250707"/>
    <s v="250707-2"/>
    <s v="M02"/>
    <x v="2"/>
    <s v="M02-RH2"/>
    <x v="24"/>
    <x v="0"/>
    <n v="1"/>
    <n v="0"/>
    <n v="0"/>
  </r>
  <r>
    <s v="CNRR02"/>
    <s v="250707"/>
    <s v="250707-2"/>
    <s v="M02"/>
    <x v="3"/>
    <s v="M02-RH4"/>
    <x v="24"/>
    <x v="0"/>
    <n v="1"/>
    <n v="0"/>
    <n v="0"/>
  </r>
  <r>
    <s v="CNRL02"/>
    <s v="250707"/>
    <s v="250707-2"/>
    <s v="M02"/>
    <x v="0"/>
    <s v="M02-LH1"/>
    <x v="24"/>
    <x v="0"/>
    <n v="1"/>
    <n v="0"/>
    <n v="0"/>
  </r>
  <r>
    <s v="CNRL02"/>
    <s v="250707"/>
    <s v="250707-2"/>
    <s v="M02"/>
    <x v="1"/>
    <s v="M02-LH3"/>
    <x v="24"/>
    <x v="0"/>
    <n v="1"/>
    <n v="0"/>
    <n v="0"/>
  </r>
  <r>
    <s v="CNRR02"/>
    <s v="250707"/>
    <s v="250707-2"/>
    <s v="M02"/>
    <x v="2"/>
    <s v="M02-RH2"/>
    <x v="24"/>
    <x v="0"/>
    <n v="1"/>
    <n v="0"/>
    <n v="0"/>
  </r>
  <r>
    <s v="CNRR02"/>
    <s v="250707"/>
    <s v="250707-2"/>
    <s v="M02"/>
    <x v="3"/>
    <s v="M02-RH4"/>
    <x v="24"/>
    <x v="0"/>
    <n v="1"/>
    <n v="0"/>
    <n v="0"/>
  </r>
  <r>
    <s v="CNRL02"/>
    <s v="250707"/>
    <s v="250707-2"/>
    <s v="M02"/>
    <x v="0"/>
    <s v="M02-LH1"/>
    <x v="24"/>
    <x v="0"/>
    <n v="1"/>
    <n v="0"/>
    <n v="0"/>
  </r>
  <r>
    <s v="CNRL02"/>
    <s v="250707"/>
    <s v="250707-2"/>
    <s v="M02"/>
    <x v="1"/>
    <s v="M02-LH3"/>
    <x v="24"/>
    <x v="0"/>
    <n v="1"/>
    <n v="0"/>
    <n v="0"/>
  </r>
  <r>
    <s v="CNRR02"/>
    <s v="250707"/>
    <s v="250707-2"/>
    <s v="M02"/>
    <x v="2"/>
    <s v="M02-RH2"/>
    <x v="24"/>
    <x v="0"/>
    <n v="1"/>
    <n v="0"/>
    <n v="0"/>
  </r>
  <r>
    <s v="CNRR02"/>
    <s v="250707"/>
    <s v="250707-2"/>
    <s v="M02"/>
    <x v="3"/>
    <s v="M02-RH4"/>
    <x v="24"/>
    <x v="0"/>
    <n v="1"/>
    <n v="0"/>
    <n v="0"/>
  </r>
  <r>
    <s v="CNRL02"/>
    <s v="250707"/>
    <s v="250707-2"/>
    <s v="M02"/>
    <x v="0"/>
    <s v="M02-LH1"/>
    <x v="24"/>
    <x v="0"/>
    <n v="1"/>
    <n v="0"/>
    <n v="0"/>
  </r>
  <r>
    <s v="CNRL02"/>
    <s v="250707"/>
    <s v="250707-2"/>
    <s v="M02"/>
    <x v="1"/>
    <s v="M02-LH3"/>
    <x v="24"/>
    <x v="0"/>
    <n v="1"/>
    <n v="0"/>
    <n v="0"/>
  </r>
  <r>
    <s v="CNRR02"/>
    <s v="250707"/>
    <s v="250707-2"/>
    <s v="M02"/>
    <x v="2"/>
    <s v="M02-RH2"/>
    <x v="24"/>
    <x v="0"/>
    <n v="1"/>
    <n v="0"/>
    <n v="0"/>
  </r>
  <r>
    <s v="CNRR02"/>
    <s v="250707"/>
    <s v="250707-2"/>
    <s v="M02"/>
    <x v="3"/>
    <s v="M02-RH4"/>
    <x v="24"/>
    <x v="0"/>
    <n v="1"/>
    <n v="0"/>
    <n v="0"/>
  </r>
  <r>
    <s v="CNRL02"/>
    <s v="250707"/>
    <s v="250707-2"/>
    <s v="M02"/>
    <x v="0"/>
    <s v="M02-LH1"/>
    <x v="24"/>
    <x v="0"/>
    <n v="1"/>
    <n v="0"/>
    <n v="0"/>
  </r>
  <r>
    <s v="CNRL02"/>
    <s v="250707"/>
    <s v="250707-2"/>
    <s v="M02"/>
    <x v="1"/>
    <s v="M02-LH3"/>
    <x v="24"/>
    <x v="0"/>
    <n v="1"/>
    <n v="0"/>
    <n v="0"/>
  </r>
  <r>
    <s v="CNRR02"/>
    <s v="250707"/>
    <s v="250707-2"/>
    <s v="M02"/>
    <x v="2"/>
    <s v="M02-RH2"/>
    <x v="24"/>
    <x v="0"/>
    <n v="1"/>
    <n v="0"/>
    <n v="0"/>
  </r>
  <r>
    <s v="CNRR02"/>
    <s v="250707"/>
    <s v="250707-2"/>
    <s v="M02"/>
    <x v="3"/>
    <s v="M02-RH4"/>
    <x v="24"/>
    <x v="0"/>
    <n v="1"/>
    <n v="0"/>
    <n v="0"/>
  </r>
  <r>
    <s v="CNRL02"/>
    <s v="250707"/>
    <s v="250707-2"/>
    <s v="M02"/>
    <x v="0"/>
    <s v="M02-LH1"/>
    <x v="24"/>
    <x v="0"/>
    <n v="1"/>
    <n v="0"/>
    <n v="0"/>
  </r>
  <r>
    <s v="CNRL02"/>
    <s v="250707"/>
    <s v="250707-2"/>
    <s v="M02"/>
    <x v="1"/>
    <s v="M02-LH3"/>
    <x v="24"/>
    <x v="0"/>
    <n v="1"/>
    <n v="0"/>
    <n v="0"/>
  </r>
  <r>
    <s v="CNRR02"/>
    <s v="250707"/>
    <s v="250707-2"/>
    <s v="M02"/>
    <x v="2"/>
    <s v="M02-RH2"/>
    <x v="24"/>
    <x v="0"/>
    <n v="1"/>
    <n v="0"/>
    <n v="0"/>
  </r>
  <r>
    <s v="CNRR02"/>
    <s v="250707"/>
    <s v="250707-2"/>
    <s v="M02"/>
    <x v="3"/>
    <s v="M02-RH4"/>
    <x v="24"/>
    <x v="0"/>
    <n v="1"/>
    <n v="0"/>
    <n v="0"/>
  </r>
  <r>
    <s v="CNRL02"/>
    <s v="250707"/>
    <s v="250707-2"/>
    <s v="M02"/>
    <x v="0"/>
    <s v="M02-LH1"/>
    <x v="24"/>
    <x v="0"/>
    <n v="1"/>
    <n v="0"/>
    <n v="0"/>
  </r>
  <r>
    <s v="CNRL02"/>
    <s v="250707"/>
    <s v="250707-2"/>
    <s v="M02"/>
    <x v="1"/>
    <s v="M02-LH3"/>
    <x v="24"/>
    <x v="0"/>
    <n v="1"/>
    <n v="0"/>
    <n v="0"/>
  </r>
  <r>
    <s v="CNRR02"/>
    <s v="250707"/>
    <s v="250707-2"/>
    <s v="M02"/>
    <x v="2"/>
    <s v="M02-RH2"/>
    <x v="24"/>
    <x v="0"/>
    <n v="1"/>
    <n v="0"/>
    <n v="0"/>
  </r>
  <r>
    <s v="CNRR02"/>
    <s v="250707"/>
    <s v="250707-2"/>
    <s v="M02"/>
    <x v="3"/>
    <s v="M02-RH4"/>
    <x v="24"/>
    <x v="0"/>
    <n v="1"/>
    <n v="0"/>
    <n v="0"/>
  </r>
  <r>
    <s v="CNRL02"/>
    <s v="250707"/>
    <s v="250707-2"/>
    <s v="M02"/>
    <x v="0"/>
    <s v="M02-LH1"/>
    <x v="24"/>
    <x v="0"/>
    <n v="1"/>
    <n v="0"/>
    <n v="0"/>
  </r>
  <r>
    <s v="CNRL02"/>
    <s v="250707"/>
    <s v="250707-2"/>
    <s v="M02"/>
    <x v="1"/>
    <s v="M02-LH3"/>
    <x v="24"/>
    <x v="0"/>
    <n v="0"/>
    <n v="1"/>
    <n v="0"/>
  </r>
  <r>
    <s v="CNRR02"/>
    <s v="250707"/>
    <s v="250707-2"/>
    <s v="M02"/>
    <x v="2"/>
    <s v="M02-RH2"/>
    <x v="24"/>
    <x v="0"/>
    <n v="1"/>
    <n v="0"/>
    <n v="0"/>
  </r>
  <r>
    <s v="CNRR02"/>
    <s v="250707"/>
    <s v="250707-2"/>
    <s v="M02"/>
    <x v="3"/>
    <s v="M02-RH4"/>
    <x v="24"/>
    <x v="0"/>
    <n v="1"/>
    <n v="0"/>
    <n v="0"/>
  </r>
  <r>
    <s v="CNRL02"/>
    <s v="250707"/>
    <s v="250707-2"/>
    <s v="M02"/>
    <x v="0"/>
    <s v="M02-LH1"/>
    <x v="24"/>
    <x v="0"/>
    <n v="1"/>
    <n v="0"/>
    <n v="0"/>
  </r>
  <r>
    <s v="CNRL02"/>
    <s v="250707"/>
    <s v="250707-2"/>
    <s v="M02"/>
    <x v="1"/>
    <s v="M02-LH3"/>
    <x v="24"/>
    <x v="0"/>
    <n v="1"/>
    <n v="0"/>
    <n v="0"/>
  </r>
  <r>
    <s v="CNRR02"/>
    <s v="250707"/>
    <s v="250707-2"/>
    <s v="M02"/>
    <x v="2"/>
    <s v="M02-RH2"/>
    <x v="24"/>
    <x v="0"/>
    <n v="1"/>
    <n v="0"/>
    <n v="0"/>
  </r>
  <r>
    <s v="CNRR02"/>
    <s v="250707"/>
    <s v="250707-2"/>
    <s v="M02"/>
    <x v="3"/>
    <s v="M02-RH4"/>
    <x v="24"/>
    <x v="0"/>
    <n v="1"/>
    <n v="0"/>
    <n v="0"/>
  </r>
  <r>
    <s v="CNRL02"/>
    <s v="250707"/>
    <s v="250707-2"/>
    <s v="M02"/>
    <x v="0"/>
    <s v="M02-LH1"/>
    <x v="24"/>
    <x v="0"/>
    <n v="1"/>
    <n v="0"/>
    <n v="0"/>
  </r>
  <r>
    <s v="CNRL02"/>
    <s v="250707"/>
    <s v="250707-2"/>
    <s v="M02"/>
    <x v="1"/>
    <s v="M02-LH3"/>
    <x v="24"/>
    <x v="0"/>
    <n v="1"/>
    <n v="0"/>
    <n v="0"/>
  </r>
  <r>
    <s v="CNRR02"/>
    <s v="250707"/>
    <s v="250707-2"/>
    <s v="M02"/>
    <x v="2"/>
    <s v="M02-RH2"/>
    <x v="24"/>
    <x v="0"/>
    <n v="1"/>
    <n v="0"/>
    <n v="0"/>
  </r>
  <r>
    <s v="CNRR02"/>
    <s v="250707"/>
    <s v="250707-2"/>
    <s v="M02"/>
    <x v="3"/>
    <s v="M02-RH4"/>
    <x v="24"/>
    <x v="0"/>
    <n v="1"/>
    <n v="0"/>
    <n v="0"/>
  </r>
  <r>
    <s v="CNRL02"/>
    <s v="250707"/>
    <s v="250707-2"/>
    <s v="M02"/>
    <x v="0"/>
    <s v="M02-LH1"/>
    <x v="24"/>
    <x v="0"/>
    <n v="1"/>
    <n v="0"/>
    <n v="0"/>
  </r>
  <r>
    <s v="CNRL02"/>
    <s v="250707"/>
    <s v="250707-2"/>
    <s v="M02"/>
    <x v="1"/>
    <s v="M02-LH3"/>
    <x v="24"/>
    <x v="0"/>
    <n v="1"/>
    <n v="0"/>
    <n v="0"/>
  </r>
  <r>
    <s v="CNRR02"/>
    <s v="250707"/>
    <s v="250707-2"/>
    <s v="M02"/>
    <x v="2"/>
    <s v="M02-RH2"/>
    <x v="24"/>
    <x v="0"/>
    <n v="1"/>
    <n v="0"/>
    <n v="0"/>
  </r>
  <r>
    <s v="CNRR02"/>
    <s v="250707"/>
    <s v="250707-2"/>
    <s v="M02"/>
    <x v="3"/>
    <s v="M02-RH4"/>
    <x v="24"/>
    <x v="0"/>
    <n v="1"/>
    <n v="0"/>
    <n v="0"/>
  </r>
  <r>
    <s v="CNRL02"/>
    <s v="250707"/>
    <s v="250707-2"/>
    <s v="M02"/>
    <x v="0"/>
    <s v="M02-LH1"/>
    <x v="24"/>
    <x v="0"/>
    <n v="1"/>
    <n v="0"/>
    <n v="0"/>
  </r>
  <r>
    <s v="CNRL02"/>
    <s v="250707"/>
    <s v="250707-2"/>
    <s v="M02"/>
    <x v="1"/>
    <s v="M02-LH3"/>
    <x v="24"/>
    <x v="0"/>
    <n v="1"/>
    <n v="0"/>
    <n v="0"/>
  </r>
  <r>
    <s v="CNRR02"/>
    <s v="250707"/>
    <s v="250707-2"/>
    <s v="M02"/>
    <x v="2"/>
    <s v="M02-RH2"/>
    <x v="24"/>
    <x v="0"/>
    <n v="1"/>
    <n v="0"/>
    <n v="0"/>
  </r>
  <r>
    <s v="CNRR02"/>
    <s v="250707"/>
    <s v="250707-2"/>
    <s v="M02"/>
    <x v="3"/>
    <s v="M02-RH4"/>
    <x v="24"/>
    <x v="0"/>
    <n v="1"/>
    <n v="0"/>
    <n v="0"/>
  </r>
  <r>
    <s v="CNRL02"/>
    <s v="250707"/>
    <s v="250707-2"/>
    <s v="M02"/>
    <x v="0"/>
    <s v="M02-LH1"/>
    <x v="24"/>
    <x v="0"/>
    <n v="1"/>
    <n v="0"/>
    <n v="0"/>
  </r>
  <r>
    <s v="CNRL02"/>
    <s v="250707"/>
    <s v="250707-2"/>
    <s v="M02"/>
    <x v="1"/>
    <s v="M02-LH3"/>
    <x v="24"/>
    <x v="0"/>
    <n v="1"/>
    <n v="0"/>
    <n v="0"/>
  </r>
  <r>
    <s v="CNRR02"/>
    <s v="250707"/>
    <s v="250707-2"/>
    <s v="M02"/>
    <x v="2"/>
    <s v="M02-RH2"/>
    <x v="24"/>
    <x v="0"/>
    <n v="1"/>
    <n v="0"/>
    <n v="0"/>
  </r>
  <r>
    <s v="CNRR02"/>
    <s v="250707"/>
    <s v="250707-2"/>
    <s v="M02"/>
    <x v="3"/>
    <s v="M02-RH4"/>
    <x v="24"/>
    <x v="0"/>
    <n v="1"/>
    <n v="0"/>
    <n v="0"/>
  </r>
  <r>
    <s v="CNRL02"/>
    <s v="250707"/>
    <s v="250707-2"/>
    <s v="M02"/>
    <x v="0"/>
    <s v="M02-LH1"/>
    <x v="24"/>
    <x v="0"/>
    <n v="1"/>
    <n v="0"/>
    <n v="0"/>
  </r>
  <r>
    <s v="CNRL02"/>
    <s v="250707"/>
    <s v="250707-2"/>
    <s v="M02"/>
    <x v="1"/>
    <s v="M02-LH3"/>
    <x v="24"/>
    <x v="0"/>
    <n v="1"/>
    <n v="0"/>
    <n v="0"/>
  </r>
  <r>
    <s v="CNRR02"/>
    <s v="250707"/>
    <s v="250707-2"/>
    <s v="M02"/>
    <x v="2"/>
    <s v="M02-RH2"/>
    <x v="24"/>
    <x v="0"/>
    <n v="1"/>
    <n v="0"/>
    <n v="0"/>
  </r>
  <r>
    <s v="CNRR02"/>
    <s v="250707"/>
    <s v="250707-2"/>
    <s v="M02"/>
    <x v="3"/>
    <s v="M02-RH4"/>
    <x v="24"/>
    <x v="0"/>
    <n v="1"/>
    <n v="0"/>
    <n v="0"/>
  </r>
  <r>
    <s v="CNRL02"/>
    <s v="250707"/>
    <s v="250707-2"/>
    <s v="M02"/>
    <x v="0"/>
    <s v="M02-LH1"/>
    <x v="24"/>
    <x v="0"/>
    <n v="1"/>
    <n v="0"/>
    <n v="0"/>
  </r>
  <r>
    <s v="CNRL02"/>
    <s v="250707"/>
    <s v="250707-2"/>
    <s v="M02"/>
    <x v="1"/>
    <s v="M02-LH3"/>
    <x v="24"/>
    <x v="0"/>
    <n v="1"/>
    <n v="0"/>
    <n v="0"/>
  </r>
  <r>
    <s v="CNRR02"/>
    <s v="250707"/>
    <s v="250707-2"/>
    <s v="M02"/>
    <x v="2"/>
    <s v="M02-RH2"/>
    <x v="24"/>
    <x v="0"/>
    <n v="1"/>
    <n v="0"/>
    <n v="0"/>
  </r>
  <r>
    <s v="CNRR02"/>
    <s v="250707"/>
    <s v="250707-2"/>
    <s v="M02"/>
    <x v="3"/>
    <s v="M02-RH4"/>
    <x v="24"/>
    <x v="0"/>
    <n v="1"/>
    <n v="0"/>
    <n v="0"/>
  </r>
  <r>
    <s v="CNRL02"/>
    <s v="250707"/>
    <s v="250707-2"/>
    <s v="M02"/>
    <x v="0"/>
    <s v="M02-LH1"/>
    <x v="24"/>
    <x v="0"/>
    <n v="1"/>
    <n v="0"/>
    <n v="0"/>
  </r>
  <r>
    <s v="CNRL02"/>
    <s v="250707"/>
    <s v="250707-2"/>
    <s v="M02"/>
    <x v="1"/>
    <s v="M02-LH3"/>
    <x v="24"/>
    <x v="0"/>
    <n v="1"/>
    <n v="0"/>
    <n v="0"/>
  </r>
  <r>
    <s v="CNRR02"/>
    <s v="250707"/>
    <s v="250707-2"/>
    <s v="M02"/>
    <x v="2"/>
    <s v="M02-RH2"/>
    <x v="24"/>
    <x v="0"/>
    <n v="1"/>
    <n v="0"/>
    <n v="0"/>
  </r>
  <r>
    <s v="CNRR02"/>
    <s v="250707"/>
    <s v="250707-2"/>
    <s v="M02"/>
    <x v="3"/>
    <s v="M02-RH4"/>
    <x v="24"/>
    <x v="0"/>
    <n v="1"/>
    <n v="0"/>
    <n v="0"/>
  </r>
  <r>
    <s v="CNRL02"/>
    <s v="250707"/>
    <s v="250707-2"/>
    <s v="M02"/>
    <x v="0"/>
    <s v="M02-LH1"/>
    <x v="24"/>
    <x v="0"/>
    <n v="1"/>
    <n v="0"/>
    <n v="0"/>
  </r>
  <r>
    <s v="CNRL02"/>
    <s v="250707"/>
    <s v="250707-2"/>
    <s v="M02"/>
    <x v="1"/>
    <s v="M02-LH3"/>
    <x v="24"/>
    <x v="0"/>
    <n v="1"/>
    <n v="0"/>
    <n v="0"/>
  </r>
  <r>
    <s v="CNRR02"/>
    <s v="250707"/>
    <s v="250707-2"/>
    <s v="M02"/>
    <x v="2"/>
    <s v="M02-RH2"/>
    <x v="24"/>
    <x v="0"/>
    <n v="1"/>
    <n v="0"/>
    <n v="0"/>
  </r>
  <r>
    <s v="CNRR02"/>
    <s v="250707"/>
    <s v="250707-2"/>
    <s v="M02"/>
    <x v="3"/>
    <s v="M02-RH4"/>
    <x v="24"/>
    <x v="0"/>
    <n v="1"/>
    <n v="0"/>
    <n v="0"/>
  </r>
  <r>
    <s v="CNRL02"/>
    <s v="250707"/>
    <s v="250707-2"/>
    <s v="M02"/>
    <x v="0"/>
    <s v="M02-LH1"/>
    <x v="24"/>
    <x v="0"/>
    <n v="1"/>
    <n v="1"/>
    <n v="0"/>
  </r>
  <r>
    <s v="CNRL02"/>
    <s v="250707"/>
    <s v="250707-2"/>
    <s v="M02"/>
    <x v="1"/>
    <s v="M02-LH3"/>
    <x v="24"/>
    <x v="0"/>
    <n v="1"/>
    <n v="0"/>
    <n v="0"/>
  </r>
  <r>
    <s v="CNRR02"/>
    <s v="250707"/>
    <s v="250707-2"/>
    <s v="M02"/>
    <x v="2"/>
    <s v="M02-RH2"/>
    <x v="24"/>
    <x v="0"/>
    <n v="1"/>
    <n v="0"/>
    <n v="0"/>
  </r>
  <r>
    <s v="CNRR02"/>
    <s v="250707"/>
    <s v="250707-2"/>
    <s v="M02"/>
    <x v="3"/>
    <s v="M02-RH4"/>
    <x v="24"/>
    <x v="0"/>
    <n v="1"/>
    <n v="0"/>
    <n v="0"/>
  </r>
  <r>
    <s v="CNRL02"/>
    <s v="250707"/>
    <s v="250707-2"/>
    <s v="M02"/>
    <x v="0"/>
    <s v="M02-LH1"/>
    <x v="24"/>
    <x v="0"/>
    <n v="1"/>
    <n v="1"/>
    <n v="0"/>
  </r>
  <r>
    <s v="CNRL02"/>
    <s v="250707"/>
    <s v="250707-2"/>
    <s v="M02"/>
    <x v="1"/>
    <s v="M02-LH3"/>
    <x v="24"/>
    <x v="0"/>
    <n v="1"/>
    <n v="1"/>
    <n v="0"/>
  </r>
  <r>
    <s v="CNRR02"/>
    <s v="250707"/>
    <s v="250707-2"/>
    <s v="M02"/>
    <x v="2"/>
    <s v="M02-RH2"/>
    <x v="24"/>
    <x v="0"/>
    <n v="1"/>
    <n v="0"/>
    <n v="0"/>
  </r>
  <r>
    <s v="CNRR02"/>
    <s v="250707"/>
    <s v="250707-2"/>
    <s v="M02"/>
    <x v="3"/>
    <s v="M02-RH4"/>
    <x v="24"/>
    <x v="0"/>
    <n v="1"/>
    <n v="1"/>
    <n v="1"/>
  </r>
  <r>
    <s v="CNRL02"/>
    <s v="250707"/>
    <s v="250707-2"/>
    <s v="M02"/>
    <x v="0"/>
    <s v="M02-LH1"/>
    <x v="24"/>
    <x v="0"/>
    <n v="1"/>
    <n v="1"/>
    <n v="1"/>
  </r>
  <r>
    <s v="CNRL02"/>
    <s v="250707"/>
    <s v="250707-2"/>
    <s v="M02"/>
    <x v="1"/>
    <s v="M02-LH3"/>
    <x v="24"/>
    <x v="0"/>
    <n v="1"/>
    <n v="0"/>
    <n v="0"/>
  </r>
  <r>
    <s v="CNRR02"/>
    <s v="250707"/>
    <s v="250707-2"/>
    <s v="M02"/>
    <x v="2"/>
    <s v="M02-RH2"/>
    <x v="24"/>
    <x v="0"/>
    <n v="1"/>
    <n v="0"/>
    <n v="0"/>
  </r>
  <r>
    <s v="CNRR02"/>
    <s v="250707"/>
    <s v="250707-2"/>
    <s v="M02"/>
    <x v="3"/>
    <s v="M02-RH4"/>
    <x v="24"/>
    <x v="0"/>
    <n v="1"/>
    <n v="0"/>
    <n v="0"/>
  </r>
  <r>
    <s v="CNRL02"/>
    <s v="250707"/>
    <s v="250707-2"/>
    <s v="M02"/>
    <x v="0"/>
    <s v="M02-LH1"/>
    <x v="25"/>
    <x v="0"/>
    <n v="1"/>
    <n v="0"/>
    <n v="0"/>
  </r>
  <r>
    <s v="CNRL02"/>
    <s v="250707"/>
    <s v="250707-2"/>
    <s v="M02"/>
    <x v="1"/>
    <s v="M02-LH3"/>
    <x v="25"/>
    <x v="0"/>
    <n v="1"/>
    <n v="0"/>
    <n v="0"/>
  </r>
  <r>
    <s v="CNRR02"/>
    <s v="250707"/>
    <s v="250707-2"/>
    <s v="M02"/>
    <x v="2"/>
    <s v="M02-RH2"/>
    <x v="25"/>
    <x v="0"/>
    <n v="1"/>
    <n v="0"/>
    <n v="0"/>
  </r>
  <r>
    <s v="CNRR02"/>
    <s v="250707"/>
    <s v="250707-2"/>
    <s v="M02"/>
    <x v="3"/>
    <s v="M02-RH4"/>
    <x v="25"/>
    <x v="0"/>
    <n v="1"/>
    <n v="0"/>
    <n v="0"/>
  </r>
  <r>
    <s v="CNRL02"/>
    <s v="250707"/>
    <s v="250707-2"/>
    <s v="M02"/>
    <x v="0"/>
    <s v="M02-LH1"/>
    <x v="25"/>
    <x v="0"/>
    <n v="1"/>
    <n v="0"/>
    <n v="0"/>
  </r>
  <r>
    <s v="CNRL02"/>
    <s v="250707"/>
    <s v="250707-2"/>
    <s v="M02"/>
    <x v="1"/>
    <s v="M02-LH3"/>
    <x v="25"/>
    <x v="0"/>
    <n v="1"/>
    <n v="0"/>
    <n v="0"/>
  </r>
  <r>
    <s v="CNRR02"/>
    <s v="250707"/>
    <s v="250707-2"/>
    <s v="M02"/>
    <x v="2"/>
    <s v="M02-RH2"/>
    <x v="25"/>
    <x v="0"/>
    <n v="1"/>
    <n v="0"/>
    <n v="0"/>
  </r>
  <r>
    <s v="CNRR02"/>
    <s v="250707"/>
    <s v="250707-2"/>
    <s v="M02"/>
    <x v="3"/>
    <s v="M02-RH4"/>
    <x v="25"/>
    <x v="0"/>
    <n v="1"/>
    <n v="0"/>
    <n v="0"/>
  </r>
  <r>
    <s v="CNRL02"/>
    <s v="250707"/>
    <s v="250707-2"/>
    <s v="M02"/>
    <x v="0"/>
    <s v="M02-LH1"/>
    <x v="25"/>
    <x v="0"/>
    <n v="1"/>
    <n v="0"/>
    <n v="0"/>
  </r>
  <r>
    <s v="CNRL02"/>
    <s v="250707"/>
    <s v="250707-2"/>
    <s v="M02"/>
    <x v="1"/>
    <s v="M02-LH3"/>
    <x v="25"/>
    <x v="0"/>
    <n v="1"/>
    <n v="0"/>
    <n v="0"/>
  </r>
  <r>
    <s v="CNRR02"/>
    <s v="250707"/>
    <s v="250707-2"/>
    <s v="M02"/>
    <x v="2"/>
    <s v="M02-RH2"/>
    <x v="25"/>
    <x v="0"/>
    <n v="1"/>
    <n v="0"/>
    <n v="0"/>
  </r>
  <r>
    <s v="CNRR02"/>
    <s v="250707"/>
    <s v="250707-2"/>
    <s v="M02"/>
    <x v="3"/>
    <s v="M02-RH4"/>
    <x v="25"/>
    <x v="0"/>
    <n v="1"/>
    <n v="0"/>
    <n v="0"/>
  </r>
  <r>
    <s v="CNRL02"/>
    <s v="250707"/>
    <s v="250707-2"/>
    <s v="M02"/>
    <x v="0"/>
    <s v="M02-LH1"/>
    <x v="25"/>
    <x v="0"/>
    <n v="1"/>
    <n v="0"/>
    <n v="0"/>
  </r>
  <r>
    <s v="CNRL02"/>
    <s v="250707"/>
    <s v="250707-2"/>
    <s v="M02"/>
    <x v="1"/>
    <s v="M02-LH3"/>
    <x v="25"/>
    <x v="0"/>
    <n v="1"/>
    <n v="0"/>
    <n v="0"/>
  </r>
  <r>
    <s v="CNRR02"/>
    <s v="250707"/>
    <s v="250707-2"/>
    <s v="M02"/>
    <x v="2"/>
    <s v="M02-RH2"/>
    <x v="25"/>
    <x v="0"/>
    <n v="1"/>
    <n v="0"/>
    <n v="0"/>
  </r>
  <r>
    <s v="CNRR02"/>
    <s v="250707"/>
    <s v="250707-2"/>
    <s v="M02"/>
    <x v="3"/>
    <s v="M02-RH4"/>
    <x v="25"/>
    <x v="0"/>
    <n v="1"/>
    <n v="0"/>
    <n v="0"/>
  </r>
  <r>
    <s v="CNRL02"/>
    <s v="250707"/>
    <s v="250707-2"/>
    <s v="M02"/>
    <x v="0"/>
    <s v="M02-LH1"/>
    <x v="25"/>
    <x v="0"/>
    <n v="1"/>
    <n v="0"/>
    <n v="0"/>
  </r>
  <r>
    <s v="CNRL02"/>
    <s v="250707"/>
    <s v="250707-2"/>
    <s v="M02"/>
    <x v="1"/>
    <s v="M02-LH3"/>
    <x v="25"/>
    <x v="0"/>
    <n v="1"/>
    <n v="0"/>
    <n v="0"/>
  </r>
  <r>
    <s v="CNRR02"/>
    <s v="250707"/>
    <s v="250707-2"/>
    <s v="M02"/>
    <x v="2"/>
    <s v="M02-RH2"/>
    <x v="25"/>
    <x v="0"/>
    <n v="1"/>
    <n v="0"/>
    <n v="0"/>
  </r>
  <r>
    <s v="CNRR02"/>
    <s v="250707"/>
    <s v="250707-2"/>
    <s v="M02"/>
    <x v="3"/>
    <s v="M02-RH4"/>
    <x v="25"/>
    <x v="0"/>
    <n v="1"/>
    <n v="1"/>
    <n v="0"/>
  </r>
  <r>
    <s v="CNRL02"/>
    <s v="250707"/>
    <s v="250707-2"/>
    <s v="M02"/>
    <x v="0"/>
    <s v="M02-LH1"/>
    <x v="25"/>
    <x v="0"/>
    <n v="1"/>
    <n v="0"/>
    <n v="0"/>
  </r>
  <r>
    <s v="CNRL02"/>
    <s v="250707"/>
    <s v="250707-2"/>
    <s v="M02"/>
    <x v="1"/>
    <s v="M02-LH3"/>
    <x v="25"/>
    <x v="0"/>
    <n v="1"/>
    <n v="0"/>
    <n v="0"/>
  </r>
  <r>
    <s v="CNRR02"/>
    <s v="250707"/>
    <s v="250707-2"/>
    <s v="M02"/>
    <x v="2"/>
    <s v="M02-RH2"/>
    <x v="25"/>
    <x v="0"/>
    <n v="1"/>
    <n v="0"/>
    <n v="0"/>
  </r>
  <r>
    <s v="CNRR02"/>
    <s v="250707"/>
    <s v="250707-2"/>
    <s v="M02"/>
    <x v="3"/>
    <s v="M02-RH4"/>
    <x v="25"/>
    <x v="0"/>
    <n v="1"/>
    <n v="0"/>
    <n v="0"/>
  </r>
  <r>
    <s v="CNRL02"/>
    <s v="250707"/>
    <s v="250707-2"/>
    <s v="M02"/>
    <x v="0"/>
    <s v="M02-LH1"/>
    <x v="25"/>
    <x v="0"/>
    <n v="1"/>
    <n v="0"/>
    <n v="0"/>
  </r>
  <r>
    <s v="CNRL02"/>
    <s v="250707"/>
    <s v="250707-2"/>
    <s v="M02"/>
    <x v="1"/>
    <s v="M02-LH3"/>
    <x v="25"/>
    <x v="0"/>
    <n v="1"/>
    <n v="0"/>
    <n v="0"/>
  </r>
  <r>
    <s v="CNRR02"/>
    <s v="250707"/>
    <s v="250707-2"/>
    <s v="M02"/>
    <x v="2"/>
    <s v="M02-RH2"/>
    <x v="25"/>
    <x v="0"/>
    <n v="1"/>
    <n v="0"/>
    <n v="0"/>
  </r>
  <r>
    <s v="CNRR02"/>
    <s v="250707"/>
    <s v="250707-2"/>
    <s v="M02"/>
    <x v="3"/>
    <s v="M02-RH4"/>
    <x v="25"/>
    <x v="0"/>
    <n v="1"/>
    <n v="0"/>
    <n v="0"/>
  </r>
  <r>
    <s v="CNRL02"/>
    <s v="250707"/>
    <s v="250707-2"/>
    <s v="M02"/>
    <x v="0"/>
    <s v="M02-LH1"/>
    <x v="25"/>
    <x v="0"/>
    <n v="1"/>
    <n v="0"/>
    <n v="0"/>
  </r>
  <r>
    <s v="CNRL02"/>
    <s v="250707"/>
    <s v="250707-2"/>
    <s v="M02"/>
    <x v="1"/>
    <s v="M02-LH3"/>
    <x v="25"/>
    <x v="0"/>
    <n v="1"/>
    <n v="0"/>
    <n v="0"/>
  </r>
  <r>
    <s v="CNRR02"/>
    <s v="250707"/>
    <s v="250707-2"/>
    <s v="M02"/>
    <x v="2"/>
    <s v="M02-RH2"/>
    <x v="25"/>
    <x v="0"/>
    <n v="1"/>
    <n v="0"/>
    <n v="0"/>
  </r>
  <r>
    <s v="CNRR02"/>
    <s v="250707"/>
    <s v="250707-2"/>
    <s v="M02"/>
    <x v="3"/>
    <s v="M02-RH4"/>
    <x v="25"/>
    <x v="0"/>
    <n v="1"/>
    <n v="0"/>
    <n v="0"/>
  </r>
  <r>
    <s v="CNRL02"/>
    <s v="250707"/>
    <s v="250707-2"/>
    <s v="M02"/>
    <x v="0"/>
    <s v="M02-LH1"/>
    <x v="25"/>
    <x v="0"/>
    <n v="1"/>
    <n v="0"/>
    <n v="0"/>
  </r>
  <r>
    <s v="CNRL02"/>
    <s v="250707"/>
    <s v="250707-2"/>
    <s v="M02"/>
    <x v="1"/>
    <s v="M02-LH3"/>
    <x v="25"/>
    <x v="0"/>
    <n v="1"/>
    <n v="0"/>
    <n v="0"/>
  </r>
  <r>
    <s v="CNRR02"/>
    <s v="250707"/>
    <s v="250707-2"/>
    <s v="M02"/>
    <x v="2"/>
    <s v="M02-RH2"/>
    <x v="25"/>
    <x v="0"/>
    <n v="1"/>
    <n v="0"/>
    <n v="0"/>
  </r>
  <r>
    <s v="CNRR02"/>
    <s v="250707"/>
    <s v="250707-2"/>
    <s v="M02"/>
    <x v="3"/>
    <s v="M02-RH4"/>
    <x v="25"/>
    <x v="0"/>
    <n v="1"/>
    <n v="0"/>
    <n v="0"/>
  </r>
  <r>
    <s v="CNRL02"/>
    <s v="250707"/>
    <s v="250707-2"/>
    <s v="M02"/>
    <x v="0"/>
    <s v="M02-LH1"/>
    <x v="25"/>
    <x v="0"/>
    <n v="1"/>
    <n v="0"/>
    <n v="0"/>
  </r>
  <r>
    <s v="CNRL02"/>
    <s v="250707"/>
    <s v="250707-2"/>
    <s v="M02"/>
    <x v="1"/>
    <s v="M02-LH3"/>
    <x v="25"/>
    <x v="0"/>
    <n v="1"/>
    <n v="0"/>
    <n v="0"/>
  </r>
  <r>
    <s v="CNRR02"/>
    <s v="250707"/>
    <s v="250707-2"/>
    <s v="M02"/>
    <x v="2"/>
    <s v="M02-RH2"/>
    <x v="25"/>
    <x v="0"/>
    <n v="1"/>
    <n v="0"/>
    <n v="0"/>
  </r>
  <r>
    <s v="CNRR02"/>
    <s v="250707"/>
    <s v="250707-2"/>
    <s v="M02"/>
    <x v="3"/>
    <s v="M02-RH4"/>
    <x v="25"/>
    <x v="0"/>
    <n v="1"/>
    <n v="0"/>
    <n v="0"/>
  </r>
  <r>
    <s v="CNRL02"/>
    <s v="250707"/>
    <s v="250707-2"/>
    <s v="M02"/>
    <x v="0"/>
    <s v="M02-LH1"/>
    <x v="25"/>
    <x v="0"/>
    <n v="1"/>
    <n v="0"/>
    <n v="0"/>
  </r>
  <r>
    <s v="CNRL02"/>
    <s v="250707"/>
    <s v="250707-2"/>
    <s v="M02"/>
    <x v="1"/>
    <s v="M02-LH3"/>
    <x v="25"/>
    <x v="0"/>
    <n v="1"/>
    <n v="0"/>
    <n v="0"/>
  </r>
  <r>
    <s v="CNRR02"/>
    <s v="250707"/>
    <s v="250707-2"/>
    <s v="M02"/>
    <x v="2"/>
    <s v="M02-RH2"/>
    <x v="25"/>
    <x v="0"/>
    <n v="1"/>
    <n v="0"/>
    <n v="0"/>
  </r>
  <r>
    <s v="CNRR02"/>
    <s v="250707"/>
    <s v="250707-2"/>
    <s v="M02"/>
    <x v="3"/>
    <s v="M02-RH4"/>
    <x v="25"/>
    <x v="0"/>
    <n v="1"/>
    <n v="0"/>
    <n v="0"/>
  </r>
  <r>
    <s v="CNRL02"/>
    <s v="250707"/>
    <s v="250707-2"/>
    <s v="M02"/>
    <x v="0"/>
    <s v="M02-LH1"/>
    <x v="25"/>
    <x v="0"/>
    <n v="1"/>
    <n v="0"/>
    <n v="0"/>
  </r>
  <r>
    <s v="CNRL02"/>
    <s v="250707"/>
    <s v="250707-2"/>
    <s v="M02"/>
    <x v="1"/>
    <s v="M02-LH3"/>
    <x v="25"/>
    <x v="0"/>
    <n v="1"/>
    <n v="0"/>
    <n v="0"/>
  </r>
  <r>
    <s v="CNRR02"/>
    <s v="250707"/>
    <s v="250707-2"/>
    <s v="M02"/>
    <x v="2"/>
    <s v="M02-RH2"/>
    <x v="25"/>
    <x v="0"/>
    <n v="1"/>
    <n v="0"/>
    <n v="0"/>
  </r>
  <r>
    <s v="CNRR02"/>
    <s v="250707"/>
    <s v="250707-2"/>
    <s v="M02"/>
    <x v="3"/>
    <s v="M02-RH4"/>
    <x v="25"/>
    <x v="0"/>
    <n v="1"/>
    <n v="0"/>
    <n v="0"/>
  </r>
  <r>
    <s v="CNRL02"/>
    <s v="250707"/>
    <s v="250707-1"/>
    <s v="M02"/>
    <x v="0"/>
    <s v="M02-LH1"/>
    <x v="25"/>
    <x v="0"/>
    <n v="1"/>
    <n v="0"/>
    <n v="0"/>
  </r>
  <r>
    <s v="CNRL02"/>
    <s v="250707"/>
    <s v="250707-1"/>
    <s v="M02"/>
    <x v="1"/>
    <s v="M02-LH3"/>
    <x v="25"/>
    <x v="0"/>
    <n v="1"/>
    <n v="0"/>
    <n v="0"/>
  </r>
  <r>
    <s v="CNRR02"/>
    <s v="250707"/>
    <s v="250707-1"/>
    <s v="M02"/>
    <x v="2"/>
    <s v="M02-RH2"/>
    <x v="25"/>
    <x v="0"/>
    <n v="1"/>
    <n v="0"/>
    <n v="0"/>
  </r>
  <r>
    <s v="CNRR02"/>
    <s v="250707"/>
    <s v="250707-1"/>
    <s v="M02"/>
    <x v="3"/>
    <s v="M02-RH4"/>
    <x v="25"/>
    <x v="0"/>
    <n v="1"/>
    <n v="0"/>
    <n v="0"/>
  </r>
  <r>
    <s v="CNRL02"/>
    <s v="250707"/>
    <s v="250707-1"/>
    <s v="M02"/>
    <x v="0"/>
    <s v="M02-LH1"/>
    <x v="25"/>
    <x v="0"/>
    <n v="1"/>
    <n v="0"/>
    <n v="0"/>
  </r>
  <r>
    <s v="CNRL02"/>
    <s v="250707"/>
    <s v="250707-1"/>
    <s v="M02"/>
    <x v="1"/>
    <s v="M02-LH3"/>
    <x v="25"/>
    <x v="0"/>
    <n v="1"/>
    <n v="0"/>
    <n v="0"/>
  </r>
  <r>
    <s v="CNRR02"/>
    <s v="250707"/>
    <s v="250707-1"/>
    <s v="M02"/>
    <x v="2"/>
    <s v="M02-RH2"/>
    <x v="25"/>
    <x v="0"/>
    <n v="1"/>
    <n v="0"/>
    <n v="0"/>
  </r>
  <r>
    <s v="CNRR02"/>
    <s v="250707"/>
    <s v="250707-1"/>
    <s v="M02"/>
    <x v="3"/>
    <s v="M02-RH4"/>
    <x v="25"/>
    <x v="0"/>
    <n v="1"/>
    <n v="0"/>
    <n v="0"/>
  </r>
  <r>
    <s v="CNRL02"/>
    <s v="250707"/>
    <s v="250707-1"/>
    <s v="M02"/>
    <x v="0"/>
    <s v="M02-LH1"/>
    <x v="25"/>
    <x v="0"/>
    <n v="1"/>
    <n v="0"/>
    <n v="0"/>
  </r>
  <r>
    <s v="CNRL02"/>
    <s v="250707"/>
    <s v="250707-1"/>
    <s v="M02"/>
    <x v="1"/>
    <s v="M02-LH3"/>
    <x v="25"/>
    <x v="0"/>
    <n v="1"/>
    <n v="0"/>
    <n v="0"/>
  </r>
  <r>
    <s v="CNRR02"/>
    <s v="250707"/>
    <s v="250707-1"/>
    <s v="M02"/>
    <x v="2"/>
    <s v="M02-RH2"/>
    <x v="25"/>
    <x v="0"/>
    <n v="1"/>
    <n v="0"/>
    <n v="0"/>
  </r>
  <r>
    <s v="CNRR02"/>
    <s v="250707"/>
    <s v="250707-1"/>
    <s v="M02"/>
    <x v="3"/>
    <s v="M02-RH4"/>
    <x v="25"/>
    <x v="0"/>
    <n v="1"/>
    <n v="0"/>
    <n v="0"/>
  </r>
  <r>
    <s v="CNRL02"/>
    <s v="250707"/>
    <s v="250707-1"/>
    <s v="M02"/>
    <x v="0"/>
    <s v="M02-LH1"/>
    <x v="25"/>
    <x v="0"/>
    <n v="1"/>
    <n v="0"/>
    <n v="0"/>
  </r>
  <r>
    <s v="CNRL02"/>
    <s v="250707"/>
    <s v="250707-1"/>
    <s v="M02"/>
    <x v="1"/>
    <s v="M02-LH3"/>
    <x v="25"/>
    <x v="0"/>
    <n v="1"/>
    <n v="0"/>
    <n v="0"/>
  </r>
  <r>
    <s v="CNRR02"/>
    <s v="250707"/>
    <s v="250707-1"/>
    <s v="M02"/>
    <x v="2"/>
    <s v="M02-RH2"/>
    <x v="25"/>
    <x v="0"/>
    <n v="1"/>
    <n v="0"/>
    <n v="0"/>
  </r>
  <r>
    <s v="CNRR02"/>
    <s v="250707"/>
    <s v="250707-1"/>
    <s v="M02"/>
    <x v="3"/>
    <s v="M02-RH4"/>
    <x v="25"/>
    <x v="0"/>
    <n v="1"/>
    <n v="0"/>
    <n v="0"/>
  </r>
  <r>
    <s v="CNRL02"/>
    <s v="250707"/>
    <s v="250707-1"/>
    <s v="M02"/>
    <x v="0"/>
    <s v="M02-LH1"/>
    <x v="25"/>
    <x v="0"/>
    <n v="1"/>
    <n v="0"/>
    <n v="0"/>
  </r>
  <r>
    <s v="CNRL02"/>
    <s v="250707"/>
    <s v="250707-1"/>
    <s v="M02"/>
    <x v="1"/>
    <s v="M02-LH3"/>
    <x v="25"/>
    <x v="0"/>
    <n v="1"/>
    <n v="0"/>
    <n v="0"/>
  </r>
  <r>
    <s v="CNRR02"/>
    <s v="250707"/>
    <s v="250707-1"/>
    <s v="M02"/>
    <x v="2"/>
    <s v="M02-RH2"/>
    <x v="25"/>
    <x v="0"/>
    <n v="1"/>
    <n v="0"/>
    <n v="0"/>
  </r>
  <r>
    <s v="CNRR02"/>
    <s v="250707"/>
    <s v="250707-1"/>
    <s v="M02"/>
    <x v="3"/>
    <s v="M02-RH4"/>
    <x v="25"/>
    <x v="0"/>
    <n v="1"/>
    <n v="0"/>
    <n v="0"/>
  </r>
  <r>
    <s v="CNRL02"/>
    <s v="250707"/>
    <s v="250707-1"/>
    <s v="M02"/>
    <x v="0"/>
    <s v="M02-LH1"/>
    <x v="25"/>
    <x v="0"/>
    <n v="1"/>
    <n v="0"/>
    <n v="0"/>
  </r>
  <r>
    <s v="CNRL02"/>
    <s v="250707"/>
    <s v="250707-1"/>
    <s v="M02"/>
    <x v="1"/>
    <s v="M02-LH3"/>
    <x v="25"/>
    <x v="0"/>
    <n v="1"/>
    <n v="0"/>
    <n v="0"/>
  </r>
  <r>
    <s v="CNRR02"/>
    <s v="250707"/>
    <s v="250707-1"/>
    <s v="M02"/>
    <x v="2"/>
    <s v="M02-RH2"/>
    <x v="25"/>
    <x v="0"/>
    <n v="1"/>
    <n v="0"/>
    <n v="0"/>
  </r>
  <r>
    <s v="CNRR02"/>
    <s v="250707"/>
    <s v="250707-1"/>
    <s v="M02"/>
    <x v="3"/>
    <s v="M02-RH4"/>
    <x v="25"/>
    <x v="0"/>
    <n v="1"/>
    <n v="0"/>
    <n v="0"/>
  </r>
  <r>
    <s v="CNRL02"/>
    <s v="250707"/>
    <s v="250707-1"/>
    <s v="M02"/>
    <x v="0"/>
    <s v="M02-LH1"/>
    <x v="25"/>
    <x v="0"/>
    <n v="1"/>
    <n v="0"/>
    <n v="0"/>
  </r>
  <r>
    <s v="CNRL02"/>
    <s v="250707"/>
    <s v="250707-1"/>
    <s v="M02"/>
    <x v="1"/>
    <s v="M02-LH3"/>
    <x v="25"/>
    <x v="0"/>
    <n v="1"/>
    <n v="0"/>
    <n v="0"/>
  </r>
  <r>
    <s v="CNRR02"/>
    <s v="250707"/>
    <s v="250707-1"/>
    <s v="M02"/>
    <x v="2"/>
    <s v="M02-RH2"/>
    <x v="25"/>
    <x v="0"/>
    <n v="1"/>
    <n v="0"/>
    <n v="0"/>
  </r>
  <r>
    <s v="CNRR02"/>
    <s v="250707"/>
    <s v="250707-1"/>
    <s v="M02"/>
    <x v="3"/>
    <s v="M02-RH4"/>
    <x v="25"/>
    <x v="0"/>
    <n v="1"/>
    <n v="0"/>
    <n v="0"/>
  </r>
  <r>
    <s v="CNRL02"/>
    <s v="250707"/>
    <s v="250707-1"/>
    <s v="M02"/>
    <x v="0"/>
    <s v="M02-LH1"/>
    <x v="25"/>
    <x v="0"/>
    <n v="1"/>
    <n v="0"/>
    <n v="0"/>
  </r>
  <r>
    <s v="CNRL02"/>
    <s v="250707"/>
    <s v="250707-1"/>
    <s v="M02"/>
    <x v="1"/>
    <s v="M02-LH3"/>
    <x v="25"/>
    <x v="0"/>
    <n v="1"/>
    <n v="0"/>
    <n v="0"/>
  </r>
  <r>
    <s v="CNRR02"/>
    <s v="250707"/>
    <s v="250707-1"/>
    <s v="M02"/>
    <x v="2"/>
    <s v="M02-RH2"/>
    <x v="25"/>
    <x v="0"/>
    <n v="1"/>
    <n v="0"/>
    <n v="0"/>
  </r>
  <r>
    <s v="CNRR02"/>
    <s v="250707"/>
    <s v="250707-1"/>
    <s v="M02"/>
    <x v="3"/>
    <s v="M02-RH4"/>
    <x v="25"/>
    <x v="0"/>
    <n v="1"/>
    <n v="0"/>
    <n v="0"/>
  </r>
  <r>
    <s v="CNRL02"/>
    <s v="250707"/>
    <s v="250707-1"/>
    <s v="M02"/>
    <x v="0"/>
    <s v="M02-LH1"/>
    <x v="25"/>
    <x v="0"/>
    <n v="1"/>
    <n v="0"/>
    <n v="0"/>
  </r>
  <r>
    <s v="CNRL02"/>
    <s v="250707"/>
    <s v="250707-1"/>
    <s v="M02"/>
    <x v="1"/>
    <s v="M02-LH3"/>
    <x v="25"/>
    <x v="0"/>
    <n v="1"/>
    <n v="0"/>
    <n v="0"/>
  </r>
  <r>
    <s v="CNRR02"/>
    <s v="250707"/>
    <s v="250707-1"/>
    <s v="M02"/>
    <x v="2"/>
    <s v="M02-RH2"/>
    <x v="25"/>
    <x v="0"/>
    <n v="1"/>
    <n v="0"/>
    <n v="0"/>
  </r>
  <r>
    <s v="CNRR02"/>
    <s v="250707"/>
    <s v="250707-1"/>
    <s v="M02"/>
    <x v="3"/>
    <s v="M02-RH4"/>
    <x v="25"/>
    <x v="0"/>
    <n v="1"/>
    <n v="0"/>
    <n v="0"/>
  </r>
  <r>
    <s v="CNRL02"/>
    <s v="250707"/>
    <s v="250707-1"/>
    <s v="M02"/>
    <x v="0"/>
    <s v="M02-LH1"/>
    <x v="25"/>
    <x v="0"/>
    <n v="1"/>
    <n v="0"/>
    <n v="0"/>
  </r>
  <r>
    <s v="CNRL02"/>
    <s v="250707"/>
    <s v="250707-1"/>
    <s v="M02"/>
    <x v="1"/>
    <s v="M02-LH3"/>
    <x v="25"/>
    <x v="0"/>
    <n v="1"/>
    <n v="0"/>
    <n v="0"/>
  </r>
  <r>
    <s v="CNRR02"/>
    <s v="250707"/>
    <s v="250707-1"/>
    <s v="M02"/>
    <x v="2"/>
    <s v="M02-RH2"/>
    <x v="25"/>
    <x v="0"/>
    <n v="1"/>
    <n v="0"/>
    <n v="0"/>
  </r>
  <r>
    <s v="CNRR02"/>
    <s v="250707"/>
    <s v="250707-1"/>
    <s v="M02"/>
    <x v="3"/>
    <s v="M02-RH4"/>
    <x v="25"/>
    <x v="0"/>
    <n v="1"/>
    <n v="0"/>
    <n v="0"/>
  </r>
  <r>
    <s v="CNRL02"/>
    <s v="250707"/>
    <s v="250707-1"/>
    <s v="M02"/>
    <x v="0"/>
    <s v="M02-LH1"/>
    <x v="25"/>
    <x v="0"/>
    <n v="1"/>
    <n v="0"/>
    <n v="0"/>
  </r>
  <r>
    <s v="CNRL02"/>
    <s v="250707"/>
    <s v="250707-1"/>
    <s v="M02"/>
    <x v="1"/>
    <s v="M02-LH3"/>
    <x v="25"/>
    <x v="0"/>
    <n v="1"/>
    <n v="0"/>
    <n v="0"/>
  </r>
  <r>
    <s v="CNRR02"/>
    <s v="250707"/>
    <s v="250707-1"/>
    <s v="M02"/>
    <x v="2"/>
    <s v="M02-RH2"/>
    <x v="25"/>
    <x v="0"/>
    <n v="1"/>
    <n v="0"/>
    <n v="0"/>
  </r>
  <r>
    <s v="CNRR02"/>
    <s v="250707"/>
    <s v="250707-1"/>
    <s v="M02"/>
    <x v="3"/>
    <s v="M02-RH4"/>
    <x v="25"/>
    <x v="0"/>
    <n v="1"/>
    <n v="0"/>
    <n v="0"/>
  </r>
  <r>
    <s v="CNRL02"/>
    <s v="250707"/>
    <s v="250707-1"/>
    <s v="M02"/>
    <x v="0"/>
    <s v="M02-LH1"/>
    <x v="25"/>
    <x v="0"/>
    <n v="1"/>
    <n v="0"/>
    <n v="0"/>
  </r>
  <r>
    <s v="CNRL02"/>
    <s v="250707"/>
    <s v="250707-1"/>
    <s v="M02"/>
    <x v="1"/>
    <s v="M02-LH3"/>
    <x v="25"/>
    <x v="0"/>
    <n v="1"/>
    <n v="0"/>
    <n v="0"/>
  </r>
  <r>
    <s v="CNRR02"/>
    <s v="250707"/>
    <s v="250707-1"/>
    <s v="M02"/>
    <x v="2"/>
    <s v="M02-RH2"/>
    <x v="25"/>
    <x v="0"/>
    <n v="1"/>
    <n v="0"/>
    <n v="0"/>
  </r>
  <r>
    <s v="CNRR02"/>
    <s v="250707"/>
    <s v="250707-1"/>
    <s v="M02"/>
    <x v="3"/>
    <s v="M02-RH4"/>
    <x v="25"/>
    <x v="0"/>
    <n v="1"/>
    <n v="0"/>
    <n v="0"/>
  </r>
  <r>
    <s v="CNRL02"/>
    <s v="250707"/>
    <s v="250707-1"/>
    <s v="M02"/>
    <x v="0"/>
    <s v="M02-LH1"/>
    <x v="25"/>
    <x v="0"/>
    <n v="1"/>
    <n v="0"/>
    <n v="0"/>
  </r>
  <r>
    <s v="CNRL02"/>
    <s v="250707"/>
    <s v="250707-1"/>
    <s v="M02"/>
    <x v="1"/>
    <s v="M02-LH3"/>
    <x v="25"/>
    <x v="0"/>
    <n v="1"/>
    <n v="0"/>
    <n v="0"/>
  </r>
  <r>
    <s v="CNRR02"/>
    <s v="250707"/>
    <s v="250707-1"/>
    <s v="M02"/>
    <x v="2"/>
    <s v="M02-RH2"/>
    <x v="25"/>
    <x v="0"/>
    <n v="1"/>
    <n v="0"/>
    <n v="0"/>
  </r>
  <r>
    <s v="CNRR02"/>
    <s v="250707"/>
    <s v="250707-1"/>
    <s v="M02"/>
    <x v="3"/>
    <s v="M02-RH4"/>
    <x v="25"/>
    <x v="0"/>
    <n v="1"/>
    <n v="0"/>
    <n v="0"/>
  </r>
  <r>
    <s v="CNRL02"/>
    <s v="250707"/>
    <s v="250707-1"/>
    <s v="M02"/>
    <x v="0"/>
    <s v="M02-LH1"/>
    <x v="25"/>
    <x v="0"/>
    <n v="1"/>
    <n v="0"/>
    <n v="0"/>
  </r>
  <r>
    <s v="CNRL02"/>
    <s v="250707"/>
    <s v="250707-1"/>
    <s v="M02"/>
    <x v="1"/>
    <s v="M02-LH3"/>
    <x v="25"/>
    <x v="0"/>
    <n v="1"/>
    <n v="0"/>
    <n v="0"/>
  </r>
  <r>
    <s v="CNRR02"/>
    <s v="250707"/>
    <s v="250707-1"/>
    <s v="M02"/>
    <x v="2"/>
    <s v="M02-RH2"/>
    <x v="25"/>
    <x v="0"/>
    <n v="1"/>
    <n v="0"/>
    <n v="0"/>
  </r>
  <r>
    <s v="CNRR02"/>
    <s v="250707"/>
    <s v="250707-1"/>
    <s v="M02"/>
    <x v="3"/>
    <s v="M02-RH4"/>
    <x v="25"/>
    <x v="0"/>
    <n v="1"/>
    <n v="0"/>
    <n v="0"/>
  </r>
  <r>
    <s v="CNRL02"/>
    <s v="250707"/>
    <s v="250707-1"/>
    <s v="M02"/>
    <x v="0"/>
    <s v="M02-LH1"/>
    <x v="25"/>
    <x v="0"/>
    <n v="1"/>
    <n v="0"/>
    <n v="0"/>
  </r>
  <r>
    <s v="CNRL02"/>
    <s v="250707"/>
    <s v="250707-1"/>
    <s v="M02"/>
    <x v="1"/>
    <s v="M02-LH3"/>
    <x v="25"/>
    <x v="0"/>
    <n v="1"/>
    <n v="0"/>
    <n v="0"/>
  </r>
  <r>
    <s v="CNRR02"/>
    <s v="250707"/>
    <s v="250707-1"/>
    <s v="M02"/>
    <x v="2"/>
    <s v="M02-RH2"/>
    <x v="25"/>
    <x v="0"/>
    <n v="1"/>
    <n v="0"/>
    <n v="0"/>
  </r>
  <r>
    <s v="CNRR02"/>
    <s v="250707"/>
    <s v="250707-1"/>
    <s v="M02"/>
    <x v="3"/>
    <s v="M02-RH4"/>
    <x v="25"/>
    <x v="0"/>
    <n v="1"/>
    <n v="0"/>
    <n v="0"/>
  </r>
  <r>
    <s v="CNRL02"/>
    <s v="250707"/>
    <s v="250707-1"/>
    <s v="M02"/>
    <x v="0"/>
    <s v="M02-LH1"/>
    <x v="25"/>
    <x v="0"/>
    <n v="1"/>
    <n v="0"/>
    <n v="0"/>
  </r>
  <r>
    <s v="CNRL02"/>
    <s v="250707"/>
    <s v="250707-1"/>
    <s v="M02"/>
    <x v="1"/>
    <s v="M02-LH3"/>
    <x v="25"/>
    <x v="0"/>
    <n v="1"/>
    <n v="0"/>
    <n v="0"/>
  </r>
  <r>
    <s v="CNRR02"/>
    <s v="250707"/>
    <s v="250707-1"/>
    <s v="M02"/>
    <x v="2"/>
    <s v="M02-RH2"/>
    <x v="25"/>
    <x v="0"/>
    <n v="1"/>
    <n v="0"/>
    <n v="0"/>
  </r>
  <r>
    <s v="CNRR02"/>
    <s v="250707"/>
    <s v="250707-1"/>
    <s v="M02"/>
    <x v="3"/>
    <s v="M02-RH4"/>
    <x v="25"/>
    <x v="0"/>
    <n v="1"/>
    <n v="0"/>
    <n v="0"/>
  </r>
  <r>
    <s v="CNRL02"/>
    <s v="250707"/>
    <s v="250707-1"/>
    <s v="M02"/>
    <x v="0"/>
    <s v="M02-LH1"/>
    <x v="25"/>
    <x v="0"/>
    <n v="1"/>
    <n v="0"/>
    <n v="0"/>
  </r>
  <r>
    <s v="CNRL02"/>
    <s v="250707"/>
    <s v="250707-1"/>
    <s v="M02"/>
    <x v="1"/>
    <s v="M02-LH3"/>
    <x v="25"/>
    <x v="0"/>
    <n v="1"/>
    <n v="0"/>
    <n v="0"/>
  </r>
  <r>
    <s v="CNRR02"/>
    <s v="250707"/>
    <s v="250707-1"/>
    <s v="M02"/>
    <x v="2"/>
    <s v="M02-RH2"/>
    <x v="25"/>
    <x v="0"/>
    <n v="1"/>
    <n v="0"/>
    <n v="0"/>
  </r>
  <r>
    <s v="CNRR02"/>
    <s v="250707"/>
    <s v="250707-1"/>
    <s v="M02"/>
    <x v="3"/>
    <s v="M02-RH4"/>
    <x v="25"/>
    <x v="0"/>
    <n v="1"/>
    <n v="0"/>
    <n v="0"/>
  </r>
  <r>
    <s v="CNRL02"/>
    <s v="250707"/>
    <s v="250707-1"/>
    <s v="M02"/>
    <x v="0"/>
    <s v="M02-LH1"/>
    <x v="25"/>
    <x v="0"/>
    <n v="1"/>
    <n v="0"/>
    <n v="0"/>
  </r>
  <r>
    <s v="CNRL02"/>
    <s v="250707"/>
    <s v="250707-1"/>
    <s v="M02"/>
    <x v="1"/>
    <s v="M02-LH3"/>
    <x v="25"/>
    <x v="0"/>
    <n v="1"/>
    <n v="0"/>
    <n v="0"/>
  </r>
  <r>
    <s v="CNRR02"/>
    <s v="250707"/>
    <s v="250707-1"/>
    <s v="M02"/>
    <x v="2"/>
    <s v="M02-RH2"/>
    <x v="25"/>
    <x v="0"/>
    <n v="1"/>
    <n v="0"/>
    <n v="0"/>
  </r>
  <r>
    <s v="CNRR02"/>
    <s v="250707"/>
    <s v="250707-1"/>
    <s v="M02"/>
    <x v="3"/>
    <s v="M02-RH4"/>
    <x v="25"/>
    <x v="0"/>
    <n v="1"/>
    <n v="0"/>
    <n v="0"/>
  </r>
  <r>
    <s v="CNRL02"/>
    <s v="250707"/>
    <s v="250707-1"/>
    <s v="M02"/>
    <x v="0"/>
    <s v="M02-LH1"/>
    <x v="25"/>
    <x v="0"/>
    <n v="0"/>
    <n v="0"/>
    <n v="0"/>
  </r>
  <r>
    <s v="CNRL02"/>
    <s v="250707"/>
    <s v="250707-1"/>
    <s v="M02"/>
    <x v="1"/>
    <s v="M02-LH3"/>
    <x v="25"/>
    <x v="0"/>
    <n v="0"/>
    <n v="0"/>
    <n v="0"/>
  </r>
  <r>
    <s v="CNRR02"/>
    <s v="250707"/>
    <s v="250707-1"/>
    <s v="M02"/>
    <x v="2"/>
    <s v="M02-RH2"/>
    <x v="25"/>
    <x v="0"/>
    <n v="0"/>
    <n v="0"/>
    <n v="0"/>
  </r>
  <r>
    <s v="CNRR02"/>
    <s v="250707"/>
    <s v="250707-1"/>
    <s v="M02"/>
    <x v="3"/>
    <s v="M02-RH4"/>
    <x v="25"/>
    <x v="0"/>
    <n v="0"/>
    <n v="0"/>
    <n v="0"/>
  </r>
  <r>
    <s v="CNRL02"/>
    <s v="250707"/>
    <s v="250707-1"/>
    <s v="M02"/>
    <x v="0"/>
    <s v="M02-LH1"/>
    <x v="25"/>
    <x v="0"/>
    <n v="0"/>
    <n v="0"/>
    <n v="0"/>
  </r>
  <r>
    <s v="CNRL02"/>
    <s v="250707"/>
    <s v="250707-1"/>
    <s v="M02"/>
    <x v="1"/>
    <s v="M02-LH3"/>
    <x v="25"/>
    <x v="0"/>
    <n v="0"/>
    <n v="0"/>
    <n v="0"/>
  </r>
  <r>
    <s v="CNRR02"/>
    <s v="250707"/>
    <s v="250707-1"/>
    <s v="M02"/>
    <x v="2"/>
    <s v="M02-RH2"/>
    <x v="25"/>
    <x v="0"/>
    <n v="0"/>
    <n v="0"/>
    <n v="0"/>
  </r>
  <r>
    <s v="CNRR02"/>
    <s v="250707"/>
    <s v="250707-1"/>
    <s v="M02"/>
    <x v="3"/>
    <s v="M02-RH4"/>
    <x v="25"/>
    <x v="0"/>
    <n v="0"/>
    <n v="0"/>
    <n v="0"/>
  </r>
  <r>
    <s v="CNRL02"/>
    <s v="250707"/>
    <s v="250707-1"/>
    <s v="M02"/>
    <x v="0"/>
    <s v="M02-LH1"/>
    <x v="25"/>
    <x v="0"/>
    <n v="0"/>
    <n v="0"/>
    <n v="0"/>
  </r>
  <r>
    <s v="CNRL02"/>
    <s v="250707"/>
    <s v="250707-1"/>
    <s v="M02"/>
    <x v="1"/>
    <s v="M02-LH3"/>
    <x v="25"/>
    <x v="0"/>
    <n v="0"/>
    <n v="0"/>
    <n v="0"/>
  </r>
  <r>
    <s v="CNRR02"/>
    <s v="250707"/>
    <s v="250707-1"/>
    <s v="M02"/>
    <x v="2"/>
    <s v="M02-RH2"/>
    <x v="25"/>
    <x v="0"/>
    <n v="0"/>
    <n v="0"/>
    <n v="0"/>
  </r>
  <r>
    <s v="CNRR02"/>
    <s v="250707"/>
    <s v="250707-1"/>
    <s v="M02"/>
    <x v="3"/>
    <s v="M02-RH4"/>
    <x v="25"/>
    <x v="0"/>
    <n v="0"/>
    <n v="0"/>
    <n v="0"/>
  </r>
  <r>
    <s v="CNRL02"/>
    <s v="250707"/>
    <s v="250707-1"/>
    <s v="M02"/>
    <x v="0"/>
    <s v="M02-LH1"/>
    <x v="25"/>
    <x v="0"/>
    <n v="0"/>
    <n v="0"/>
    <n v="0"/>
  </r>
  <r>
    <s v="CNRL02"/>
    <s v="250707"/>
    <s v="250707-1"/>
    <s v="M02"/>
    <x v="1"/>
    <s v="M02-LH3"/>
    <x v="25"/>
    <x v="0"/>
    <n v="0"/>
    <n v="0"/>
    <n v="0"/>
  </r>
  <r>
    <s v="CNRR02"/>
    <s v="250707"/>
    <s v="250707-1"/>
    <s v="M02"/>
    <x v="2"/>
    <s v="M02-RH2"/>
    <x v="25"/>
    <x v="0"/>
    <n v="0"/>
    <n v="0"/>
    <n v="0"/>
  </r>
  <r>
    <s v="CNRR02"/>
    <s v="250707"/>
    <s v="250707-1"/>
    <s v="M02"/>
    <x v="3"/>
    <s v="M02-RH4"/>
    <x v="25"/>
    <x v="0"/>
    <n v="0"/>
    <n v="0"/>
    <n v="0"/>
  </r>
  <r>
    <s v="CNRL02"/>
    <s v="250707"/>
    <s v="250707-1"/>
    <s v="M02"/>
    <x v="0"/>
    <s v="M02-LH1"/>
    <x v="25"/>
    <x v="0"/>
    <n v="0"/>
    <n v="0"/>
    <n v="0"/>
  </r>
  <r>
    <s v="CNRL02"/>
    <s v="250707"/>
    <s v="250707-1"/>
    <s v="M02"/>
    <x v="1"/>
    <s v="M02-LH3"/>
    <x v="25"/>
    <x v="0"/>
    <n v="0"/>
    <n v="0"/>
    <n v="0"/>
  </r>
  <r>
    <s v="CNRR02"/>
    <s v="250707"/>
    <s v="250707-1"/>
    <s v="M02"/>
    <x v="2"/>
    <s v="M02-RH2"/>
    <x v="25"/>
    <x v="0"/>
    <n v="0"/>
    <n v="0"/>
    <n v="0"/>
  </r>
  <r>
    <s v="CNRR02"/>
    <s v="250707"/>
    <s v="250707-1"/>
    <s v="M02"/>
    <x v="3"/>
    <s v="M02-RH4"/>
    <x v="25"/>
    <x v="0"/>
    <n v="0"/>
    <n v="1"/>
    <n v="0"/>
  </r>
  <r>
    <s v="CNRL02"/>
    <s v="250707"/>
    <s v="250707-1"/>
    <s v="M02"/>
    <x v="0"/>
    <s v="M02-LH1"/>
    <x v="25"/>
    <x v="0"/>
    <n v="0"/>
    <n v="0"/>
    <n v="0"/>
  </r>
  <r>
    <s v="CNRL02"/>
    <s v="250707"/>
    <s v="250707-1"/>
    <s v="M02"/>
    <x v="1"/>
    <s v="M02-LH3"/>
    <x v="25"/>
    <x v="0"/>
    <n v="0"/>
    <n v="0"/>
    <n v="0"/>
  </r>
  <r>
    <s v="CNRR02"/>
    <s v="250707"/>
    <s v="250707-1"/>
    <s v="M02"/>
    <x v="2"/>
    <s v="M02-RH2"/>
    <x v="25"/>
    <x v="0"/>
    <n v="0"/>
    <n v="0"/>
    <n v="0"/>
  </r>
  <r>
    <s v="CNRR02"/>
    <s v="250707"/>
    <s v="250707-1"/>
    <s v="M02"/>
    <x v="3"/>
    <s v="M02-RH4"/>
    <x v="25"/>
    <x v="0"/>
    <n v="0"/>
    <n v="0"/>
    <n v="0"/>
  </r>
  <r>
    <s v="CNRL02"/>
    <s v="250707"/>
    <s v="250707-1"/>
    <s v="M02"/>
    <x v="0"/>
    <s v="M02-LH1"/>
    <x v="25"/>
    <x v="0"/>
    <n v="0"/>
    <n v="0"/>
    <n v="0"/>
  </r>
  <r>
    <s v="CNRL02"/>
    <s v="250707"/>
    <s v="250707-1"/>
    <s v="M02"/>
    <x v="1"/>
    <s v="M02-LH3"/>
    <x v="25"/>
    <x v="0"/>
    <n v="0"/>
    <n v="0"/>
    <n v="0"/>
  </r>
  <r>
    <s v="CNRR02"/>
    <s v="250707"/>
    <s v="250707-1"/>
    <s v="M02"/>
    <x v="2"/>
    <s v="M02-RH2"/>
    <x v="25"/>
    <x v="0"/>
    <n v="0"/>
    <n v="0"/>
    <n v="0"/>
  </r>
  <r>
    <s v="CNRR02"/>
    <s v="250707"/>
    <s v="250707-1"/>
    <s v="M02"/>
    <x v="3"/>
    <s v="M02-RH4"/>
    <x v="25"/>
    <x v="0"/>
    <n v="0"/>
    <n v="0"/>
    <n v="0"/>
  </r>
  <r>
    <s v="CNRL02"/>
    <s v="250707"/>
    <s v="250707-1"/>
    <s v="M02"/>
    <x v="0"/>
    <s v="M02-LH1"/>
    <x v="25"/>
    <x v="0"/>
    <n v="1"/>
    <n v="0"/>
    <n v="0"/>
  </r>
  <r>
    <s v="CNRL02"/>
    <s v="250707"/>
    <s v="250707-1"/>
    <s v="M02"/>
    <x v="1"/>
    <s v="M02-LH3"/>
    <x v="25"/>
    <x v="0"/>
    <n v="1"/>
    <n v="0"/>
    <n v="0"/>
  </r>
  <r>
    <s v="CNRR02"/>
    <s v="250707"/>
    <s v="250707-1"/>
    <s v="M02"/>
    <x v="2"/>
    <s v="M02-RH2"/>
    <x v="25"/>
    <x v="0"/>
    <n v="1"/>
    <n v="0"/>
    <n v="0"/>
  </r>
  <r>
    <s v="CNRR02"/>
    <s v="250707"/>
    <s v="250707-1"/>
    <s v="M02"/>
    <x v="3"/>
    <s v="M02-RH4"/>
    <x v="25"/>
    <x v="0"/>
    <n v="1"/>
    <n v="1"/>
    <n v="1"/>
  </r>
  <r>
    <s v="CNRL02"/>
    <s v="250707"/>
    <s v="250707-1"/>
    <s v="M02"/>
    <x v="0"/>
    <s v="M02-LH1"/>
    <x v="26"/>
    <x v="0"/>
    <n v="1"/>
    <n v="0"/>
    <n v="0"/>
  </r>
  <r>
    <s v="CNRL02"/>
    <s v="250707"/>
    <s v="250707-1"/>
    <s v="M02"/>
    <x v="1"/>
    <s v="M02-LH3"/>
    <x v="26"/>
    <x v="0"/>
    <n v="1"/>
    <n v="0"/>
    <n v="0"/>
  </r>
  <r>
    <s v="CNRR02"/>
    <s v="250707"/>
    <s v="250707-1"/>
    <s v="M02"/>
    <x v="2"/>
    <s v="M02-RH2"/>
    <x v="26"/>
    <x v="0"/>
    <n v="1"/>
    <n v="0"/>
    <n v="0"/>
  </r>
  <r>
    <s v="CNRR02"/>
    <s v="250707"/>
    <s v="250707-1"/>
    <s v="M02"/>
    <x v="3"/>
    <s v="M02-RH4"/>
    <x v="26"/>
    <x v="0"/>
    <n v="1"/>
    <n v="0"/>
    <n v="0"/>
  </r>
  <r>
    <s v="CNRL02"/>
    <s v="250707"/>
    <s v="250707-1"/>
    <s v="M02"/>
    <x v="0"/>
    <s v="M02-LH1"/>
    <x v="26"/>
    <x v="0"/>
    <n v="1"/>
    <n v="0"/>
    <n v="0"/>
  </r>
  <r>
    <s v="CNRL02"/>
    <s v="250707"/>
    <s v="250707-1"/>
    <s v="M02"/>
    <x v="1"/>
    <s v="M02-LH3"/>
    <x v="26"/>
    <x v="0"/>
    <n v="1"/>
    <n v="0"/>
    <n v="0"/>
  </r>
  <r>
    <s v="CNRR02"/>
    <s v="250707"/>
    <s v="250707-1"/>
    <s v="M02"/>
    <x v="2"/>
    <s v="M02-RH2"/>
    <x v="26"/>
    <x v="0"/>
    <n v="1"/>
    <n v="0"/>
    <n v="0"/>
  </r>
  <r>
    <s v="CNRR02"/>
    <s v="250707"/>
    <s v="250707-1"/>
    <s v="M02"/>
    <x v="3"/>
    <s v="M02-RH4"/>
    <x v="26"/>
    <x v="0"/>
    <n v="1"/>
    <n v="0"/>
    <n v="0"/>
  </r>
  <r>
    <s v="CNRL02"/>
    <s v="250707"/>
    <s v="250707-1"/>
    <s v="M02"/>
    <x v="0"/>
    <s v="M02-LH1"/>
    <x v="26"/>
    <x v="0"/>
    <n v="1"/>
    <n v="0"/>
    <n v="0"/>
  </r>
  <r>
    <s v="CNRL02"/>
    <s v="250707"/>
    <s v="250707-1"/>
    <s v="M02"/>
    <x v="1"/>
    <s v="M02-LH3"/>
    <x v="26"/>
    <x v="0"/>
    <n v="1"/>
    <n v="0"/>
    <n v="0"/>
  </r>
  <r>
    <s v="CNRR02"/>
    <s v="250707"/>
    <s v="250707-1"/>
    <s v="M02"/>
    <x v="2"/>
    <s v="M02-RH2"/>
    <x v="26"/>
    <x v="0"/>
    <n v="1"/>
    <n v="0"/>
    <n v="0"/>
  </r>
  <r>
    <s v="CNRR02"/>
    <s v="250707"/>
    <s v="250707-1"/>
    <s v="M02"/>
    <x v="3"/>
    <s v="M02-RH4"/>
    <x v="26"/>
    <x v="0"/>
    <n v="1"/>
    <n v="1"/>
    <n v="1"/>
  </r>
  <r>
    <s v="CNRL02"/>
    <s v="250707"/>
    <s v="250707-1"/>
    <s v="M02"/>
    <x v="0"/>
    <s v="M02-LH1"/>
    <x v="26"/>
    <x v="0"/>
    <n v="1"/>
    <n v="0"/>
    <n v="0"/>
  </r>
  <r>
    <s v="CNRL02"/>
    <s v="250707"/>
    <s v="250707-1"/>
    <s v="M02"/>
    <x v="1"/>
    <s v="M02-LH3"/>
    <x v="26"/>
    <x v="0"/>
    <n v="1"/>
    <n v="0"/>
    <n v="0"/>
  </r>
  <r>
    <s v="CNRR02"/>
    <s v="250707"/>
    <s v="250707-1"/>
    <s v="M02"/>
    <x v="2"/>
    <s v="M02-RH2"/>
    <x v="26"/>
    <x v="0"/>
    <n v="1"/>
    <n v="0"/>
    <n v="0"/>
  </r>
  <r>
    <s v="CNRR02"/>
    <s v="250707"/>
    <s v="250707-1"/>
    <s v="M02"/>
    <x v="3"/>
    <s v="M02-RH4"/>
    <x v="26"/>
    <x v="0"/>
    <n v="1"/>
    <n v="0"/>
    <n v="0"/>
  </r>
  <r>
    <s v="CNRL02"/>
    <s v="250707"/>
    <s v="250707-1"/>
    <s v="M02"/>
    <x v="0"/>
    <s v="M02-LH1"/>
    <x v="26"/>
    <x v="0"/>
    <n v="1"/>
    <n v="0"/>
    <n v="0"/>
  </r>
  <r>
    <s v="CNRL02"/>
    <s v="250707"/>
    <s v="250707-1"/>
    <s v="M02"/>
    <x v="1"/>
    <s v="M02-LH3"/>
    <x v="26"/>
    <x v="0"/>
    <n v="1"/>
    <n v="0"/>
    <n v="0"/>
  </r>
  <r>
    <s v="CNRR02"/>
    <s v="250707"/>
    <s v="250707-1"/>
    <s v="M02"/>
    <x v="2"/>
    <s v="M02-RH2"/>
    <x v="26"/>
    <x v="0"/>
    <n v="1"/>
    <n v="0"/>
    <n v="0"/>
  </r>
  <r>
    <s v="CNRR02"/>
    <s v="250707"/>
    <s v="250707-1"/>
    <s v="M02"/>
    <x v="3"/>
    <s v="M02-RH4"/>
    <x v="26"/>
    <x v="0"/>
    <n v="1"/>
    <n v="0"/>
    <n v="0"/>
  </r>
  <r>
    <s v="CNRL02"/>
    <s v="250707"/>
    <s v="250707-1"/>
    <s v="M02"/>
    <x v="0"/>
    <s v="M02-LH1"/>
    <x v="26"/>
    <x v="0"/>
    <n v="1"/>
    <n v="0"/>
    <n v="0"/>
  </r>
  <r>
    <s v="CNRL02"/>
    <s v="250707"/>
    <s v="250707-1"/>
    <s v="M02"/>
    <x v="1"/>
    <s v="M02-LH3"/>
    <x v="26"/>
    <x v="0"/>
    <n v="1"/>
    <n v="0"/>
    <n v="0"/>
  </r>
  <r>
    <s v="CNRR02"/>
    <s v="250707"/>
    <s v="250707-1"/>
    <s v="M02"/>
    <x v="2"/>
    <s v="M02-RH2"/>
    <x v="26"/>
    <x v="0"/>
    <n v="1"/>
    <n v="0"/>
    <n v="0"/>
  </r>
  <r>
    <s v="CNRR02"/>
    <s v="250707"/>
    <s v="250707-1"/>
    <s v="M02"/>
    <x v="3"/>
    <s v="M02-RH4"/>
    <x v="26"/>
    <x v="0"/>
    <n v="1"/>
    <n v="0"/>
    <n v="0"/>
  </r>
  <r>
    <s v="CNRL02"/>
    <s v="250707"/>
    <s v="250707-1"/>
    <s v="M02"/>
    <x v="0"/>
    <s v="M02-LH1"/>
    <x v="26"/>
    <x v="0"/>
    <n v="1"/>
    <n v="0"/>
    <n v="0"/>
  </r>
  <r>
    <s v="CNRL02"/>
    <s v="250707"/>
    <s v="250707-1"/>
    <s v="M02"/>
    <x v="1"/>
    <s v="M02-LH3"/>
    <x v="26"/>
    <x v="0"/>
    <n v="1"/>
    <n v="0"/>
    <n v="0"/>
  </r>
  <r>
    <s v="CNRR02"/>
    <s v="250707"/>
    <s v="250707-1"/>
    <s v="M02"/>
    <x v="2"/>
    <s v="M02-RH2"/>
    <x v="26"/>
    <x v="0"/>
    <n v="1"/>
    <n v="0"/>
    <n v="0"/>
  </r>
  <r>
    <s v="CNRR02"/>
    <s v="250707"/>
    <s v="250707-1"/>
    <s v="M02"/>
    <x v="3"/>
    <s v="M02-RH4"/>
    <x v="26"/>
    <x v="0"/>
    <n v="1"/>
    <n v="0"/>
    <n v="0"/>
  </r>
  <r>
    <s v="CNRL02"/>
    <s v="250707"/>
    <s v="250707-1"/>
    <s v="M02"/>
    <x v="0"/>
    <s v="M02-LH1"/>
    <x v="26"/>
    <x v="0"/>
    <n v="1"/>
    <n v="0"/>
    <n v="0"/>
  </r>
  <r>
    <s v="CNRL02"/>
    <s v="250707"/>
    <s v="250707-1"/>
    <s v="M02"/>
    <x v="1"/>
    <s v="M02-LH3"/>
    <x v="26"/>
    <x v="0"/>
    <n v="1"/>
    <n v="0"/>
    <n v="0"/>
  </r>
  <r>
    <s v="CNRR02"/>
    <s v="250707"/>
    <s v="250707-1"/>
    <s v="M02"/>
    <x v="2"/>
    <s v="M02-RH2"/>
    <x v="26"/>
    <x v="0"/>
    <n v="1"/>
    <n v="0"/>
    <n v="0"/>
  </r>
  <r>
    <s v="CNRR02"/>
    <s v="250707"/>
    <s v="250707-1"/>
    <s v="M02"/>
    <x v="3"/>
    <s v="M02-RH4"/>
    <x v="26"/>
    <x v="0"/>
    <n v="1"/>
    <n v="0"/>
    <n v="0"/>
  </r>
  <r>
    <s v="CNRL02"/>
    <s v="250707"/>
    <s v="250707-1"/>
    <s v="M02"/>
    <x v="0"/>
    <s v="M02-LH1"/>
    <x v="26"/>
    <x v="0"/>
    <n v="1"/>
    <n v="0"/>
    <n v="0"/>
  </r>
  <r>
    <s v="CNRL02"/>
    <s v="250707"/>
    <s v="250707-1"/>
    <s v="M02"/>
    <x v="1"/>
    <s v="M02-LH3"/>
    <x v="26"/>
    <x v="0"/>
    <n v="1"/>
    <n v="0"/>
    <n v="0"/>
  </r>
  <r>
    <s v="CNRR02"/>
    <s v="250707"/>
    <s v="250707-1"/>
    <s v="M02"/>
    <x v="2"/>
    <s v="M02-RH2"/>
    <x v="26"/>
    <x v="0"/>
    <n v="1"/>
    <n v="0"/>
    <n v="0"/>
  </r>
  <r>
    <s v="CNRR02"/>
    <s v="250707"/>
    <s v="250707-1"/>
    <s v="M02"/>
    <x v="3"/>
    <s v="M02-RH4"/>
    <x v="26"/>
    <x v="0"/>
    <n v="1"/>
    <n v="0"/>
    <n v="0"/>
  </r>
  <r>
    <s v="CNRL02"/>
    <s v="250707"/>
    <s v="250707-1"/>
    <s v="M02"/>
    <x v="0"/>
    <s v="M02-LH1"/>
    <x v="26"/>
    <x v="0"/>
    <n v="1"/>
    <n v="0"/>
    <n v="0"/>
  </r>
  <r>
    <s v="CNRL02"/>
    <s v="250707"/>
    <s v="250707-1"/>
    <s v="M02"/>
    <x v="1"/>
    <s v="M02-LH3"/>
    <x v="26"/>
    <x v="0"/>
    <n v="1"/>
    <n v="0"/>
    <n v="0"/>
  </r>
  <r>
    <s v="CNRR02"/>
    <s v="250707"/>
    <s v="250707-1"/>
    <s v="M02"/>
    <x v="2"/>
    <s v="M02-RH2"/>
    <x v="26"/>
    <x v="0"/>
    <n v="1"/>
    <n v="0"/>
    <n v="0"/>
  </r>
  <r>
    <s v="CNRR02"/>
    <s v="250707"/>
    <s v="250707-1"/>
    <s v="M02"/>
    <x v="3"/>
    <s v="M02-RH4"/>
    <x v="26"/>
    <x v="0"/>
    <n v="1"/>
    <n v="0"/>
    <n v="0"/>
  </r>
  <r>
    <s v="CNRL02"/>
    <s v="250707"/>
    <s v="250707-1"/>
    <s v="M02"/>
    <x v="0"/>
    <s v="M02-LH1"/>
    <x v="26"/>
    <x v="0"/>
    <n v="1"/>
    <n v="0"/>
    <n v="0"/>
  </r>
  <r>
    <s v="CNRL02"/>
    <s v="250707"/>
    <s v="250707-1"/>
    <s v="M02"/>
    <x v="1"/>
    <s v="M02-LH3"/>
    <x v="26"/>
    <x v="0"/>
    <n v="1"/>
    <n v="0"/>
    <n v="0"/>
  </r>
  <r>
    <s v="CNRR02"/>
    <s v="250707"/>
    <s v="250707-1"/>
    <s v="M02"/>
    <x v="2"/>
    <s v="M02-RH2"/>
    <x v="26"/>
    <x v="0"/>
    <n v="1"/>
    <n v="0"/>
    <n v="0"/>
  </r>
  <r>
    <s v="CNRR02"/>
    <s v="250707"/>
    <s v="250707-1"/>
    <s v="M02"/>
    <x v="3"/>
    <s v="M02-RH4"/>
    <x v="26"/>
    <x v="0"/>
    <n v="1"/>
    <n v="0"/>
    <n v="0"/>
  </r>
  <r>
    <s v="CNRL02"/>
    <s v="250707"/>
    <s v="250707-1"/>
    <s v="M02"/>
    <x v="0"/>
    <s v="M02-LH1"/>
    <x v="26"/>
    <x v="0"/>
    <n v="1"/>
    <n v="0"/>
    <n v="0"/>
  </r>
  <r>
    <s v="CNRL02"/>
    <s v="250707"/>
    <s v="250707-1"/>
    <s v="M02"/>
    <x v="1"/>
    <s v="M02-LH3"/>
    <x v="26"/>
    <x v="0"/>
    <n v="1"/>
    <n v="0"/>
    <n v="0"/>
  </r>
  <r>
    <s v="CNRR02"/>
    <s v="250707"/>
    <s v="250707-1"/>
    <s v="M02"/>
    <x v="2"/>
    <s v="M02-RH2"/>
    <x v="26"/>
    <x v="0"/>
    <n v="1"/>
    <n v="0"/>
    <n v="0"/>
  </r>
  <r>
    <s v="CNRR02"/>
    <s v="250707"/>
    <s v="250707-1"/>
    <s v="M02"/>
    <x v="3"/>
    <s v="M02-RH4"/>
    <x v="26"/>
    <x v="0"/>
    <n v="1"/>
    <n v="0"/>
    <n v="0"/>
  </r>
  <r>
    <s v="CNRL02"/>
    <s v="250707"/>
    <s v="250707-1"/>
    <s v="M02"/>
    <x v="0"/>
    <s v="M02-LH1"/>
    <x v="26"/>
    <x v="0"/>
    <n v="1"/>
    <n v="0"/>
    <n v="0"/>
  </r>
  <r>
    <s v="CNRL02"/>
    <s v="250707"/>
    <s v="250707-1"/>
    <s v="M02"/>
    <x v="1"/>
    <s v="M02-LH3"/>
    <x v="26"/>
    <x v="0"/>
    <n v="1"/>
    <n v="0"/>
    <n v="0"/>
  </r>
  <r>
    <s v="CNRR02"/>
    <s v="250707"/>
    <s v="250707-1"/>
    <s v="M02"/>
    <x v="2"/>
    <s v="M02-RH2"/>
    <x v="26"/>
    <x v="0"/>
    <n v="1"/>
    <n v="0"/>
    <n v="0"/>
  </r>
  <r>
    <s v="CNRR02"/>
    <s v="250707"/>
    <s v="250707-1"/>
    <s v="M02"/>
    <x v="3"/>
    <s v="M02-RH4"/>
    <x v="26"/>
    <x v="0"/>
    <n v="1"/>
    <n v="0"/>
    <n v="0"/>
  </r>
  <r>
    <s v="CNRL02"/>
    <s v="250707"/>
    <s v="250707-1"/>
    <s v="M02"/>
    <x v="0"/>
    <s v="M02-LH1"/>
    <x v="26"/>
    <x v="0"/>
    <n v="1"/>
    <n v="0"/>
    <n v="0"/>
  </r>
  <r>
    <s v="CNRL02"/>
    <s v="250707"/>
    <s v="250707-1"/>
    <s v="M02"/>
    <x v="1"/>
    <s v="M02-LH3"/>
    <x v="26"/>
    <x v="0"/>
    <n v="1"/>
    <n v="0"/>
    <n v="0"/>
  </r>
  <r>
    <s v="CNRR02"/>
    <s v="250707"/>
    <s v="250707-1"/>
    <s v="M02"/>
    <x v="2"/>
    <s v="M02-RH2"/>
    <x v="26"/>
    <x v="0"/>
    <n v="1"/>
    <n v="0"/>
    <n v="0"/>
  </r>
  <r>
    <s v="CNRR02"/>
    <s v="250707"/>
    <s v="250707-1"/>
    <s v="M02"/>
    <x v="3"/>
    <s v="M02-RH4"/>
    <x v="26"/>
    <x v="0"/>
    <n v="1"/>
    <n v="0"/>
    <n v="0"/>
  </r>
  <r>
    <s v="CNRL02"/>
    <s v="250707"/>
    <s v="250707-1"/>
    <s v="M02"/>
    <x v="0"/>
    <s v="M02-LH1"/>
    <x v="26"/>
    <x v="0"/>
    <n v="1"/>
    <n v="0"/>
    <n v="0"/>
  </r>
  <r>
    <s v="CNRL02"/>
    <s v="250707"/>
    <s v="250707-1"/>
    <s v="M02"/>
    <x v="1"/>
    <s v="M02-LH3"/>
    <x v="26"/>
    <x v="0"/>
    <n v="1"/>
    <n v="0"/>
    <n v="0"/>
  </r>
  <r>
    <s v="CNRR02"/>
    <s v="250707"/>
    <s v="250707-1"/>
    <s v="M02"/>
    <x v="2"/>
    <s v="M02-RH2"/>
    <x v="26"/>
    <x v="0"/>
    <n v="1"/>
    <n v="0"/>
    <n v="0"/>
  </r>
  <r>
    <s v="CNRR02"/>
    <s v="250707"/>
    <s v="250707-1"/>
    <s v="M02"/>
    <x v="3"/>
    <s v="M02-RH4"/>
    <x v="26"/>
    <x v="0"/>
    <n v="1"/>
    <n v="0"/>
    <n v="0"/>
  </r>
  <r>
    <s v="CNRL02"/>
    <s v="250707"/>
    <s v="250707-1"/>
    <s v="M02"/>
    <x v="0"/>
    <s v="M02-LH1"/>
    <x v="26"/>
    <x v="0"/>
    <n v="1"/>
    <n v="0"/>
    <n v="0"/>
  </r>
  <r>
    <s v="CNRL02"/>
    <s v="250707"/>
    <s v="250707-1"/>
    <s v="M02"/>
    <x v="1"/>
    <s v="M02-LH3"/>
    <x v="26"/>
    <x v="0"/>
    <n v="1"/>
    <n v="0"/>
    <n v="0"/>
  </r>
  <r>
    <s v="CNRR02"/>
    <s v="250707"/>
    <s v="250707-1"/>
    <s v="M02"/>
    <x v="2"/>
    <s v="M02-RH2"/>
    <x v="26"/>
    <x v="0"/>
    <n v="1"/>
    <n v="0"/>
    <n v="0"/>
  </r>
  <r>
    <s v="CNRR02"/>
    <s v="250707"/>
    <s v="250707-1"/>
    <s v="M02"/>
    <x v="3"/>
    <s v="M02-RH4"/>
    <x v="26"/>
    <x v="0"/>
    <n v="1"/>
    <n v="0"/>
    <n v="0"/>
  </r>
  <r>
    <s v="CNRL02"/>
    <s v="250707"/>
    <s v="250707-1"/>
    <s v="M02"/>
    <x v="0"/>
    <s v="M02-LH1"/>
    <x v="26"/>
    <x v="0"/>
    <n v="1"/>
    <n v="0"/>
    <n v="0"/>
  </r>
  <r>
    <s v="CNRL02"/>
    <s v="250707"/>
    <s v="250707-1"/>
    <s v="M02"/>
    <x v="1"/>
    <s v="M02-LH3"/>
    <x v="26"/>
    <x v="0"/>
    <n v="1"/>
    <n v="0"/>
    <n v="0"/>
  </r>
  <r>
    <s v="CNRR02"/>
    <s v="250707"/>
    <s v="250707-1"/>
    <s v="M02"/>
    <x v="2"/>
    <s v="M02-RH2"/>
    <x v="26"/>
    <x v="0"/>
    <n v="1"/>
    <n v="0"/>
    <n v="0"/>
  </r>
  <r>
    <s v="CNRR02"/>
    <s v="250707"/>
    <s v="250707-1"/>
    <s v="M02"/>
    <x v="3"/>
    <s v="M02-RH4"/>
    <x v="26"/>
    <x v="0"/>
    <n v="1"/>
    <n v="0"/>
    <n v="0"/>
  </r>
  <r>
    <s v="CNRL02"/>
    <s v="250707"/>
    <s v="250707-1"/>
    <s v="M02"/>
    <x v="0"/>
    <s v="M02-LH1"/>
    <x v="26"/>
    <x v="0"/>
    <n v="1"/>
    <n v="0"/>
    <n v="0"/>
  </r>
  <r>
    <s v="CNRL02"/>
    <s v="250707"/>
    <s v="250707-1"/>
    <s v="M02"/>
    <x v="1"/>
    <s v="M02-LH3"/>
    <x v="26"/>
    <x v="0"/>
    <n v="1"/>
    <n v="0"/>
    <n v="0"/>
  </r>
  <r>
    <s v="CNRR02"/>
    <s v="250707"/>
    <s v="250707-1"/>
    <s v="M02"/>
    <x v="2"/>
    <s v="M02-RH2"/>
    <x v="26"/>
    <x v="0"/>
    <n v="1"/>
    <n v="0"/>
    <n v="0"/>
  </r>
  <r>
    <s v="CNRR02"/>
    <s v="250707"/>
    <s v="250707-1"/>
    <s v="M02"/>
    <x v="3"/>
    <s v="M02-RH4"/>
    <x v="26"/>
    <x v="0"/>
    <n v="1"/>
    <n v="0"/>
    <n v="0"/>
  </r>
  <r>
    <s v="CNRL02"/>
    <s v="250707"/>
    <s v="250707-1"/>
    <s v="M02"/>
    <x v="0"/>
    <s v="M02-LH1"/>
    <x v="26"/>
    <x v="0"/>
    <n v="1"/>
    <n v="0"/>
    <n v="0"/>
  </r>
  <r>
    <s v="CNRL02"/>
    <s v="250707"/>
    <s v="250707-1"/>
    <s v="M02"/>
    <x v="1"/>
    <s v="M02-LH3"/>
    <x v="26"/>
    <x v="0"/>
    <n v="1"/>
    <n v="0"/>
    <n v="0"/>
  </r>
  <r>
    <s v="CNRR02"/>
    <s v="250707"/>
    <s v="250707-1"/>
    <s v="M02"/>
    <x v="2"/>
    <s v="M02-RH2"/>
    <x v="26"/>
    <x v="0"/>
    <n v="1"/>
    <n v="0"/>
    <n v="0"/>
  </r>
  <r>
    <s v="CNRR02"/>
    <s v="250707"/>
    <s v="250707-1"/>
    <s v="M02"/>
    <x v="3"/>
    <s v="M02-RH4"/>
    <x v="26"/>
    <x v="0"/>
    <n v="1"/>
    <n v="0"/>
    <n v="0"/>
  </r>
  <r>
    <s v="CNRL02"/>
    <s v="250707"/>
    <s v="250707-1"/>
    <s v="M02"/>
    <x v="0"/>
    <s v="M02-LH1"/>
    <x v="26"/>
    <x v="0"/>
    <n v="1"/>
    <n v="0"/>
    <n v="0"/>
  </r>
  <r>
    <s v="CNRL02"/>
    <s v="250707"/>
    <s v="250707-1"/>
    <s v="M02"/>
    <x v="1"/>
    <s v="M02-LH3"/>
    <x v="26"/>
    <x v="0"/>
    <n v="1"/>
    <n v="0"/>
    <n v="0"/>
  </r>
  <r>
    <s v="CNRR02"/>
    <s v="250707"/>
    <s v="250707-1"/>
    <s v="M02"/>
    <x v="2"/>
    <s v="M02-RH2"/>
    <x v="26"/>
    <x v="0"/>
    <n v="1"/>
    <n v="0"/>
    <n v="0"/>
  </r>
  <r>
    <s v="CNRR02"/>
    <s v="250707"/>
    <s v="250707-1"/>
    <s v="M02"/>
    <x v="3"/>
    <s v="M02-RH4"/>
    <x v="26"/>
    <x v="0"/>
    <n v="1"/>
    <n v="0"/>
    <n v="0"/>
  </r>
  <r>
    <s v="CNRL02"/>
    <s v="250707"/>
    <s v="250707-1"/>
    <s v="M02"/>
    <x v="0"/>
    <s v="M02-LH1"/>
    <x v="26"/>
    <x v="0"/>
    <n v="1"/>
    <n v="0"/>
    <n v="0"/>
  </r>
  <r>
    <s v="CNRL02"/>
    <s v="250707"/>
    <s v="250707-1"/>
    <s v="M02"/>
    <x v="1"/>
    <s v="M02-LH3"/>
    <x v="26"/>
    <x v="0"/>
    <n v="1"/>
    <n v="0"/>
    <n v="0"/>
  </r>
  <r>
    <s v="CNRR02"/>
    <s v="250707"/>
    <s v="250707-1"/>
    <s v="M02"/>
    <x v="2"/>
    <s v="M02-RH2"/>
    <x v="26"/>
    <x v="0"/>
    <n v="1"/>
    <n v="0"/>
    <n v="0"/>
  </r>
  <r>
    <s v="CNRR02"/>
    <s v="250707"/>
    <s v="250707-1"/>
    <s v="M02"/>
    <x v="3"/>
    <s v="M02-RH4"/>
    <x v="26"/>
    <x v="0"/>
    <n v="1"/>
    <n v="0"/>
    <n v="0"/>
  </r>
  <r>
    <s v="CNRL02"/>
    <s v="250707"/>
    <s v="250707-1"/>
    <s v="M02"/>
    <x v="0"/>
    <s v="M02-LH1"/>
    <x v="26"/>
    <x v="0"/>
    <n v="1"/>
    <n v="0"/>
    <n v="0"/>
  </r>
  <r>
    <s v="CNRL02"/>
    <s v="250707"/>
    <s v="250707-1"/>
    <s v="M02"/>
    <x v="1"/>
    <s v="M02-LH3"/>
    <x v="26"/>
    <x v="0"/>
    <n v="1"/>
    <n v="0"/>
    <n v="0"/>
  </r>
  <r>
    <s v="CNRR02"/>
    <s v="250707"/>
    <s v="250707-1"/>
    <s v="M02"/>
    <x v="2"/>
    <s v="M02-RH2"/>
    <x v="26"/>
    <x v="0"/>
    <n v="1"/>
    <n v="0"/>
    <n v="0"/>
  </r>
  <r>
    <s v="CNRR02"/>
    <s v="250707"/>
    <s v="250707-1"/>
    <s v="M02"/>
    <x v="3"/>
    <s v="M02-RH4"/>
    <x v="26"/>
    <x v="0"/>
    <n v="1"/>
    <n v="0"/>
    <n v="0"/>
  </r>
  <r>
    <s v="CNRL02"/>
    <s v="250707"/>
    <s v="250707-1"/>
    <s v="M02"/>
    <x v="0"/>
    <s v="M02-LH1"/>
    <x v="26"/>
    <x v="0"/>
    <n v="1"/>
    <n v="0"/>
    <n v="0"/>
  </r>
  <r>
    <s v="CNRL02"/>
    <s v="250707"/>
    <s v="250707-1"/>
    <s v="M02"/>
    <x v="1"/>
    <s v="M02-LH3"/>
    <x v="26"/>
    <x v="0"/>
    <n v="1"/>
    <n v="0"/>
    <n v="0"/>
  </r>
  <r>
    <s v="CNRR02"/>
    <s v="250707"/>
    <s v="250707-1"/>
    <s v="M02"/>
    <x v="2"/>
    <s v="M02-RH2"/>
    <x v="26"/>
    <x v="0"/>
    <n v="1"/>
    <n v="0"/>
    <n v="0"/>
  </r>
  <r>
    <s v="CNRR02"/>
    <s v="250707"/>
    <s v="250707-1"/>
    <s v="M02"/>
    <x v="3"/>
    <s v="M02-RH4"/>
    <x v="26"/>
    <x v="0"/>
    <n v="1"/>
    <n v="0"/>
    <n v="0"/>
  </r>
  <r>
    <s v="CNRL02"/>
    <s v="250707"/>
    <s v="250707-1"/>
    <s v="M02"/>
    <x v="0"/>
    <s v="M02-LH1"/>
    <x v="26"/>
    <x v="0"/>
    <n v="1"/>
    <n v="0"/>
    <n v="0"/>
  </r>
  <r>
    <s v="CNRL02"/>
    <s v="250707"/>
    <s v="250707-1"/>
    <s v="M02"/>
    <x v="1"/>
    <s v="M02-LH3"/>
    <x v="26"/>
    <x v="0"/>
    <n v="1"/>
    <n v="0"/>
    <n v="0"/>
  </r>
  <r>
    <s v="CNRR02"/>
    <s v="250707"/>
    <s v="250707-1"/>
    <s v="M02"/>
    <x v="2"/>
    <s v="M02-RH2"/>
    <x v="26"/>
    <x v="0"/>
    <n v="1"/>
    <n v="0"/>
    <n v="0"/>
  </r>
  <r>
    <s v="CNRR02"/>
    <s v="250707"/>
    <s v="250707-1"/>
    <s v="M02"/>
    <x v="3"/>
    <s v="M02-RH4"/>
    <x v="26"/>
    <x v="0"/>
    <n v="1"/>
    <n v="0"/>
    <n v="0"/>
  </r>
  <r>
    <m/>
    <m/>
    <m/>
    <m/>
    <x v="4"/>
    <m/>
    <x v="27"/>
    <x v="1"/>
    <m/>
    <m/>
    <m/>
  </r>
</pivotCacheRecords>
</file>

<file path=xl/pivotTables/_rels/pivotTable1.xml.rels><Relationships xmlns="http://schemas.openxmlformats.org/package/2006/relationships"><Relationship Type="http://schemas.openxmlformats.org/officeDocument/2006/relationships/pivotCacheDefinition" Target="/xl/pivotCache/pivotCacheDefinition1.xml" Id="rId1" /></Relationships>
</file>

<file path=xl/pivotTables/_rels/pivotTable2.xml.rels><Relationships xmlns="http://schemas.openxmlformats.org/package/2006/relationships"><Relationship Type="http://schemas.openxmlformats.org/officeDocument/2006/relationships/pivotCacheDefinition" Target="/xl/pivotCache/pivotCacheDefinition1.xml" Id="rId1" /></Relationships>
</file>

<file path=xl/pivotTables/pivotTable1.xml><?xml version="1.0" encoding="utf-8"?>
<pivotTableDefinition xmlns:r="http://schemas.openxmlformats.org/officeDocument/2006/relationships" xmlns="http://schemas.openxmlformats.org/spreadsheetml/2006/main" name="TablaDinámica2" cacheId="616" dataOnRows="0" dataCaption="Valores" showError="0" showMissing="1" updatedVersion="8" minRefreshableVersion="3" asteriskTotals="0" showItems="1" editData="0" disableFieldList="0" showCalcMbrs="1" visualTotals="1" showMultipleLabel="1" showDataDropDown="1" showDrill="1" printDrill="0" showMemberPropertyTips="1" showDataTips="1" enableWizard="1" enableDrill="1" enableFieldProperties="1" preserveFormatting="1" useAutoFormatting="1" pageWrap="0" pageOverThenDown="0" subtotalHiddenItems="0" rowGrandTotals="1" colGrandTotals="1" fieldPrintTitles="0" itemPrintTitles="1" mergeItem="0" showDropZones="1" createdVersion="8" indent="0" showEmptyRow="0" showEmptyCol="0" showHeaders="1" compact="1" outline="1" outlineData="1" compactData="1" published="0" gridDropZones="0" immersive="1" multipleFieldFilters="0" chartFormat="0" fieldListSortAscending="0" mdxSubqueries="0" applyNumberFormats="0" applyBorderFormats="0" applyFontFormats="0" applyPatternFormats="0" applyAlignmentFormats="0" applyWidthHeightFormats="1" r:id="rId1">
  <location ref="A3:E32" firstHeaderRow="1" firstDataRow="2" firstDataCol="1" rowPageCount="1" colPageCount="1"/>
  <pivotFields count="11">
    <pivotField showDropDowns="1" compact="1" outline="1" subtotalTop="1" dragToRow="1" dragToCol="1" dragToPage="1" dragToData="1" dragOff="1" showAll="0" topAutoShow="1" itemPageCount="10" sortType="manual" defaultSubtotal="1"/>
    <pivotField showDropDowns="1" compact="1" outline="1" subtotalTop="1" dragToRow="1" dragToCol="1" dragToPage="1" dragToData="1" dragOff="1" showAll="0" topAutoShow="1" itemPageCount="10" sortType="manual" defaultSubtotal="1"/>
    <pivotField showDropDowns="1" compact="1" outline="1" subtotalTop="1" dragToRow="1" dragToCol="1" dragToPage="1" dragToData="1" dragOff="1" showAll="0" topAutoShow="1" itemPageCount="10" sortType="manual" defaultSubtotal="1"/>
    <pivotField showDropDowns="1" compact="1" outline="1" subtotalTop="1" dragToRow="1" dragToCol="1" dragToPage="1" dragToData="1" dragOff="1" showAll="0" topAutoShow="1" itemPageCount="10" sortType="manual" defaultSubtotal="1"/>
    <pivotField showDropDowns="1" compact="1" outline="1" subtotalTop="1" dragToRow="1" dragToCol="1" dragToPage="1" dragToData="1" dragOff="1" showAll="0" topAutoShow="1" itemPageCount="10" sortType="manual" defaultSubtotal="1"/>
    <pivotField showDropDowns="1" compact="1" outline="1" subtotalTop="1" dragToRow="1" dragToCol="1" dragToPage="1" dragToData="1" dragOff="1" showAll="0" topAutoShow="1" itemPageCount="10" sortType="manual" defaultSubtotal="1"/>
    <pivotField axis="axisRow" showDropDowns="1" compact="1" outline="1" subtotalTop="1" dragToRow="1" dragToCol="1" dragToPage="1" dragToData="1" dragOff="1" showAll="0" topAutoShow="1" itemPageCount="10" sortType="manual" defaultSubtotal="1">
      <items count="36">
        <item t="data" sd="1" m="1" x="33"/>
        <item t="data" sd="1" m="1" x="29"/>
        <item t="data" sd="1" m="1" x="31"/>
        <item t="data" sd="1" m="1" x="28"/>
        <item t="data" sd="1" m="1" x="30"/>
        <item t="data" sd="1" m="1" x="32"/>
        <item t="data" sd="1" m="1" x="34"/>
        <item t="data" sd="1" x="27"/>
        <item t="data" sd="1" x="0"/>
        <item t="data" sd="1" x="1"/>
        <item t="data" sd="1" x="2"/>
        <item t="data" sd="1" x="3"/>
        <item t="data" sd="1" x="4"/>
        <item t="data" sd="1" x="5"/>
        <item t="data" sd="1" x="6"/>
        <item t="data" sd="1" x="7"/>
        <item t="data" sd="1" x="8"/>
        <item t="data" sd="1" x="9"/>
        <item t="data" sd="1" x="10"/>
        <item t="data" sd="1" x="11"/>
        <item t="data" sd="1" x="12"/>
        <item t="data" sd="1" x="13"/>
        <item t="data" sd="1" x="14"/>
        <item t="data" sd="1" x="15"/>
        <item t="data" sd="1" x="16"/>
        <item t="data" sd="1" x="17"/>
        <item t="data" sd="1" x="18"/>
        <item t="data" sd="1" x="19"/>
        <item t="data" sd="1" x="20"/>
        <item t="data" sd="1" x="21"/>
        <item t="data" sd="1" x="22"/>
        <item t="data" sd="1" x="23"/>
        <item t="data" sd="1" x="24"/>
        <item t="data" sd="1" x="25"/>
        <item t="data" sd="1" x="26"/>
        <item t="default" sd="1"/>
      </items>
    </pivotField>
    <pivotField axis="axisPage" dataField="1" showDropDowns="1" compact="1" outline="1" subtotalTop="1" dragToRow="1" dragToCol="1" dragToPage="1" dragToData="1" dragOff="1" showAll="0" topAutoShow="1" itemPageCount="10" sortType="manual" defaultSubtotal="1">
      <items count="4">
        <item t="data" sd="1" m="1" x="2"/>
        <item t="data" sd="1" x="0"/>
        <item t="data" sd="1" x="1"/>
        <item t="default" sd="1"/>
      </items>
    </pivotField>
    <pivotField dataField="1" showDropDowns="1" compact="1" outline="1" subtotalTop="1" dragToRow="1" dragToCol="1" dragToPage="1" dragToData="1" dragOff="1" showAll="0" topAutoShow="1" itemPageCount="10" sortType="manual" defaultSubtotal="1"/>
    <pivotField dataField="1" showDropDowns="1" compact="1" outline="1" subtotalTop="1" dragToRow="1" dragToCol="1" dragToPage="1" dragToData="1" dragOff="1" showAll="0" topAutoShow="1" itemPageCount="10" sortType="manual" defaultSubtotal="1"/>
    <pivotField dataField="1" showDropDowns="1" compact="1" outline="1" subtotalTop="1" dragToRow="1" dragToCol="1" dragToPage="1" dragToData="1" dragOff="1" showAll="0" topAutoShow="1" itemPageCount="10" sortType="manual" defaultSubtotal="1"/>
  </pivotFields>
  <rowFields count="1">
    <field x="6"/>
  </rowFields>
  <rowItems count="28">
    <i t="data" r="0" i="0">
      <x v="8"/>
    </i>
    <i t="data" r="0" i="0">
      <x v="9"/>
    </i>
    <i t="data" r="0" i="0">
      <x v="10"/>
    </i>
    <i t="data" r="0" i="0">
      <x v="11"/>
    </i>
    <i t="data" r="0" i="0">
      <x v="12"/>
    </i>
    <i t="data" r="0" i="0">
      <x v="13"/>
    </i>
    <i t="data" r="0" i="0">
      <x v="14"/>
    </i>
    <i t="data" r="0" i="0">
      <x v="15"/>
    </i>
    <i t="data" r="0" i="0">
      <x v="16"/>
    </i>
    <i t="data" r="0" i="0">
      <x v="17"/>
    </i>
    <i t="data" r="0" i="0">
      <x v="18"/>
    </i>
    <i t="data" r="0" i="0">
      <x v="19"/>
    </i>
    <i t="data" r="0" i="0">
      <x v="20"/>
    </i>
    <i t="data" r="0" i="0">
      <x v="21"/>
    </i>
    <i t="data" r="0" i="0">
      <x v="22"/>
    </i>
    <i t="data" r="0" i="0">
      <x v="23"/>
    </i>
    <i t="data" r="0" i="0">
      <x v="24"/>
    </i>
    <i t="data" r="0" i="0">
      <x v="25"/>
    </i>
    <i t="data" r="0" i="0">
      <x v="26"/>
    </i>
    <i t="data" r="0" i="0">
      <x v="27"/>
    </i>
    <i t="data" r="0" i="0">
      <x v="28"/>
    </i>
    <i t="data" r="0" i="0">
      <x v="29"/>
    </i>
    <i t="data" r="0" i="0">
      <x v="30"/>
    </i>
    <i t="data" r="0" i="0">
      <x v="31"/>
    </i>
    <i t="data" r="0" i="0">
      <x v="32"/>
    </i>
    <i t="data" r="0" i="0">
      <x v="33"/>
    </i>
    <i t="data" r="0" i="0">
      <x v="34"/>
    </i>
    <i t="grand" r="0" i="0">
      <x v="0"/>
    </i>
  </rowItems>
  <colFields count="1">
    <field x="-2"/>
  </colFields>
  <colItems count="4">
    <i t="data" r="0" i="0">
      <x v="0"/>
    </i>
    <i t="data" r="0" i="1">
      <x v="1"/>
    </i>
    <i t="data" r="0" i="2">
      <x v="2"/>
    </i>
    <i t="data" r="0" i="3">
      <x v="3"/>
    </i>
  </colItems>
  <pageFields count="1">
    <pageField fld="7" item="1" hier="-1"/>
  </pageFields>
  <dataFields count="4">
    <dataField name="Suma de FILTRO" fld="7" subtotal="sum" showDataAs="normal" baseField="0" baseItem="0"/>
    <dataField name="Suma de REVISADA RX" fld="8" subtotal="sum" showDataAs="normal" baseField="0" baseItem="0"/>
    <dataField name="Suma de DEFECTO (TODOS)" fld="9" subtotal="sum" showDataAs="normal" baseField="0" baseItem="0"/>
    <dataField name="Suma de PORO ENTRADA" fld="10" subtotal="sum" showDataAs="normal" baseField="0" baseItem="0"/>
  </dataFields>
  <pivotTableStyleInfo name="PivotStyleLight16" showRowHeaders="1" showColHeaders="1" showRowStripes="0" showColStripes="0" showLastColumn="1"/>
</pivotTableDefinition>
</file>

<file path=xl/pivotTables/pivotTable2.xml><?xml version="1.0" encoding="utf-8"?>
<pivotTableDefinition xmlns:r="http://schemas.openxmlformats.org/officeDocument/2006/relationships" xmlns="http://schemas.openxmlformats.org/spreadsheetml/2006/main" name="TablaDinámica2" cacheId="616" dataOnRows="0" dataCaption="Valores" showError="0" showMissing="1" updatedVersion="8" minRefreshableVersion="3" asteriskTotals="0" showItems="1" editData="0" disableFieldList="0" showCalcMbrs="1" visualTotals="1" showMultipleLabel="1" showDataDropDown="1" showDrill="1" printDrill="0" showMemberPropertyTips="1" showDataTips="1" enableWizard="1" enableDrill="1" enableFieldProperties="1" preserveFormatting="1" useAutoFormatting="1" pageWrap="0" pageOverThenDown="0" subtotalHiddenItems="0" rowGrandTotals="1" colGrandTotals="1" fieldPrintTitles="0" itemPrintTitles="1" mergeItem="0" showDropZones="1" createdVersion="8" indent="0" showEmptyRow="0" showEmptyCol="0" showHeaders="1" compact="1" outline="1" outlineData="1" compactData="1" published="0" gridDropZones="0" immersive="1" multipleFieldFilters="0" chartFormat="0" fieldListSortAscending="0" mdxSubqueries="0" applyNumberFormats="0" applyBorderFormats="0" applyFontFormats="0" applyPatternFormats="0" applyAlignmentFormats="0" applyWidthHeightFormats="1" r:id="rId1">
  <location ref="A3:E140" firstHeaderRow="1" firstDataRow="2" firstDataCol="1" rowPageCount="1" colPageCount="1"/>
  <pivotFields count="11">
    <pivotField showDropDowns="1" compact="1" outline="1" subtotalTop="1" dragToRow="1" dragToCol="1" dragToPage="1" dragToData="1" dragOff="1" showAll="0" topAutoShow="1" itemPageCount="10" sortType="manual" defaultSubtotal="1"/>
    <pivotField showDropDowns="1" compact="1" outline="1" subtotalTop="1" dragToRow="1" dragToCol="1" dragToPage="1" dragToData="1" dragOff="1" showAll="0" topAutoShow="1" itemPageCount="10" sortType="manual" defaultSubtotal="1"/>
    <pivotField showDropDowns="1" compact="1" outline="1" subtotalTop="1" dragToRow="1" dragToCol="1" dragToPage="1" dragToData="1" dragOff="1" showAll="0" topAutoShow="1" itemPageCount="10" sortType="manual" defaultSubtotal="1"/>
    <pivotField showDropDowns="1" compact="1" outline="1" subtotalTop="1" dragToRow="1" dragToCol="1" dragToPage="1" dragToData="1" dragOff="1" showAll="0" topAutoShow="1" itemPageCount="10" sortType="manual" defaultSubtotal="1"/>
    <pivotField axis="axisRow" showDropDowns="1" compact="1" outline="1" subtotalTop="1" dragToRow="1" dragToCol="1" dragToPage="1" dragToData="1" dragOff="1" showAll="0" topAutoShow="1" itemPageCount="10" sortType="manual" defaultSubtotal="1">
      <items count="7">
        <item t="data" sd="1" m="1" x="5"/>
        <item t="data" sd="1" x="0"/>
        <item t="data" sd="1" x="1"/>
        <item t="data" sd="1" x="2"/>
        <item t="data" sd="1" x="3"/>
        <item t="data" sd="1" x="4"/>
        <item t="default" sd="1"/>
      </items>
    </pivotField>
    <pivotField showDropDowns="1" compact="1" outline="1" subtotalTop="1" dragToRow="1" dragToCol="1" dragToPage="1" dragToData="1" dragOff="1" showAll="0" topAutoShow="1" itemPageCount="10" sortType="manual" defaultSubtotal="1"/>
    <pivotField axis="axisRow" showDropDowns="1" compact="1" outline="1" subtotalTop="1" dragToRow="1" dragToCol="1" dragToPage="1" dragToData="1" dragOff="1" showAll="0" topAutoShow="1" itemPageCount="10" sortType="manual" defaultSubtotal="1">
      <items count="36">
        <item t="data" sd="1" m="1" x="33"/>
        <item t="data" sd="1" m="1" x="29"/>
        <item t="data" sd="1" m="1" x="31"/>
        <item t="data" sd="1" m="1" x="28"/>
        <item t="data" sd="1" m="1" x="30"/>
        <item t="data" sd="1" m="1" x="32"/>
        <item t="data" sd="1" m="1" x="34"/>
        <item t="data" sd="1" x="27"/>
        <item t="data" sd="1" x="0"/>
        <item t="data" sd="1" x="1"/>
        <item t="data" sd="1" x="2"/>
        <item t="data" sd="1" x="3"/>
        <item t="data" sd="1" x="4"/>
        <item t="data" sd="1" x="5"/>
        <item t="data" sd="1" x="6"/>
        <item t="data" sd="1" x="7"/>
        <item t="data" sd="1" x="8"/>
        <item t="data" sd="1" x="9"/>
        <item t="data" sd="1" x="10"/>
        <item t="data" sd="1" x="11"/>
        <item t="data" sd="1" x="12"/>
        <item t="data" sd="1" x="13"/>
        <item t="data" sd="1" x="14"/>
        <item t="data" sd="1" x="15"/>
        <item t="data" sd="1" x="16"/>
        <item t="data" sd="1" x="17"/>
        <item t="data" sd="1" x="18"/>
        <item t="data" sd="1" x="19"/>
        <item t="data" sd="1" x="20"/>
        <item t="data" sd="1" x="21"/>
        <item t="data" sd="1" x="22"/>
        <item t="data" sd="1" x="23"/>
        <item t="data" sd="1" x="24"/>
        <item t="data" sd="1" x="25"/>
        <item t="data" sd="1" x="26"/>
        <item t="default" sd="1"/>
      </items>
    </pivotField>
    <pivotField axis="axisPage" dataField="1" showDropDowns="1" compact="1" outline="1" subtotalTop="1" dragToRow="1" dragToCol="1" dragToPage="1" dragToData="1" dragOff="1" showAll="0" topAutoShow="1" itemPageCount="10" sortType="manual" defaultSubtotal="1">
      <items count="4">
        <item t="data" sd="1" m="1" x="2"/>
        <item t="data" sd="1" x="0"/>
        <item t="data" sd="1" x="1"/>
        <item t="default" sd="1"/>
      </items>
    </pivotField>
    <pivotField dataField="1" showDropDowns="1" compact="1" outline="1" subtotalTop="1" dragToRow="1" dragToCol="1" dragToPage="1" dragToData="1" dragOff="1" showAll="0" topAutoShow="1" itemPageCount="10" sortType="manual" defaultSubtotal="1"/>
    <pivotField dataField="1" showDropDowns="1" compact="1" outline="1" subtotalTop="1" dragToRow="1" dragToCol="1" dragToPage="1" dragToData="1" dragOff="1" showAll="0" topAutoShow="1" itemPageCount="10" sortType="manual" defaultSubtotal="1"/>
    <pivotField dataField="1" showDropDowns="1" compact="1" outline="1" subtotalTop="1" dragToRow="1" dragToCol="1" dragToPage="1" dragToData="1" dragOff="1" showAll="0" topAutoShow="1" itemPageCount="10" sortType="manual" defaultSubtotal="1"/>
  </pivotFields>
  <rowFields count="2">
    <field x="6"/>
    <field x="4"/>
  </rowFields>
  <rowItems count="136">
    <i t="data" r="0" i="0">
      <x v="8"/>
    </i>
    <i t="data" r="1" i="0">
      <x v="1"/>
    </i>
    <i t="data" r="1" i="0">
      <x v="2"/>
    </i>
    <i t="data" r="1" i="0">
      <x v="3"/>
    </i>
    <i t="data" r="1" i="0">
      <x v="4"/>
    </i>
    <i t="data" r="0" i="0">
      <x v="9"/>
    </i>
    <i t="data" r="1" i="0">
      <x v="1"/>
    </i>
    <i t="data" r="1" i="0">
      <x v="2"/>
    </i>
    <i t="data" r="1" i="0">
      <x v="3"/>
    </i>
    <i t="data" r="1" i="0">
      <x v="4"/>
    </i>
    <i t="data" r="0" i="0">
      <x v="10"/>
    </i>
    <i t="data" r="1" i="0">
      <x v="1"/>
    </i>
    <i t="data" r="1" i="0">
      <x v="2"/>
    </i>
    <i t="data" r="1" i="0">
      <x v="3"/>
    </i>
    <i t="data" r="1" i="0">
      <x v="4"/>
    </i>
    <i t="data" r="0" i="0">
      <x v="11"/>
    </i>
    <i t="data" r="1" i="0">
      <x v="1"/>
    </i>
    <i t="data" r="1" i="0">
      <x v="2"/>
    </i>
    <i t="data" r="1" i="0">
      <x v="3"/>
    </i>
    <i t="data" r="1" i="0">
      <x v="4"/>
    </i>
    <i t="data" r="0" i="0">
      <x v="12"/>
    </i>
    <i t="data" r="1" i="0">
      <x v="1"/>
    </i>
    <i t="data" r="1" i="0">
      <x v="2"/>
    </i>
    <i t="data" r="1" i="0">
      <x v="3"/>
    </i>
    <i t="data" r="1" i="0">
      <x v="4"/>
    </i>
    <i t="data" r="0" i="0">
      <x v="13"/>
    </i>
    <i t="data" r="1" i="0">
      <x v="1"/>
    </i>
    <i t="data" r="1" i="0">
      <x v="2"/>
    </i>
    <i t="data" r="1" i="0">
      <x v="3"/>
    </i>
    <i t="data" r="1" i="0">
      <x v="4"/>
    </i>
    <i t="data" r="0" i="0">
      <x v="14"/>
    </i>
    <i t="data" r="1" i="0">
      <x v="1"/>
    </i>
    <i t="data" r="1" i="0">
      <x v="2"/>
    </i>
    <i t="data" r="1" i="0">
      <x v="3"/>
    </i>
    <i t="data" r="1" i="0">
      <x v="4"/>
    </i>
    <i t="data" r="0" i="0">
      <x v="15"/>
    </i>
    <i t="data" r="1" i="0">
      <x v="1"/>
    </i>
    <i t="data" r="1" i="0">
      <x v="2"/>
    </i>
    <i t="data" r="1" i="0">
      <x v="3"/>
    </i>
    <i t="data" r="1" i="0">
      <x v="4"/>
    </i>
    <i t="data" r="0" i="0">
      <x v="16"/>
    </i>
    <i t="data" r="1" i="0">
      <x v="1"/>
    </i>
    <i t="data" r="1" i="0">
      <x v="2"/>
    </i>
    <i t="data" r="1" i="0">
      <x v="3"/>
    </i>
    <i t="data" r="1" i="0">
      <x v="4"/>
    </i>
    <i t="data" r="0" i="0">
      <x v="17"/>
    </i>
    <i t="data" r="1" i="0">
      <x v="1"/>
    </i>
    <i t="data" r="1" i="0">
      <x v="2"/>
    </i>
    <i t="data" r="1" i="0">
      <x v="3"/>
    </i>
    <i t="data" r="1" i="0">
      <x v="4"/>
    </i>
    <i t="data" r="0" i="0">
      <x v="18"/>
    </i>
    <i t="data" r="1" i="0">
      <x v="1"/>
    </i>
    <i t="data" r="1" i="0">
      <x v="2"/>
    </i>
    <i t="data" r="1" i="0">
      <x v="3"/>
    </i>
    <i t="data" r="1" i="0">
      <x v="4"/>
    </i>
    <i t="data" r="0" i="0">
      <x v="19"/>
    </i>
    <i t="data" r="1" i="0">
      <x v="1"/>
    </i>
    <i t="data" r="1" i="0">
      <x v="2"/>
    </i>
    <i t="data" r="1" i="0">
      <x v="3"/>
    </i>
    <i t="data" r="1" i="0">
      <x v="4"/>
    </i>
    <i t="data" r="0" i="0">
      <x v="20"/>
    </i>
    <i t="data" r="1" i="0">
      <x v="1"/>
    </i>
    <i t="data" r="1" i="0">
      <x v="2"/>
    </i>
    <i t="data" r="1" i="0">
      <x v="3"/>
    </i>
    <i t="data" r="1" i="0">
      <x v="4"/>
    </i>
    <i t="data" r="0" i="0">
      <x v="21"/>
    </i>
    <i t="data" r="1" i="0">
      <x v="1"/>
    </i>
    <i t="data" r="1" i="0">
      <x v="2"/>
    </i>
    <i t="data" r="1" i="0">
      <x v="3"/>
    </i>
    <i t="data" r="1" i="0">
      <x v="4"/>
    </i>
    <i t="data" r="0" i="0">
      <x v="22"/>
    </i>
    <i t="data" r="1" i="0">
      <x v="1"/>
    </i>
    <i t="data" r="1" i="0">
      <x v="2"/>
    </i>
    <i t="data" r="1" i="0">
      <x v="3"/>
    </i>
    <i t="data" r="1" i="0">
      <x v="4"/>
    </i>
    <i t="data" r="0" i="0">
      <x v="23"/>
    </i>
    <i t="data" r="1" i="0">
      <x v="1"/>
    </i>
    <i t="data" r="1" i="0">
      <x v="2"/>
    </i>
    <i t="data" r="1" i="0">
      <x v="3"/>
    </i>
    <i t="data" r="1" i="0">
      <x v="4"/>
    </i>
    <i t="data" r="0" i="0">
      <x v="24"/>
    </i>
    <i t="data" r="1" i="0">
      <x v="1"/>
    </i>
    <i t="data" r="1" i="0">
      <x v="2"/>
    </i>
    <i t="data" r="1" i="0">
      <x v="3"/>
    </i>
    <i t="data" r="1" i="0">
      <x v="4"/>
    </i>
    <i t="data" r="0" i="0">
      <x v="25"/>
    </i>
    <i t="data" r="1" i="0">
      <x v="1"/>
    </i>
    <i t="data" r="1" i="0">
      <x v="2"/>
    </i>
    <i t="data" r="1" i="0">
      <x v="3"/>
    </i>
    <i t="data" r="1" i="0">
      <x v="4"/>
    </i>
    <i t="data" r="0" i="0">
      <x v="26"/>
    </i>
    <i t="data" r="1" i="0">
      <x v="1"/>
    </i>
    <i t="data" r="1" i="0">
      <x v="2"/>
    </i>
    <i t="data" r="1" i="0">
      <x v="3"/>
    </i>
    <i t="data" r="1" i="0">
      <x v="4"/>
    </i>
    <i t="data" r="0" i="0">
      <x v="27"/>
    </i>
    <i t="data" r="1" i="0">
      <x v="1"/>
    </i>
    <i t="data" r="1" i="0">
      <x v="2"/>
    </i>
    <i t="data" r="1" i="0">
      <x v="3"/>
    </i>
    <i t="data" r="1" i="0">
      <x v="4"/>
    </i>
    <i t="data" r="0" i="0">
      <x v="28"/>
    </i>
    <i t="data" r="1" i="0">
      <x v="1"/>
    </i>
    <i t="data" r="1" i="0">
      <x v="2"/>
    </i>
    <i t="data" r="1" i="0">
      <x v="3"/>
    </i>
    <i t="data" r="1" i="0">
      <x v="4"/>
    </i>
    <i t="data" r="0" i="0">
      <x v="29"/>
    </i>
    <i t="data" r="1" i="0">
      <x v="1"/>
    </i>
    <i t="data" r="1" i="0">
      <x v="2"/>
    </i>
    <i t="data" r="1" i="0">
      <x v="3"/>
    </i>
    <i t="data" r="1" i="0">
      <x v="4"/>
    </i>
    <i t="data" r="0" i="0">
      <x v="30"/>
    </i>
    <i t="data" r="1" i="0">
      <x v="1"/>
    </i>
    <i t="data" r="1" i="0">
      <x v="2"/>
    </i>
    <i t="data" r="1" i="0">
      <x v="3"/>
    </i>
    <i t="data" r="1" i="0">
      <x v="4"/>
    </i>
    <i t="data" r="0" i="0">
      <x v="31"/>
    </i>
    <i t="data" r="1" i="0">
      <x v="1"/>
    </i>
    <i t="data" r="1" i="0">
      <x v="2"/>
    </i>
    <i t="data" r="1" i="0">
      <x v="3"/>
    </i>
    <i t="data" r="1" i="0">
      <x v="4"/>
    </i>
    <i t="data" r="0" i="0">
      <x v="32"/>
    </i>
    <i t="data" r="1" i="0">
      <x v="1"/>
    </i>
    <i t="data" r="1" i="0">
      <x v="2"/>
    </i>
    <i t="data" r="1" i="0">
      <x v="3"/>
    </i>
    <i t="data" r="1" i="0">
      <x v="4"/>
    </i>
    <i t="data" r="0" i="0">
      <x v="33"/>
    </i>
    <i t="data" r="1" i="0">
      <x v="1"/>
    </i>
    <i t="data" r="1" i="0">
      <x v="2"/>
    </i>
    <i t="data" r="1" i="0">
      <x v="3"/>
    </i>
    <i t="data" r="1" i="0">
      <x v="4"/>
    </i>
    <i t="data" r="0" i="0">
      <x v="34"/>
    </i>
    <i t="data" r="1" i="0">
      <x v="1"/>
    </i>
    <i t="data" r="1" i="0">
      <x v="2"/>
    </i>
    <i t="data" r="1" i="0">
      <x v="3"/>
    </i>
    <i t="data" r="1" i="0">
      <x v="4"/>
    </i>
    <i t="grand" r="0" i="0">
      <x v="0"/>
    </i>
  </rowItems>
  <colFields count="1">
    <field x="-2"/>
  </colFields>
  <colItems count="4">
    <i t="data" r="0" i="0">
      <x v="0"/>
    </i>
    <i t="data" r="0" i="1">
      <x v="1"/>
    </i>
    <i t="data" r="0" i="2">
      <x v="2"/>
    </i>
    <i t="data" r="0" i="3">
      <x v="3"/>
    </i>
  </colItems>
  <pageFields count="1">
    <pageField fld="7" item="1" hier="-1"/>
  </pageFields>
  <dataFields count="4">
    <dataField name="Suma de FILTRO" fld="7" subtotal="sum" showDataAs="normal" baseField="0" baseItem="0"/>
    <dataField name="Suma de REVISADA RX" fld="8" subtotal="sum" showDataAs="normal" baseField="0" baseItem="0"/>
    <dataField name="Suma de DEFECTO (TODOS)" fld="9" subtotal="sum" showDataAs="normal" baseField="0" baseItem="0"/>
    <dataField name="Suma de PORO ENTRADA" fld="10" subtotal="sum" showDataAs="normal" baseField="0" baseItem="0"/>
  </dataFields>
  <pivotTableStyleInfo name="PivotStyleLight16" showRowHeaders="1" showColHeaders="1" showRowStripes="0" showColStripes="0" showLastColumn="1"/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Relationships xmlns="http://schemas.openxmlformats.org/package/2006/relationships"><Relationship Type="http://schemas.openxmlformats.org/officeDocument/2006/relationships/drawing" Target="/xl/drawings/drawing1.xml" Id="rId1" /><Relationship Type="http://schemas.openxmlformats.org/officeDocument/2006/relationships/pivotTable" Target="/xl/pivotTables/pivotTable1.xml" Id="rId2" /></Relationships>
</file>

<file path=xl/worksheets/_rels/sheet3.xml.rels><Relationships xmlns="http://schemas.openxmlformats.org/package/2006/relationships"><Relationship Type="http://schemas.openxmlformats.org/officeDocument/2006/relationships/drawing" Target="/xl/drawings/drawing2.xml" Id="rId1" /><Relationship Type="http://schemas.openxmlformats.org/officeDocument/2006/relationships/pivotTable" Target="/xl/pivotTables/pivotTable2.xml" Id="rId2" /></Relationships>
</file>

<file path=xl/worksheets/_rels/sheet4.xml.rels><Relationships xmlns="http://schemas.openxmlformats.org/package/2006/relationships"><Relationship Type="http://schemas.openxmlformats.org/officeDocument/2006/relationships/drawing" Target="/xl/drawings/drawing3.xml" Id="rId1" /></Relationships>
</file>

<file path=xl/worksheets/sheet1.xml><?xml version="1.0" encoding="utf-8"?>
<worksheet xmlns="http://schemas.openxmlformats.org/spreadsheetml/2006/main">
  <sheetPr>
    <tabColor rgb="FFFFFF00"/>
    <outlinePr summaryBelow="1" summaryRight="1"/>
    <pageSetUpPr/>
  </sheetPr>
  <dimension ref="A1:DY3945"/>
  <sheetViews>
    <sheetView tabSelected="1" zoomScaleNormal="100" workbookViewId="0">
      <pane xSplit="2" ySplit="1" topLeftCell="C2" activePane="bottomRight" state="frozen"/>
      <selection pane="bottomRight" activeCell="H2" sqref="H2"/>
      <selection pane="bottomLeft" activeCell="A2" sqref="A2"/>
      <selection pane="topRight" activeCell="C1" sqref="C1"/>
    </sheetView>
  </sheetViews>
  <sheetFormatPr baseColWidth="8" defaultColWidth="10.5703125" defaultRowHeight="15"/>
  <cols>
    <col width="18" customWidth="1" style="21" min="1" max="1"/>
    <col width="16.7109375" customWidth="1" style="21" min="2" max="2"/>
    <col width="10.5703125" customWidth="1" style="19" min="3" max="3"/>
    <col width="14.7109375" customWidth="1" style="19" min="4" max="4"/>
    <col width="12.42578125" customWidth="1" style="19" min="5" max="5"/>
    <col width="16.7109375" customWidth="1" style="19" min="6" max="7"/>
    <col width="17.140625" bestFit="1" customWidth="1" style="19" min="8" max="8"/>
    <col width="17.85546875" customWidth="1" style="19" min="9" max="10"/>
    <col width="15.28515625" customWidth="1" style="19" min="11" max="11"/>
    <col width="12.85546875" customWidth="1" style="19" min="12" max="12"/>
    <col width="11.42578125" customWidth="1" style="1" min="13" max="18"/>
    <col width="26.5703125" bestFit="1" customWidth="1" style="13" min="19" max="19"/>
    <col width="11.42578125" customWidth="1" style="13" min="20" max="23"/>
    <col width="11.42578125" customWidth="1" style="2" min="24" max="24"/>
    <col width="11.42578125" customWidth="1" style="3" min="25" max="30"/>
    <col width="10.5703125" customWidth="1" style="21" min="31" max="129"/>
  </cols>
  <sheetData>
    <row r="1" ht="13.9" customFormat="1" customHeight="1" s="4">
      <c r="A1" s="20" t="inlineStr">
        <is>
          <t>Codigo DM</t>
        </is>
      </c>
      <c r="B1" s="20" t="inlineStr">
        <is>
          <t>Fecha salida</t>
        </is>
      </c>
      <c r="C1" s="4" t="inlineStr">
        <is>
          <t>Maquina</t>
        </is>
      </c>
      <c r="D1" s="4" t="inlineStr">
        <is>
          <t>Numero Horno</t>
        </is>
      </c>
      <c r="E1" s="4" t="inlineStr">
        <is>
          <t>Tiros Horno</t>
        </is>
      </c>
      <c r="F1" s="4" t="inlineStr">
        <is>
          <t>Tiempo ciclo [s]</t>
        </is>
      </c>
      <c r="G1" s="4" t="inlineStr">
        <is>
          <t>Id - 2</t>
        </is>
      </c>
      <c r="H1" s="4" t="inlineStr">
        <is>
          <t>Rayos F Salida</t>
        </is>
      </c>
      <c r="I1" s="4" t="inlineStr">
        <is>
          <t>V Scrap F Salida</t>
        </is>
      </c>
      <c r="J1" s="4" t="inlineStr">
        <is>
          <t>V Scrap Fase</t>
        </is>
      </c>
      <c r="K1" s="4" t="inlineStr">
        <is>
          <t>Zona Defecto</t>
        </is>
      </c>
      <c r="L1" s="4" t="inlineStr">
        <is>
          <t>Defecto</t>
        </is>
      </c>
      <c r="M1" s="5" t="inlineStr">
        <is>
          <t>PREFIJO</t>
        </is>
      </c>
      <c r="N1" s="5" t="inlineStr">
        <is>
          <t>FECHA DM</t>
        </is>
      </c>
      <c r="O1" s="5" t="inlineStr">
        <is>
          <t>TURNO DM</t>
        </is>
      </c>
      <c r="P1" s="5" t="inlineStr">
        <is>
          <t>MOLDE</t>
        </is>
      </c>
      <c r="Q1" s="5" t="inlineStr">
        <is>
          <t>HUELLA</t>
        </is>
      </c>
      <c r="R1" s="5" t="inlineStr">
        <is>
          <t>MOLDE-HUELLA</t>
        </is>
      </c>
      <c r="S1" s="12" t="inlineStr">
        <is>
          <t>ID HORNO</t>
        </is>
      </c>
      <c r="T1" s="12" t="inlineStr">
        <is>
          <t>FILTRO</t>
        </is>
      </c>
      <c r="U1" s="12" t="inlineStr">
        <is>
          <t>REVISADA RX</t>
        </is>
      </c>
      <c r="V1" s="12" t="inlineStr">
        <is>
          <t>DEFECTO (TODOS)</t>
        </is>
      </c>
      <c r="W1" s="12" t="inlineStr">
        <is>
          <t>PORO ENTRADA</t>
        </is>
      </c>
      <c r="X1" s="6" t="n"/>
      <c r="Y1" s="7" t="inlineStr">
        <is>
          <t>PORO ENTRADA</t>
        </is>
      </c>
      <c r="Z1" s="7" t="inlineStr">
        <is>
          <t>OTRO DEFECTO</t>
        </is>
      </c>
      <c r="AA1" s="7" t="inlineStr">
        <is>
          <t>RX OK</t>
        </is>
      </c>
      <c r="AB1" s="7" t="inlineStr">
        <is>
          <t>PTE RX</t>
        </is>
      </c>
      <c r="AC1" s="7">
        <f>D1</f>
        <v/>
      </c>
      <c r="AD1" s="7">
        <f>E1</f>
        <v/>
      </c>
      <c r="AE1" s="20" t="n"/>
      <c r="AF1" s="20" t="n"/>
      <c r="AG1" s="20" t="n"/>
      <c r="AH1" s="20" t="n"/>
      <c r="AI1" s="20" t="n"/>
      <c r="AJ1" s="20" t="n"/>
      <c r="AK1" s="20" t="n"/>
      <c r="AL1" s="20" t="n"/>
      <c r="AM1" s="20" t="n"/>
      <c r="AN1" s="20" t="n"/>
      <c r="AO1" s="20" t="n"/>
      <c r="AP1" s="20" t="n"/>
      <c r="AQ1" s="20" t="n"/>
      <c r="AR1" s="20" t="n"/>
      <c r="AS1" s="20" t="n"/>
      <c r="AT1" s="20" t="n"/>
      <c r="AU1" s="20" t="n"/>
      <c r="AV1" s="20" t="n"/>
      <c r="AW1" s="20" t="n"/>
      <c r="AX1" s="20" t="n"/>
      <c r="AY1" s="20" t="n"/>
      <c r="AZ1" s="20" t="n"/>
      <c r="BA1" s="20" t="n"/>
      <c r="BB1" s="20" t="n"/>
      <c r="BC1" s="20" t="n"/>
      <c r="BD1" s="20" t="n"/>
      <c r="BE1" s="20" t="n"/>
      <c r="BF1" s="20" t="n"/>
      <c r="BG1" s="20" t="n"/>
      <c r="BH1" s="20" t="n"/>
      <c r="BI1" s="20" t="n"/>
      <c r="BJ1" s="20" t="n"/>
      <c r="BK1" s="20" t="n"/>
      <c r="BL1" s="20" t="n"/>
      <c r="BM1" s="20" t="n"/>
      <c r="BN1" s="20" t="n"/>
      <c r="BO1" s="20" t="n"/>
      <c r="BP1" s="20" t="n"/>
      <c r="BQ1" s="20" t="n"/>
      <c r="BR1" s="20" t="n"/>
      <c r="BS1" s="20" t="n"/>
      <c r="BT1" s="20" t="n"/>
      <c r="BU1" s="20" t="n"/>
      <c r="BV1" s="20" t="n"/>
      <c r="BW1" s="20" t="n"/>
      <c r="BX1" s="20" t="n"/>
      <c r="BY1" s="20" t="n"/>
      <c r="BZ1" s="20" t="n"/>
      <c r="CA1" s="20" t="n"/>
      <c r="CB1" s="20" t="n"/>
      <c r="CC1" s="20" t="n"/>
      <c r="CD1" s="20" t="n"/>
      <c r="CE1" s="20" t="n"/>
      <c r="CF1" s="20" t="n"/>
      <c r="CG1" s="20" t="n"/>
      <c r="CH1" s="20" t="n"/>
      <c r="CI1" s="20" t="n"/>
      <c r="CJ1" s="20" t="n"/>
      <c r="CK1" s="20" t="n"/>
      <c r="CL1" s="20" t="n"/>
      <c r="CM1" s="20" t="n"/>
      <c r="CN1" s="20" t="n"/>
      <c r="CO1" s="20" t="n"/>
      <c r="CP1" s="20" t="n"/>
      <c r="CQ1" s="20" t="n"/>
      <c r="CR1" s="20" t="n"/>
      <c r="CS1" s="20" t="n"/>
      <c r="CT1" s="20" t="n"/>
      <c r="CU1" s="20" t="n"/>
      <c r="CV1" s="20" t="n"/>
      <c r="CW1" s="20" t="n"/>
      <c r="CX1" s="20" t="n"/>
      <c r="CY1" s="20" t="n"/>
      <c r="CZ1" s="20" t="n"/>
      <c r="DA1" s="20" t="n"/>
      <c r="DB1" s="20" t="n"/>
      <c r="DC1" s="20" t="n"/>
      <c r="DD1" s="20" t="n"/>
      <c r="DE1" s="20" t="n"/>
      <c r="DF1" s="20" t="n"/>
      <c r="DG1" s="20" t="n"/>
      <c r="DH1" s="20" t="n"/>
      <c r="DI1" s="20" t="n"/>
      <c r="DJ1" s="20" t="n"/>
      <c r="DK1" s="20" t="n"/>
      <c r="DL1" s="20" t="n"/>
      <c r="DM1" s="20" t="n"/>
      <c r="DN1" s="20" t="n"/>
      <c r="DO1" s="20" t="n"/>
      <c r="DP1" s="20" t="n"/>
      <c r="DQ1" s="20" t="n"/>
      <c r="DR1" s="20" t="n"/>
      <c r="DS1" s="20" t="n"/>
      <c r="DT1" s="20" t="n"/>
      <c r="DU1" s="20" t="n"/>
      <c r="DV1" s="20" t="n"/>
      <c r="DW1" s="20" t="n"/>
      <c r="DX1" s="20" t="n"/>
      <c r="DY1" s="20" t="n"/>
    </row>
    <row r="2" ht="13.9" customHeight="1">
      <c r="A2" s="22" t="inlineStr">
        <is>
          <t>BNRL022511291013</t>
        </is>
      </c>
      <c r="B2" s="23" t="inlineStr">
        <is>
          <t>29/11/2025 6:40:42</t>
        </is>
      </c>
      <c r="C2" s="24" t="n">
        <v>9</v>
      </c>
      <c r="D2" s="24" t="n">
        <v>0</v>
      </c>
      <c r="E2" s="24" t="n">
        <v>0</v>
      </c>
      <c r="F2" s="25" t="n">
        <v>360</v>
      </c>
      <c r="G2" s="25" t="inlineStr"/>
      <c r="H2" s="25" t="inlineStr"/>
      <c r="I2" s="25" t="inlineStr"/>
      <c r="J2" s="25" t="n">
        <v/>
      </c>
      <c r="K2" s="25" t="n"/>
      <c r="L2" s="25" t="n"/>
      <c r="M2" s="1">
        <f>LEFT(A2,6)</f>
        <v/>
      </c>
      <c r="N2" s="1">
        <f>MID(A2,7,6)</f>
        <v/>
      </c>
      <c r="O2" s="1">
        <f>MID(A2,7,6)&amp;"-"&amp;MID(A2,13,1)</f>
        <v/>
      </c>
      <c r="P2" s="1">
        <f>"M"&amp;MID(A2,5,2)</f>
        <v/>
      </c>
      <c r="Q2" s="1">
        <f>IF(MID(A2,4,1)="L",IF(ISODD(RIGHT(A2)),"LH1","LH3"),IF(MID(A2,4,1)="R",IF(ISODD(RIGHT(A2)),"RH2","RH4"),"ERROR"))</f>
        <v/>
      </c>
      <c r="R2" s="1">
        <f>P2&amp;"-"&amp;Q2</f>
        <v/>
      </c>
      <c r="S2" s="13">
        <f>IF(D2="","HXX",IF(OR(D2=D1,D2=0),S1,"H"&amp;TEXT(D2,"00")&amp;" T"&amp;TEXT(G2,"00")&amp;" - "&amp;A2))</f>
        <v/>
      </c>
      <c r="T2" s="13">
        <f>SUBTOTAL(3,A2)</f>
        <v/>
      </c>
      <c r="U2" s="13">
        <f>IF(OR(NOT(ISBLANK(H2)),J2="30"),1,0)</f>
        <v/>
      </c>
      <c r="V2" s="13">
        <f>IF(ISBLANK(I2),0,1)</f>
        <v/>
      </c>
      <c r="W2" s="13">
        <f>IF(AND(L2="Porosidad de gas",OR(K2="C5",K2="E5")),1,0)</f>
        <v/>
      </c>
      <c r="X2" s="2">
        <f>RIGHT(A2,3)</f>
        <v/>
      </c>
      <c r="Y2" s="3">
        <f>MAX(W2*F2,0)</f>
        <v/>
      </c>
      <c r="Z2" s="3">
        <f>MAX(V2*F2-Y2,0)</f>
        <v/>
      </c>
      <c r="AA2" s="3">
        <f>MAX(U2*F2-SUM(Y2:Z2),0)</f>
        <v/>
      </c>
      <c r="AB2" s="8">
        <f>MAX(F2-SUM(Y2:AA2),0)</f>
        <v/>
      </c>
      <c r="AC2" s="3">
        <f>D2</f>
        <v/>
      </c>
      <c r="AD2" s="3">
        <f>E2</f>
        <v/>
      </c>
    </row>
    <row r="3" ht="13.9" customHeight="1">
      <c r="A3" s="22" t="inlineStr">
        <is>
          <t>BNRL022511291014</t>
        </is>
      </c>
      <c r="B3" s="23" t="inlineStr">
        <is>
          <t>29/11/2025 6:40:42</t>
        </is>
      </c>
      <c r="C3" s="24" t="n">
        <v>9</v>
      </c>
      <c r="D3" s="24" t="n">
        <v>0</v>
      </c>
      <c r="E3" s="24" t="n">
        <v>0</v>
      </c>
      <c r="F3" s="25" t="n">
        <v>360</v>
      </c>
      <c r="G3" s="25" t="inlineStr"/>
      <c r="H3" s="25" t="inlineStr"/>
      <c r="I3" s="25" t="inlineStr"/>
      <c r="J3" s="25" t="n">
        <v/>
      </c>
      <c r="K3" s="25" t="n"/>
      <c r="L3" s="25" t="n"/>
      <c r="M3" s="1">
        <f>LEFT(A3,6)</f>
        <v/>
      </c>
      <c r="N3" s="1">
        <f>MID(A3,7,6)</f>
        <v/>
      </c>
      <c r="O3" s="1">
        <f>MID(A3,7,6)&amp;"-"&amp;MID(A3,13,1)</f>
        <v/>
      </c>
      <c r="P3" s="1">
        <f>"M"&amp;MID(A3,5,2)</f>
        <v/>
      </c>
      <c r="Q3" s="1">
        <f>IF(MID(A3,4,1)="L",IF(ISODD(RIGHT(A3)),"LH1","LH3"),IF(MID(A3,4,1)="R",IF(ISODD(RIGHT(A3)),"RH2","RH4"),"ERROR"))</f>
        <v/>
      </c>
      <c r="R3" s="1">
        <f>P3&amp;"-"&amp;Q3</f>
        <v/>
      </c>
      <c r="S3" s="13">
        <f>IF(D3="","HXX",IF(OR(D3=D2,D3=0),S2,"H"&amp;TEXT(D3,"00")&amp;" T"&amp;TEXT(G3,"00")&amp;" - "&amp;A3))</f>
        <v/>
      </c>
      <c r="T3" s="13">
        <f>SUBTOTAL(3,A3)</f>
        <v/>
      </c>
      <c r="U3" s="13">
        <f>IF(OR(NOT(ISBLANK(H3)),J3="30"),1,0)</f>
        <v/>
      </c>
      <c r="V3" s="13">
        <f>IF(ISBLANK(I3),0,1)</f>
        <v/>
      </c>
      <c r="W3" s="13">
        <f>IF(AND(L3="Porosidad de gas",OR(K3="C5",K3="E5")),1,0)</f>
        <v/>
      </c>
      <c r="X3" s="3">
        <f>RIGHT(A3,3)</f>
        <v/>
      </c>
      <c r="Y3" s="3">
        <f>MAX(W3*F3,0)</f>
        <v/>
      </c>
      <c r="Z3" s="3">
        <f>MAX(V3*F3-Y3,0)</f>
        <v/>
      </c>
      <c r="AA3" s="3">
        <f>MAX(U3*F3-SUM(Y3:Z3),0)</f>
        <v/>
      </c>
      <c r="AB3" s="8">
        <f>MAX(F3-SUM(Y3:AA3),0)</f>
        <v/>
      </c>
      <c r="AC3" s="3">
        <f>D3</f>
        <v/>
      </c>
      <c r="AD3" s="3">
        <f>E3</f>
        <v/>
      </c>
    </row>
    <row r="4" ht="13.9" customHeight="1">
      <c r="A4" s="22" t="inlineStr">
        <is>
          <t>BNRR022511291013</t>
        </is>
      </c>
      <c r="B4" s="23" t="inlineStr">
        <is>
          <t>29/11/2025 6:40:42</t>
        </is>
      </c>
      <c r="C4" s="24" t="n">
        <v>9</v>
      </c>
      <c r="D4" s="24" t="n">
        <v>0</v>
      </c>
      <c r="E4" s="24" t="n">
        <v>0</v>
      </c>
      <c r="F4" s="25" t="n">
        <v>360</v>
      </c>
      <c r="G4" s="25" t="inlineStr"/>
      <c r="H4" s="25" t="inlineStr"/>
      <c r="I4" s="25" t="inlineStr"/>
      <c r="J4" s="25" t="n">
        <v/>
      </c>
      <c r="K4" s="25" t="n"/>
      <c r="L4" s="25" t="n"/>
      <c r="M4" s="1">
        <f>LEFT(A4,6)</f>
        <v/>
      </c>
      <c r="N4" s="1">
        <f>MID(A4,7,6)</f>
        <v/>
      </c>
      <c r="O4" s="1">
        <f>MID(A4,7,6)&amp;"-"&amp;MID(A4,13,1)</f>
        <v/>
      </c>
      <c r="P4" s="1">
        <f>"M"&amp;MID(A4,5,2)</f>
        <v/>
      </c>
      <c r="Q4" s="1">
        <f>IF(MID(A4,4,1)="L",IF(ISODD(RIGHT(A4)),"LH1","LH3"),IF(MID(A4,4,1)="R",IF(ISODD(RIGHT(A4)),"RH2","RH4"),"ERROR"))</f>
        <v/>
      </c>
      <c r="R4" s="1">
        <f>P4&amp;"-"&amp;Q4</f>
        <v/>
      </c>
      <c r="S4" s="13">
        <f>IF(D4="","HXX",IF(OR(D4=D3,D4=0),S3,"H"&amp;TEXT(D4,"00")&amp;" T"&amp;TEXT(G4,"00")&amp;" - "&amp;A4))</f>
        <v/>
      </c>
      <c r="T4" s="13">
        <f>SUBTOTAL(3,A4)</f>
        <v/>
      </c>
      <c r="U4" s="13">
        <f>IF(OR(NOT(ISBLANK(H4)),J4="30"),1,0)</f>
        <v/>
      </c>
      <c r="V4" s="13">
        <f>IF(ISBLANK(I4),0,1)</f>
        <v/>
      </c>
      <c r="W4" s="13">
        <f>IF(AND(L4="Porosidad de gas",OR(K4="C5",K4="E5")),1,0)</f>
        <v/>
      </c>
      <c r="X4" s="3">
        <f>RIGHT(A4,3)</f>
        <v/>
      </c>
      <c r="Y4" s="3">
        <f>MAX(W4*F4,0)</f>
        <v/>
      </c>
      <c r="Z4" s="3">
        <f>MAX(V4*F4-Y4,0)</f>
        <v/>
      </c>
      <c r="AA4" s="3">
        <f>MAX(U4*F4-SUM(Y4:Z4),0)</f>
        <v/>
      </c>
      <c r="AB4" s="8">
        <f>MAX(F4-SUM(Y4:AA4),0)</f>
        <v/>
      </c>
      <c r="AC4" s="3">
        <f>D4</f>
        <v/>
      </c>
      <c r="AD4" s="3">
        <f>E4</f>
        <v/>
      </c>
    </row>
    <row r="5" ht="13.9" customHeight="1">
      <c r="A5" s="22" t="inlineStr">
        <is>
          <t>BNRR022511291014</t>
        </is>
      </c>
      <c r="B5" s="23" t="inlineStr">
        <is>
          <t>29/11/2025 6:40:42</t>
        </is>
      </c>
      <c r="C5" s="24" t="n">
        <v>9</v>
      </c>
      <c r="D5" s="24" t="n">
        <v>0</v>
      </c>
      <c r="E5" s="24" t="n">
        <v>0</v>
      </c>
      <c r="F5" s="25" t="n">
        <v>360</v>
      </c>
      <c r="G5" s="25" t="inlineStr"/>
      <c r="H5" s="25" t="inlineStr"/>
      <c r="I5" s="25" t="inlineStr"/>
      <c r="J5" s="25" t="n">
        <v/>
      </c>
      <c r="K5" s="25" t="n"/>
      <c r="L5" s="25" t="n"/>
      <c r="M5" s="1">
        <f>LEFT(A5,6)</f>
        <v/>
      </c>
      <c r="N5" s="1">
        <f>MID(A5,7,6)</f>
        <v/>
      </c>
      <c r="O5" s="1">
        <f>MID(A5,7,6)&amp;"-"&amp;MID(A5,13,1)</f>
        <v/>
      </c>
      <c r="P5" s="1">
        <f>"M"&amp;MID(A5,5,2)</f>
        <v/>
      </c>
      <c r="Q5" s="1">
        <f>IF(MID(A5,4,1)="L",IF(ISODD(RIGHT(A5)),"LH1","LH3"),IF(MID(A5,4,1)="R",IF(ISODD(RIGHT(A5)),"RH2","RH4"),"ERROR"))</f>
        <v/>
      </c>
      <c r="R5" s="1">
        <f>P5&amp;"-"&amp;Q5</f>
        <v/>
      </c>
      <c r="S5" s="13">
        <f>IF(D5="","HXX",IF(OR(D5=D4,D5=0),S4,"H"&amp;TEXT(D5,"00")&amp;" T"&amp;TEXT(G5,"00")&amp;" - "&amp;A5))</f>
        <v/>
      </c>
      <c r="T5" s="13">
        <f>SUBTOTAL(3,A5)</f>
        <v/>
      </c>
      <c r="U5" s="13">
        <f>IF(OR(NOT(ISBLANK(H5)),J5="30"),1,0)</f>
        <v/>
      </c>
      <c r="V5" s="13">
        <f>IF(ISBLANK(I5),0,1)</f>
        <v/>
      </c>
      <c r="W5" s="13">
        <f>IF(AND(L5="Porosidad de gas",OR(K5="C5",K5="E5")),1,0)</f>
        <v/>
      </c>
      <c r="X5" s="3">
        <f>RIGHT(A5,3)</f>
        <v/>
      </c>
      <c r="Y5" s="3">
        <f>MAX(W5*F5,0)</f>
        <v/>
      </c>
      <c r="Z5" s="3">
        <f>MAX(V5*F5-Y5,0)</f>
        <v/>
      </c>
      <c r="AA5" s="3">
        <f>MAX(U5*F5-SUM(Y5:Z5),0)</f>
        <v/>
      </c>
      <c r="AB5" s="8">
        <f>MAX(F5-SUM(Y5:AA5),0)</f>
        <v/>
      </c>
      <c r="AC5" s="3">
        <f>D5</f>
        <v/>
      </c>
      <c r="AD5" s="3">
        <f>E5</f>
        <v/>
      </c>
    </row>
    <row r="6" ht="13.9" customHeight="1">
      <c r="A6" s="22" t="inlineStr">
        <is>
          <t>BNRL022511291011</t>
        </is>
      </c>
      <c r="B6" s="23" t="inlineStr">
        <is>
          <t>29/11/2025 6:34:41</t>
        </is>
      </c>
      <c r="C6" s="24" t="n">
        <v>9</v>
      </c>
      <c r="D6" s="24" t="n">
        <v>19</v>
      </c>
      <c r="E6" s="24" t="n">
        <v>37</v>
      </c>
      <c r="F6" s="24" t="n">
        <v>360</v>
      </c>
      <c r="G6" s="24" t="inlineStr">
        <is>
          <t>12</t>
        </is>
      </c>
      <c r="H6" s="24" t="inlineStr"/>
      <c r="I6" s="24" t="inlineStr"/>
      <c r="J6" s="24" t="n">
        <v/>
      </c>
      <c r="K6" s="24" t="n"/>
      <c r="L6" s="24" t="n"/>
      <c r="M6" s="1">
        <f>LEFT(A6,6)</f>
        <v/>
      </c>
      <c r="N6" s="1">
        <f>MID(A6,7,6)</f>
        <v/>
      </c>
      <c r="O6" s="1">
        <f>MID(A6,7,6)&amp;"-"&amp;MID(A6,13,1)</f>
        <v/>
      </c>
      <c r="P6" s="1">
        <f>"M"&amp;MID(A6,5,2)</f>
        <v/>
      </c>
      <c r="Q6" s="1">
        <f>IF(MID(A6,4,1)="L",IF(ISODD(RIGHT(A6)),"LH1","LH3"),IF(MID(A6,4,1)="R",IF(ISODD(RIGHT(A6)),"RH2","RH4"),"ERROR"))</f>
        <v/>
      </c>
      <c r="R6" s="1">
        <f>P6&amp;"-"&amp;Q6</f>
        <v/>
      </c>
      <c r="S6" s="13">
        <f>IF(D6="","HXX",IF(OR(D6=D5,D6=0),S5,"H"&amp;TEXT(D6,"00")&amp;" T"&amp;TEXT(G6,"00")&amp;" - "&amp;A6))</f>
        <v/>
      </c>
      <c r="T6" s="13">
        <f>SUBTOTAL(3,A6)</f>
        <v/>
      </c>
      <c r="U6" s="13">
        <f>IF(OR(NOT(ISBLANK(H6)),J6="30"),1,0)</f>
        <v/>
      </c>
      <c r="V6" s="13">
        <f>IF(ISBLANK(I6),0,1)</f>
        <v/>
      </c>
      <c r="W6" s="13">
        <f>IF(AND(L6="Porosidad de gas",OR(K6="C5",K6="E5")),1,0)</f>
        <v/>
      </c>
      <c r="X6" s="3">
        <f>RIGHT(A6,3)</f>
        <v/>
      </c>
      <c r="Y6" s="3">
        <f>MAX(W6*F6,0)</f>
        <v/>
      </c>
      <c r="Z6" s="3">
        <f>MAX(V6*F6-Y6,0)</f>
        <v/>
      </c>
      <c r="AA6" s="3">
        <f>MAX(U6*F6-SUM(Y6:Z6),0)</f>
        <v/>
      </c>
      <c r="AB6" s="8">
        <f>MAX(F6-SUM(Y6:AA6),0)</f>
        <v/>
      </c>
      <c r="AC6" s="3">
        <f>D6</f>
        <v/>
      </c>
      <c r="AD6" s="3">
        <f>E6</f>
        <v/>
      </c>
    </row>
    <row r="7" ht="13.9" customHeight="1">
      <c r="A7" s="22" t="inlineStr">
        <is>
          <t>BNRL022511291012</t>
        </is>
      </c>
      <c r="B7" s="23" t="inlineStr">
        <is>
          <t>29/11/2025 6:34:41</t>
        </is>
      </c>
      <c r="C7" s="24" t="n">
        <v>9</v>
      </c>
      <c r="D7" s="24" t="n">
        <v>19</v>
      </c>
      <c r="E7" s="24" t="n">
        <v>37</v>
      </c>
      <c r="F7" s="24" t="n">
        <v>360</v>
      </c>
      <c r="G7" s="24" t="inlineStr">
        <is>
          <t>12</t>
        </is>
      </c>
      <c r="H7" s="24" t="inlineStr"/>
      <c r="I7" s="24" t="inlineStr"/>
      <c r="J7" s="24" t="n">
        <v/>
      </c>
      <c r="K7" s="24" t="n"/>
      <c r="L7" s="24" t="n"/>
      <c r="M7" s="1">
        <f>LEFT(A7,6)</f>
        <v/>
      </c>
      <c r="N7" s="1">
        <f>MID(A7,7,6)</f>
        <v/>
      </c>
      <c r="O7" s="1">
        <f>MID(A7,7,6)&amp;"-"&amp;MID(A7,13,1)</f>
        <v/>
      </c>
      <c r="P7" s="1">
        <f>"M"&amp;MID(A7,5,2)</f>
        <v/>
      </c>
      <c r="Q7" s="1">
        <f>IF(MID(A7,4,1)="L",IF(ISODD(RIGHT(A7)),"LH1","LH3"),IF(MID(A7,4,1)="R",IF(ISODD(RIGHT(A7)),"RH2","RH4"),"ERROR"))</f>
        <v/>
      </c>
      <c r="R7" s="1">
        <f>P7&amp;"-"&amp;Q7</f>
        <v/>
      </c>
      <c r="S7" s="13">
        <f>IF(D7="","HXX",IF(OR(D7=D6,D7=0),S6,"H"&amp;TEXT(D7,"00")&amp;" T"&amp;TEXT(G7,"00")&amp;" - "&amp;A7))</f>
        <v/>
      </c>
      <c r="T7" s="13">
        <f>SUBTOTAL(3,A7)</f>
        <v/>
      </c>
      <c r="U7" s="13">
        <f>IF(OR(NOT(ISBLANK(H7)),J7="30"),1,0)</f>
        <v/>
      </c>
      <c r="V7" s="13">
        <f>IF(ISBLANK(I7),0,1)</f>
        <v/>
      </c>
      <c r="W7" s="13">
        <f>IF(AND(L7="Porosidad de gas",OR(K7="C5",K7="E5")),1,0)</f>
        <v/>
      </c>
      <c r="X7" s="3">
        <f>RIGHT(A7,3)</f>
        <v/>
      </c>
      <c r="Y7" s="3">
        <f>MAX(W7*F7,0)</f>
        <v/>
      </c>
      <c r="Z7" s="3">
        <f>MAX(V7*F7-Y7,0)</f>
        <v/>
      </c>
      <c r="AA7" s="3">
        <f>MAX(U7*F7-SUM(Y7:Z7),0)</f>
        <v/>
      </c>
      <c r="AB7" s="8">
        <f>MAX(F7-SUM(Y7:AA7),0)</f>
        <v/>
      </c>
      <c r="AC7" s="3">
        <f>D7</f>
        <v/>
      </c>
      <c r="AD7" s="3">
        <f>E7</f>
        <v/>
      </c>
    </row>
    <row r="8" ht="13.9" customHeight="1">
      <c r="A8" s="22" t="inlineStr">
        <is>
          <t>BNRR022511291011</t>
        </is>
      </c>
      <c r="B8" s="23" t="inlineStr">
        <is>
          <t>29/11/2025 6:34:41</t>
        </is>
      </c>
      <c r="C8" s="24" t="n">
        <v>9</v>
      </c>
      <c r="D8" s="24" t="n">
        <v>19</v>
      </c>
      <c r="E8" s="24" t="n">
        <v>37</v>
      </c>
      <c r="F8" s="24" t="n">
        <v>360</v>
      </c>
      <c r="G8" s="24" t="inlineStr">
        <is>
          <t>12</t>
        </is>
      </c>
      <c r="H8" s="24" t="inlineStr"/>
      <c r="I8" s="24" t="inlineStr"/>
      <c r="J8" s="24" t="n">
        <v/>
      </c>
      <c r="K8" s="24" t="n"/>
      <c r="L8" s="24" t="n"/>
      <c r="M8" s="1">
        <f>LEFT(A8,6)</f>
        <v/>
      </c>
      <c r="N8" s="1">
        <f>MID(A8,7,6)</f>
        <v/>
      </c>
      <c r="O8" s="1">
        <f>MID(A8,7,6)&amp;"-"&amp;MID(A8,13,1)</f>
        <v/>
      </c>
      <c r="P8" s="1">
        <f>"M"&amp;MID(A8,5,2)</f>
        <v/>
      </c>
      <c r="Q8" s="1">
        <f>IF(MID(A8,4,1)="L",IF(ISODD(RIGHT(A8)),"LH1","LH3"),IF(MID(A8,4,1)="R",IF(ISODD(RIGHT(A8)),"RH2","RH4"),"ERROR"))</f>
        <v/>
      </c>
      <c r="R8" s="1">
        <f>P8&amp;"-"&amp;Q8</f>
        <v/>
      </c>
      <c r="S8" s="13">
        <f>IF(D8="","HXX",IF(OR(D8=D7,D8=0),S7,"H"&amp;TEXT(D8,"00")&amp;" T"&amp;TEXT(G8,"00")&amp;" - "&amp;A8))</f>
        <v/>
      </c>
      <c r="T8" s="13">
        <f>SUBTOTAL(3,A8)</f>
        <v/>
      </c>
      <c r="U8" s="13">
        <f>IF(OR(NOT(ISBLANK(H8)),J8="30"),1,0)</f>
        <v/>
      </c>
      <c r="V8" s="13">
        <f>IF(ISBLANK(I8),0,1)</f>
        <v/>
      </c>
      <c r="W8" s="13">
        <f>IF(AND(L8="Porosidad de gas",OR(K8="C5",K8="E5")),1,0)</f>
        <v/>
      </c>
      <c r="X8" s="3">
        <f>RIGHT(A8,3)</f>
        <v/>
      </c>
      <c r="Y8" s="3">
        <f>MAX(W8*F8,0)</f>
        <v/>
      </c>
      <c r="Z8" s="3">
        <f>MAX(V8*F8-Y8,0)</f>
        <v/>
      </c>
      <c r="AA8" s="3">
        <f>MAX(U8*F8-SUM(Y8:Z8),0)</f>
        <v/>
      </c>
      <c r="AB8" s="8">
        <f>MAX(F8-SUM(Y8:AA8),0)</f>
        <v/>
      </c>
      <c r="AC8" s="3">
        <f>D8</f>
        <v/>
      </c>
      <c r="AD8" s="3">
        <f>E8</f>
        <v/>
      </c>
    </row>
    <row r="9" ht="13.9" customHeight="1">
      <c r="A9" s="22" t="inlineStr">
        <is>
          <t>BNRR022511291012</t>
        </is>
      </c>
      <c r="B9" s="23" t="inlineStr">
        <is>
          <t>29/11/2025 6:34:41</t>
        </is>
      </c>
      <c r="C9" s="24" t="n">
        <v>9</v>
      </c>
      <c r="D9" s="24" t="n">
        <v>19</v>
      </c>
      <c r="E9" s="24" t="n">
        <v>37</v>
      </c>
      <c r="F9" s="24" t="n">
        <v>360</v>
      </c>
      <c r="G9" s="24" t="inlineStr">
        <is>
          <t>12</t>
        </is>
      </c>
      <c r="H9" s="24" t="inlineStr"/>
      <c r="I9" s="24" t="inlineStr"/>
      <c r="J9" s="24" t="n">
        <v/>
      </c>
      <c r="K9" s="24" t="n"/>
      <c r="L9" s="24" t="n"/>
      <c r="M9" s="1">
        <f>LEFT(A9,6)</f>
        <v/>
      </c>
      <c r="N9" s="1">
        <f>MID(A9,7,6)</f>
        <v/>
      </c>
      <c r="O9" s="1">
        <f>MID(A9,7,6)&amp;"-"&amp;MID(A9,13,1)</f>
        <v/>
      </c>
      <c r="P9" s="1">
        <f>"M"&amp;MID(A9,5,2)</f>
        <v/>
      </c>
      <c r="Q9" s="1">
        <f>IF(MID(A9,4,1)="L",IF(ISODD(RIGHT(A9)),"LH1","LH3"),IF(MID(A9,4,1)="R",IF(ISODD(RIGHT(A9)),"RH2","RH4"),"ERROR"))</f>
        <v/>
      </c>
      <c r="R9" s="1">
        <f>P9&amp;"-"&amp;Q9</f>
        <v/>
      </c>
      <c r="S9" s="13">
        <f>IF(D9="","HXX",IF(OR(D9=D8,D9=0),S8,"H"&amp;TEXT(D9,"00")&amp;" T"&amp;TEXT(G9,"00")&amp;" - "&amp;A9))</f>
        <v/>
      </c>
      <c r="T9" s="13">
        <f>SUBTOTAL(3,A9)</f>
        <v/>
      </c>
      <c r="U9" s="13">
        <f>IF(OR(NOT(ISBLANK(H9)),J9="30"),1,0)</f>
        <v/>
      </c>
      <c r="V9" s="13">
        <f>IF(ISBLANK(I9),0,1)</f>
        <v/>
      </c>
      <c r="W9" s="13">
        <f>IF(AND(L9="Porosidad de gas",OR(K9="C5",K9="E5")),1,0)</f>
        <v/>
      </c>
      <c r="X9" s="3">
        <f>RIGHT(A9,3)</f>
        <v/>
      </c>
      <c r="Y9" s="3">
        <f>MAX(W9*F9,0)</f>
        <v/>
      </c>
      <c r="Z9" s="3">
        <f>MAX(V9*F9-Y9,0)</f>
        <v/>
      </c>
      <c r="AA9" s="3">
        <f>MAX(U9*F9-SUM(Y9:Z9),0)</f>
        <v/>
      </c>
      <c r="AB9" s="8">
        <f>MAX(F9-SUM(Y9:AA9),0)</f>
        <v/>
      </c>
      <c r="AC9" s="3">
        <f>D9</f>
        <v/>
      </c>
      <c r="AD9" s="3">
        <f>E9</f>
        <v/>
      </c>
    </row>
    <row r="10" ht="13.9" customHeight="1">
      <c r="A10" s="22" t="inlineStr">
        <is>
          <t>BNRL022511291009</t>
        </is>
      </c>
      <c r="B10" s="23" t="inlineStr">
        <is>
          <t>29/11/2025 6:28:42</t>
        </is>
      </c>
      <c r="C10" s="24" t="n">
        <v>9</v>
      </c>
      <c r="D10" s="24" t="n">
        <v>19</v>
      </c>
      <c r="E10" s="24" t="n">
        <v>36</v>
      </c>
      <c r="F10" s="24" t="n">
        <v>360</v>
      </c>
      <c r="G10" s="24" t="inlineStr">
        <is>
          <t>12</t>
        </is>
      </c>
      <c r="H10" s="24" t="inlineStr"/>
      <c r="I10" s="24" t="inlineStr"/>
      <c r="J10" s="24" t="n">
        <v/>
      </c>
      <c r="K10" s="24" t="n"/>
      <c r="L10" s="24" t="n"/>
      <c r="M10" s="1">
        <f>LEFT(A10,6)</f>
        <v/>
      </c>
      <c r="N10" s="1">
        <f>MID(A10,7,6)</f>
        <v/>
      </c>
      <c r="O10" s="1">
        <f>MID(A10,7,6)&amp;"-"&amp;MID(A10,13,1)</f>
        <v/>
      </c>
      <c r="P10" s="1">
        <f>"M"&amp;MID(A10,5,2)</f>
        <v/>
      </c>
      <c r="Q10" s="1">
        <f>IF(MID(A10,4,1)="L",IF(ISODD(RIGHT(A10)),"LH1","LH3"),IF(MID(A10,4,1)="R",IF(ISODD(RIGHT(A10)),"RH2","RH4"),"ERROR"))</f>
        <v/>
      </c>
      <c r="R10" s="1">
        <f>P10&amp;"-"&amp;Q10</f>
        <v/>
      </c>
      <c r="S10" s="13">
        <f>IF(D10="","HXX",IF(OR(D10=D9,D10=0),S9,"H"&amp;TEXT(D10,"00")&amp;" T"&amp;TEXT(G10,"00")&amp;" - "&amp;A10))</f>
        <v/>
      </c>
      <c r="T10" s="13">
        <f>SUBTOTAL(3,A10)</f>
        <v/>
      </c>
      <c r="U10" s="13">
        <f>IF(OR(NOT(ISBLANK(H10)),J10="30"),1,0)</f>
        <v/>
      </c>
      <c r="V10" s="13">
        <f>IF(ISBLANK(I10),0,1)</f>
        <v/>
      </c>
      <c r="W10" s="13">
        <f>IF(AND(L10="Porosidad de gas",OR(K10="C5",K10="E5")),1,0)</f>
        <v/>
      </c>
      <c r="X10" s="3">
        <f>RIGHT(A10,3)</f>
        <v/>
      </c>
      <c r="Y10" s="3">
        <f>MAX(W10*F10,0)</f>
        <v/>
      </c>
      <c r="Z10" s="3">
        <f>MAX(V10*F10-Y10,0)</f>
        <v/>
      </c>
      <c r="AA10" s="3">
        <f>MAX(U10*F10-SUM(Y10:Z10),0)</f>
        <v/>
      </c>
      <c r="AB10" s="8">
        <f>MAX(F10-SUM(Y10:AA10),0)</f>
        <v/>
      </c>
      <c r="AC10" s="3">
        <f>D10</f>
        <v/>
      </c>
      <c r="AD10" s="3">
        <f>E10</f>
        <v/>
      </c>
    </row>
    <row r="11" ht="13.9" customHeight="1">
      <c r="A11" s="22" t="inlineStr">
        <is>
          <t>BNRL022511291010</t>
        </is>
      </c>
      <c r="B11" s="23" t="inlineStr">
        <is>
          <t>29/11/2025 6:28:42</t>
        </is>
      </c>
      <c r="C11" s="24" t="n">
        <v>9</v>
      </c>
      <c r="D11" s="24" t="n">
        <v>19</v>
      </c>
      <c r="E11" s="24" t="n">
        <v>36</v>
      </c>
      <c r="F11" s="24" t="n">
        <v>360</v>
      </c>
      <c r="G11" s="24" t="inlineStr">
        <is>
          <t>12</t>
        </is>
      </c>
      <c r="H11" s="24" t="inlineStr"/>
      <c r="I11" s="24" t="inlineStr"/>
      <c r="J11" s="24" t="n">
        <v/>
      </c>
      <c r="K11" s="24" t="n"/>
      <c r="L11" s="24" t="n"/>
      <c r="M11" s="1">
        <f>LEFT(A11,6)</f>
        <v/>
      </c>
      <c r="N11" s="1">
        <f>MID(A11,7,6)</f>
        <v/>
      </c>
      <c r="O11" s="1">
        <f>MID(A11,7,6)&amp;"-"&amp;MID(A11,13,1)</f>
        <v/>
      </c>
      <c r="P11" s="1">
        <f>"M"&amp;MID(A11,5,2)</f>
        <v/>
      </c>
      <c r="Q11" s="1">
        <f>IF(MID(A11,4,1)="L",IF(ISODD(RIGHT(A11)),"LH1","LH3"),IF(MID(A11,4,1)="R",IF(ISODD(RIGHT(A11)),"RH2","RH4"),"ERROR"))</f>
        <v/>
      </c>
      <c r="R11" s="1">
        <f>P11&amp;"-"&amp;Q11</f>
        <v/>
      </c>
      <c r="S11" s="13">
        <f>IF(D11="","HXX",IF(OR(D11=D10,D11=0),S10,"H"&amp;TEXT(D11,"00")&amp;" T"&amp;TEXT(G11,"00")&amp;" - "&amp;A11))</f>
        <v/>
      </c>
      <c r="T11" s="13">
        <f>SUBTOTAL(3,A11)</f>
        <v/>
      </c>
      <c r="U11" s="13">
        <f>IF(OR(NOT(ISBLANK(H11)),J11="30"),1,0)</f>
        <v/>
      </c>
      <c r="V11" s="13">
        <f>IF(ISBLANK(I11),0,1)</f>
        <v/>
      </c>
      <c r="W11" s="13">
        <f>IF(AND(L11="Porosidad de gas",OR(K11="C5",K11="E5")),1,0)</f>
        <v/>
      </c>
      <c r="X11" s="3">
        <f>RIGHT(A11,3)</f>
        <v/>
      </c>
      <c r="Y11" s="3">
        <f>MAX(W11*F11,0)</f>
        <v/>
      </c>
      <c r="Z11" s="3">
        <f>MAX(V11*F11-Y11,0)</f>
        <v/>
      </c>
      <c r="AA11" s="3">
        <f>MAX(U11*F11-SUM(Y11:Z11),0)</f>
        <v/>
      </c>
      <c r="AB11" s="8">
        <f>MAX(F11-SUM(Y11:AA11),0)</f>
        <v/>
      </c>
      <c r="AC11" s="3">
        <f>D11</f>
        <v/>
      </c>
      <c r="AD11" s="3">
        <f>E11</f>
        <v/>
      </c>
    </row>
    <row r="12" ht="13.9" customHeight="1">
      <c r="A12" s="22" t="inlineStr">
        <is>
          <t>BNRR022511291009</t>
        </is>
      </c>
      <c r="B12" s="23" t="inlineStr">
        <is>
          <t>29/11/2025 6:28:42</t>
        </is>
      </c>
      <c r="C12" s="24" t="n">
        <v>9</v>
      </c>
      <c r="D12" s="24" t="n">
        <v>19</v>
      </c>
      <c r="E12" s="24" t="n">
        <v>36</v>
      </c>
      <c r="F12" s="24" t="n">
        <v>360</v>
      </c>
      <c r="G12" s="24" t="inlineStr">
        <is>
          <t>12</t>
        </is>
      </c>
      <c r="H12" s="24" t="inlineStr"/>
      <c r="I12" s="24" t="inlineStr"/>
      <c r="J12" s="24" t="n">
        <v/>
      </c>
      <c r="K12" s="24" t="n"/>
      <c r="L12" s="24" t="n"/>
      <c r="M12" s="1">
        <f>LEFT(A12,6)</f>
        <v/>
      </c>
      <c r="N12" s="1">
        <f>MID(A12,7,6)</f>
        <v/>
      </c>
      <c r="O12" s="1">
        <f>MID(A12,7,6)&amp;"-"&amp;MID(A12,13,1)</f>
        <v/>
      </c>
      <c r="P12" s="1">
        <f>"M"&amp;MID(A12,5,2)</f>
        <v/>
      </c>
      <c r="Q12" s="1">
        <f>IF(MID(A12,4,1)="L",IF(ISODD(RIGHT(A12)),"LH1","LH3"),IF(MID(A12,4,1)="R",IF(ISODD(RIGHT(A12)),"RH2","RH4"),"ERROR"))</f>
        <v/>
      </c>
      <c r="R12" s="1">
        <f>P12&amp;"-"&amp;Q12</f>
        <v/>
      </c>
      <c r="S12" s="13">
        <f>IF(D12="","HXX",IF(OR(D12=D11,D12=0),S11,"H"&amp;TEXT(D12,"00")&amp;" T"&amp;TEXT(G12,"00")&amp;" - "&amp;A12))</f>
        <v/>
      </c>
      <c r="T12" s="13">
        <f>SUBTOTAL(3,A12)</f>
        <v/>
      </c>
      <c r="U12" s="13">
        <f>IF(OR(NOT(ISBLANK(H12)),J12="30"),1,0)</f>
        <v/>
      </c>
      <c r="V12" s="13">
        <f>IF(ISBLANK(I12),0,1)</f>
        <v/>
      </c>
      <c r="W12" s="13">
        <f>IF(AND(L12="Porosidad de gas",OR(K12="C5",K12="E5")),1,0)</f>
        <v/>
      </c>
      <c r="X12" s="3">
        <f>RIGHT(A12,3)</f>
        <v/>
      </c>
      <c r="Y12" s="3">
        <f>MAX(W12*F12,0)</f>
        <v/>
      </c>
      <c r="Z12" s="3">
        <f>MAX(V12*F12-Y12,0)</f>
        <v/>
      </c>
      <c r="AA12" s="3">
        <f>MAX(U12*F12-SUM(Y12:Z12),0)</f>
        <v/>
      </c>
      <c r="AB12" s="8">
        <f>MAX(F12-SUM(Y12:AA12),0)</f>
        <v/>
      </c>
      <c r="AC12" s="3">
        <f>D12</f>
        <v/>
      </c>
      <c r="AD12" s="3">
        <f>E12</f>
        <v/>
      </c>
    </row>
    <row r="13" ht="13.9" customHeight="1">
      <c r="A13" s="22" t="inlineStr">
        <is>
          <t>BNRR022511291010</t>
        </is>
      </c>
      <c r="B13" s="23" t="inlineStr">
        <is>
          <t>29/11/2025 6:28:42</t>
        </is>
      </c>
      <c r="C13" s="24" t="n">
        <v>9</v>
      </c>
      <c r="D13" s="24" t="n">
        <v>19</v>
      </c>
      <c r="E13" s="24" t="n">
        <v>36</v>
      </c>
      <c r="F13" s="24" t="n">
        <v>360</v>
      </c>
      <c r="G13" s="24" t="inlineStr">
        <is>
          <t>12</t>
        </is>
      </c>
      <c r="H13" s="24" t="inlineStr"/>
      <c r="I13" s="24" t="inlineStr"/>
      <c r="J13" s="24" t="n">
        <v/>
      </c>
      <c r="K13" s="24" t="n"/>
      <c r="L13" s="24" t="n"/>
      <c r="M13" s="1">
        <f>LEFT(A13,6)</f>
        <v/>
      </c>
      <c r="N13" s="1">
        <f>MID(A13,7,6)</f>
        <v/>
      </c>
      <c r="O13" s="1">
        <f>MID(A13,7,6)&amp;"-"&amp;MID(A13,13,1)</f>
        <v/>
      </c>
      <c r="P13" s="1">
        <f>"M"&amp;MID(A13,5,2)</f>
        <v/>
      </c>
      <c r="Q13" s="1">
        <f>IF(MID(A13,4,1)="L",IF(ISODD(RIGHT(A13)),"LH1","LH3"),IF(MID(A13,4,1)="R",IF(ISODD(RIGHT(A13)),"RH2","RH4"),"ERROR"))</f>
        <v/>
      </c>
      <c r="R13" s="1">
        <f>P13&amp;"-"&amp;Q13</f>
        <v/>
      </c>
      <c r="S13" s="13">
        <f>IF(D13="","HXX",IF(OR(D13=D12,D13=0),S12,"H"&amp;TEXT(D13,"00")&amp;" T"&amp;TEXT(G13,"00")&amp;" - "&amp;A13))</f>
        <v/>
      </c>
      <c r="T13" s="13">
        <f>SUBTOTAL(3,A13)</f>
        <v/>
      </c>
      <c r="U13" s="13">
        <f>IF(OR(NOT(ISBLANK(H13)),J13="30"),1,0)</f>
        <v/>
      </c>
      <c r="V13" s="13">
        <f>IF(ISBLANK(I13),0,1)</f>
        <v/>
      </c>
      <c r="W13" s="13">
        <f>IF(AND(L13="Porosidad de gas",OR(K13="C5",K13="E5")),1,0)</f>
        <v/>
      </c>
      <c r="X13" s="3">
        <f>RIGHT(A13,3)</f>
        <v/>
      </c>
      <c r="Y13" s="3">
        <f>MAX(W13*F13,0)</f>
        <v/>
      </c>
      <c r="Z13" s="3">
        <f>MAX(V13*F13-Y13,0)</f>
        <v/>
      </c>
      <c r="AA13" s="3">
        <f>MAX(U13*F13-SUM(Y13:Z13),0)</f>
        <v/>
      </c>
      <c r="AB13" s="8">
        <f>MAX(F13-SUM(Y13:AA13),0)</f>
        <v/>
      </c>
      <c r="AC13" s="3">
        <f>D13</f>
        <v/>
      </c>
      <c r="AD13" s="3">
        <f>E13</f>
        <v/>
      </c>
    </row>
    <row r="14" ht="13.9" customHeight="1">
      <c r="A14" s="22" t="inlineStr">
        <is>
          <t>BNRL022511291007</t>
        </is>
      </c>
      <c r="B14" s="23" t="inlineStr">
        <is>
          <t>29/11/2025 6:22:42</t>
        </is>
      </c>
      <c r="C14" s="24" t="n">
        <v>9</v>
      </c>
      <c r="D14" s="24" t="n">
        <v>19</v>
      </c>
      <c r="E14" s="24" t="n">
        <v>35</v>
      </c>
      <c r="F14" s="24" t="n">
        <v>362</v>
      </c>
      <c r="G14" s="24" t="inlineStr">
        <is>
          <t>12</t>
        </is>
      </c>
      <c r="H14" s="24" t="inlineStr"/>
      <c r="I14" s="24" t="inlineStr"/>
      <c r="J14" s="24" t="n">
        <v/>
      </c>
      <c r="K14" s="24" t="n"/>
      <c r="L14" s="24" t="n"/>
      <c r="M14" s="1">
        <f>LEFT(A14,6)</f>
        <v/>
      </c>
      <c r="N14" s="1">
        <f>MID(A14,7,6)</f>
        <v/>
      </c>
      <c r="O14" s="1">
        <f>MID(A14,7,6)&amp;"-"&amp;MID(A14,13,1)</f>
        <v/>
      </c>
      <c r="P14" s="1">
        <f>"M"&amp;MID(A14,5,2)</f>
        <v/>
      </c>
      <c r="Q14" s="1">
        <f>IF(MID(A14,4,1)="L",IF(ISODD(RIGHT(A14)),"LH1","LH3"),IF(MID(A14,4,1)="R",IF(ISODD(RIGHT(A14)),"RH2","RH4"),"ERROR"))</f>
        <v/>
      </c>
      <c r="R14" s="1">
        <f>P14&amp;"-"&amp;Q14</f>
        <v/>
      </c>
      <c r="S14" s="13">
        <f>IF(D14="","HXX",IF(OR(D14=D13,D14=0),S13,"H"&amp;TEXT(D14,"00")&amp;" T"&amp;TEXT(G14,"00")&amp;" - "&amp;A14))</f>
        <v/>
      </c>
      <c r="T14" s="13">
        <f>SUBTOTAL(3,A14)</f>
        <v/>
      </c>
      <c r="U14" s="13">
        <f>IF(OR(NOT(ISBLANK(H14)),J14="30"),1,0)</f>
        <v/>
      </c>
      <c r="V14" s="13">
        <f>IF(ISBLANK(I14),0,1)</f>
        <v/>
      </c>
      <c r="W14" s="13">
        <f>IF(AND(L14="Porosidad de gas",OR(K14="C5",K14="E5")),1,0)</f>
        <v/>
      </c>
      <c r="X14" s="3">
        <f>RIGHT(A14,3)</f>
        <v/>
      </c>
      <c r="Y14" s="3">
        <f>MAX(W14*F14,0)</f>
        <v/>
      </c>
      <c r="Z14" s="3">
        <f>MAX(V14*F14-Y14,0)</f>
        <v/>
      </c>
      <c r="AA14" s="3">
        <f>MAX(U14*F14-SUM(Y14:Z14),0)</f>
        <v/>
      </c>
      <c r="AB14" s="8">
        <f>MAX(F14-SUM(Y14:AA14),0)</f>
        <v/>
      </c>
      <c r="AC14" s="3">
        <f>D14</f>
        <v/>
      </c>
      <c r="AD14" s="3">
        <f>E14</f>
        <v/>
      </c>
    </row>
    <row r="15" ht="13.9" customHeight="1">
      <c r="A15" s="22" t="inlineStr">
        <is>
          <t>BNRL022511291008</t>
        </is>
      </c>
      <c r="B15" s="23" t="inlineStr">
        <is>
          <t>29/11/2025 6:22:42</t>
        </is>
      </c>
      <c r="C15" s="24" t="n">
        <v>9</v>
      </c>
      <c r="D15" s="24" t="n">
        <v>19</v>
      </c>
      <c r="E15" s="24" t="n">
        <v>35</v>
      </c>
      <c r="F15" s="24" t="n">
        <v>362</v>
      </c>
      <c r="G15" s="24" t="inlineStr">
        <is>
          <t>12</t>
        </is>
      </c>
      <c r="H15" s="24" t="inlineStr"/>
      <c r="I15" s="24" t="inlineStr"/>
      <c r="J15" s="24" t="n">
        <v/>
      </c>
      <c r="K15" s="24" t="n"/>
      <c r="L15" s="24" t="n"/>
      <c r="M15" s="1">
        <f>LEFT(A15,6)</f>
        <v/>
      </c>
      <c r="N15" s="1">
        <f>MID(A15,7,6)</f>
        <v/>
      </c>
      <c r="O15" s="1">
        <f>MID(A15,7,6)&amp;"-"&amp;MID(A15,13,1)</f>
        <v/>
      </c>
      <c r="P15" s="1">
        <f>"M"&amp;MID(A15,5,2)</f>
        <v/>
      </c>
      <c r="Q15" s="1">
        <f>IF(MID(A15,4,1)="L",IF(ISODD(RIGHT(A15)),"LH1","LH3"),IF(MID(A15,4,1)="R",IF(ISODD(RIGHT(A15)),"RH2","RH4"),"ERROR"))</f>
        <v/>
      </c>
      <c r="R15" s="1">
        <f>P15&amp;"-"&amp;Q15</f>
        <v/>
      </c>
      <c r="S15" s="13">
        <f>IF(D15="","HXX",IF(OR(D15=D14,D15=0),S14,"H"&amp;TEXT(D15,"00")&amp;" T"&amp;TEXT(G15,"00")&amp;" - "&amp;A15))</f>
        <v/>
      </c>
      <c r="T15" s="13">
        <f>SUBTOTAL(3,A15)</f>
        <v/>
      </c>
      <c r="U15" s="13">
        <f>IF(OR(NOT(ISBLANK(H15)),J15="30"),1,0)</f>
        <v/>
      </c>
      <c r="V15" s="13">
        <f>IF(ISBLANK(I15),0,1)</f>
        <v/>
      </c>
      <c r="W15" s="13">
        <f>IF(AND(L15="Porosidad de gas",OR(K15="C5",K15="E5")),1,0)</f>
        <v/>
      </c>
      <c r="X15" s="3">
        <f>RIGHT(A15,3)</f>
        <v/>
      </c>
      <c r="Y15" s="3">
        <f>MAX(W15*F15,0)</f>
        <v/>
      </c>
      <c r="Z15" s="3">
        <f>MAX(V15*F15-Y15,0)</f>
        <v/>
      </c>
      <c r="AA15" s="3">
        <f>MAX(U15*F15-SUM(Y15:Z15),0)</f>
        <v/>
      </c>
      <c r="AB15" s="8">
        <f>MAX(F15-SUM(Y15:AA15),0)</f>
        <v/>
      </c>
      <c r="AC15" s="3">
        <f>D15</f>
        <v/>
      </c>
      <c r="AD15" s="3">
        <f>E15</f>
        <v/>
      </c>
    </row>
    <row r="16" ht="13.9" customHeight="1">
      <c r="A16" s="22" t="inlineStr">
        <is>
          <t>BNRR022511291007</t>
        </is>
      </c>
      <c r="B16" s="23" t="inlineStr">
        <is>
          <t>29/11/2025 6:22:42</t>
        </is>
      </c>
      <c r="C16" s="24" t="n">
        <v>9</v>
      </c>
      <c r="D16" s="24" t="n">
        <v>19</v>
      </c>
      <c r="E16" s="24" t="n">
        <v>35</v>
      </c>
      <c r="F16" s="24" t="n">
        <v>362</v>
      </c>
      <c r="G16" s="24" t="inlineStr">
        <is>
          <t>12</t>
        </is>
      </c>
      <c r="H16" s="24" t="inlineStr"/>
      <c r="I16" s="24" t="inlineStr"/>
      <c r="J16" s="24" t="n">
        <v/>
      </c>
      <c r="K16" s="24" t="n"/>
      <c r="L16" s="24" t="n"/>
      <c r="M16" s="1">
        <f>LEFT(A16,6)</f>
        <v/>
      </c>
      <c r="N16" s="1">
        <f>MID(A16,7,6)</f>
        <v/>
      </c>
      <c r="O16" s="1">
        <f>MID(A16,7,6)&amp;"-"&amp;MID(A16,13,1)</f>
        <v/>
      </c>
      <c r="P16" s="1">
        <f>"M"&amp;MID(A16,5,2)</f>
        <v/>
      </c>
      <c r="Q16" s="1">
        <f>IF(MID(A16,4,1)="L",IF(ISODD(RIGHT(A16)),"LH1","LH3"),IF(MID(A16,4,1)="R",IF(ISODD(RIGHT(A16)),"RH2","RH4"),"ERROR"))</f>
        <v/>
      </c>
      <c r="R16" s="1">
        <f>P16&amp;"-"&amp;Q16</f>
        <v/>
      </c>
      <c r="S16" s="13">
        <f>IF(D16="","HXX",IF(OR(D16=D15,D16=0),S15,"H"&amp;TEXT(D16,"00")&amp;" T"&amp;TEXT(G16,"00")&amp;" - "&amp;A16))</f>
        <v/>
      </c>
      <c r="T16" s="13">
        <f>SUBTOTAL(3,A16)</f>
        <v/>
      </c>
      <c r="U16" s="13">
        <f>IF(OR(NOT(ISBLANK(H16)),J16="30"),1,0)</f>
        <v/>
      </c>
      <c r="V16" s="13">
        <f>IF(ISBLANK(I16),0,1)</f>
        <v/>
      </c>
      <c r="W16" s="13">
        <f>IF(AND(L16="Porosidad de gas",OR(K16="C5",K16="E5")),1,0)</f>
        <v/>
      </c>
      <c r="X16" s="3">
        <f>RIGHT(A16,3)</f>
        <v/>
      </c>
      <c r="Y16" s="3">
        <f>MAX(W16*F16,0)</f>
        <v/>
      </c>
      <c r="Z16" s="3">
        <f>MAX(V16*F16-Y16,0)</f>
        <v/>
      </c>
      <c r="AA16" s="3">
        <f>MAX(U16*F16-SUM(Y16:Z16),0)</f>
        <v/>
      </c>
      <c r="AB16" s="8">
        <f>MAX(F16-SUM(Y16:AA16),0)</f>
        <v/>
      </c>
      <c r="AC16" s="3">
        <f>D16</f>
        <v/>
      </c>
      <c r="AD16" s="3">
        <f>E16</f>
        <v/>
      </c>
    </row>
    <row r="17" ht="13.9" customHeight="1">
      <c r="A17" s="22" t="inlineStr">
        <is>
          <t>BNRR022511291008</t>
        </is>
      </c>
      <c r="B17" s="23" t="inlineStr">
        <is>
          <t>29/11/2025 6:22:42</t>
        </is>
      </c>
      <c r="C17" s="24" t="n">
        <v>9</v>
      </c>
      <c r="D17" s="24" t="n">
        <v>19</v>
      </c>
      <c r="E17" s="24" t="n">
        <v>35</v>
      </c>
      <c r="F17" s="24" t="n">
        <v>362</v>
      </c>
      <c r="G17" s="24" t="inlineStr">
        <is>
          <t>12</t>
        </is>
      </c>
      <c r="H17" s="24" t="inlineStr"/>
      <c r="I17" s="24" t="inlineStr"/>
      <c r="J17" s="24" t="n">
        <v/>
      </c>
      <c r="K17" s="24" t="n"/>
      <c r="L17" s="24" t="n"/>
      <c r="M17" s="1">
        <f>LEFT(A17,6)</f>
        <v/>
      </c>
      <c r="N17" s="1">
        <f>MID(A17,7,6)</f>
        <v/>
      </c>
      <c r="O17" s="1">
        <f>MID(A17,7,6)&amp;"-"&amp;MID(A17,13,1)</f>
        <v/>
      </c>
      <c r="P17" s="1">
        <f>"M"&amp;MID(A17,5,2)</f>
        <v/>
      </c>
      <c r="Q17" s="1">
        <f>IF(MID(A17,4,1)="L",IF(ISODD(RIGHT(A17)),"LH1","LH3"),IF(MID(A17,4,1)="R",IF(ISODD(RIGHT(A17)),"RH2","RH4"),"ERROR"))</f>
        <v/>
      </c>
      <c r="R17" s="1">
        <f>P17&amp;"-"&amp;Q17</f>
        <v/>
      </c>
      <c r="S17" s="13">
        <f>IF(D17="","HXX",IF(OR(D17=D16,D17=0),S16,"H"&amp;TEXT(D17,"00")&amp;" T"&amp;TEXT(G17,"00")&amp;" - "&amp;A17))</f>
        <v/>
      </c>
      <c r="T17" s="13">
        <f>SUBTOTAL(3,A17)</f>
        <v/>
      </c>
      <c r="U17" s="13">
        <f>IF(OR(NOT(ISBLANK(H17)),J17="30"),1,0)</f>
        <v/>
      </c>
      <c r="V17" s="13">
        <f>IF(ISBLANK(I17),0,1)</f>
        <v/>
      </c>
      <c r="W17" s="13">
        <f>IF(AND(L17="Porosidad de gas",OR(K17="C5",K17="E5")),1,0)</f>
        <v/>
      </c>
      <c r="X17" s="3">
        <f>RIGHT(A17,3)</f>
        <v/>
      </c>
      <c r="Y17" s="3">
        <f>MAX(W17*F17,0)</f>
        <v/>
      </c>
      <c r="Z17" s="3">
        <f>MAX(V17*F17-Y17,0)</f>
        <v/>
      </c>
      <c r="AA17" s="3">
        <f>MAX(U17*F17-SUM(Y17:Z17),0)</f>
        <v/>
      </c>
      <c r="AB17" s="8">
        <f>MAX(F17-SUM(Y17:AA17),0)</f>
        <v/>
      </c>
      <c r="AC17" s="3">
        <f>D17</f>
        <v/>
      </c>
      <c r="AD17" s="3">
        <f>E17</f>
        <v/>
      </c>
    </row>
    <row r="18" ht="13.9" customHeight="1">
      <c r="A18" s="22" t="inlineStr">
        <is>
          <t>BNRL022511291005</t>
        </is>
      </c>
      <c r="B18" s="23" t="inlineStr">
        <is>
          <t>29/11/2025 6:16:40</t>
        </is>
      </c>
      <c r="C18" s="24" t="n">
        <v>9</v>
      </c>
      <c r="D18" s="24" t="n">
        <v>19</v>
      </c>
      <c r="E18" s="24" t="n">
        <v>34</v>
      </c>
      <c r="F18" s="24" t="n">
        <v>361</v>
      </c>
      <c r="G18" s="24" t="inlineStr">
        <is>
          <t>12</t>
        </is>
      </c>
      <c r="H18" s="24" t="inlineStr"/>
      <c r="I18" s="24" t="inlineStr"/>
      <c r="J18" s="24" t="n">
        <v/>
      </c>
      <c r="K18" s="24" t="n"/>
      <c r="L18" s="24" t="n"/>
      <c r="M18" s="1">
        <f>LEFT(A18,6)</f>
        <v/>
      </c>
      <c r="N18" s="1">
        <f>MID(A18,7,6)</f>
        <v/>
      </c>
      <c r="O18" s="1">
        <f>MID(A18,7,6)&amp;"-"&amp;MID(A18,13,1)</f>
        <v/>
      </c>
      <c r="P18" s="1">
        <f>"M"&amp;MID(A18,5,2)</f>
        <v/>
      </c>
      <c r="Q18" s="1">
        <f>IF(MID(A18,4,1)="L",IF(ISODD(RIGHT(A18)),"LH1","LH3"),IF(MID(A18,4,1)="R",IF(ISODD(RIGHT(A18)),"RH2","RH4"),"ERROR"))</f>
        <v/>
      </c>
      <c r="R18" s="1">
        <f>P18&amp;"-"&amp;Q18</f>
        <v/>
      </c>
      <c r="S18" s="13">
        <f>IF(D18="","HXX",IF(OR(D18=D17,D18=0),S17,"H"&amp;TEXT(D18,"00")&amp;" T"&amp;TEXT(G18,"00")&amp;" - "&amp;A18))</f>
        <v/>
      </c>
      <c r="T18" s="13">
        <f>SUBTOTAL(3,A18)</f>
        <v/>
      </c>
      <c r="U18" s="13">
        <f>IF(OR(NOT(ISBLANK(H18)),J18="30"),1,0)</f>
        <v/>
      </c>
      <c r="V18" s="13">
        <f>IF(ISBLANK(I18),0,1)</f>
        <v/>
      </c>
      <c r="W18" s="13">
        <f>IF(AND(L18="Porosidad de gas",OR(K18="C5",K18="E5")),1,0)</f>
        <v/>
      </c>
      <c r="X18" s="3">
        <f>RIGHT(A18,3)</f>
        <v/>
      </c>
      <c r="Y18" s="3">
        <f>MAX(W18*F18,0)</f>
        <v/>
      </c>
      <c r="Z18" s="3">
        <f>MAX(V18*F18-Y18,0)</f>
        <v/>
      </c>
      <c r="AA18" s="3">
        <f>MAX(U18*F18-SUM(Y18:Z18),0)</f>
        <v/>
      </c>
      <c r="AB18" s="8">
        <f>MAX(F18-SUM(Y18:AA18),0)</f>
        <v/>
      </c>
      <c r="AC18" s="3">
        <f>D18</f>
        <v/>
      </c>
      <c r="AD18" s="3">
        <f>E18</f>
        <v/>
      </c>
    </row>
    <row r="19" ht="13.9" customHeight="1">
      <c r="A19" s="22" t="inlineStr">
        <is>
          <t>BNRL022511291006</t>
        </is>
      </c>
      <c r="B19" s="23" t="inlineStr">
        <is>
          <t>29/11/2025 6:16:40</t>
        </is>
      </c>
      <c r="C19" s="24" t="n">
        <v>9</v>
      </c>
      <c r="D19" s="24" t="n">
        <v>19</v>
      </c>
      <c r="E19" s="24" t="n">
        <v>34</v>
      </c>
      <c r="F19" s="24" t="n">
        <v>361</v>
      </c>
      <c r="G19" s="24" t="inlineStr">
        <is>
          <t>12</t>
        </is>
      </c>
      <c r="H19" s="24" t="inlineStr"/>
      <c r="I19" s="24" t="inlineStr"/>
      <c r="J19" s="24" t="n">
        <v/>
      </c>
      <c r="K19" s="24" t="n"/>
      <c r="L19" s="24" t="n"/>
      <c r="M19" s="1">
        <f>LEFT(A19,6)</f>
        <v/>
      </c>
      <c r="N19" s="1">
        <f>MID(A19,7,6)</f>
        <v/>
      </c>
      <c r="O19" s="1">
        <f>MID(A19,7,6)&amp;"-"&amp;MID(A19,13,1)</f>
        <v/>
      </c>
      <c r="P19" s="1">
        <f>"M"&amp;MID(A19,5,2)</f>
        <v/>
      </c>
      <c r="Q19" s="1">
        <f>IF(MID(A19,4,1)="L",IF(ISODD(RIGHT(A19)),"LH1","LH3"),IF(MID(A19,4,1)="R",IF(ISODD(RIGHT(A19)),"RH2","RH4"),"ERROR"))</f>
        <v/>
      </c>
      <c r="R19" s="1">
        <f>P19&amp;"-"&amp;Q19</f>
        <v/>
      </c>
      <c r="S19" s="13">
        <f>IF(D19="","HXX",IF(OR(D19=D18,D19=0),S18,"H"&amp;TEXT(D19,"00")&amp;" T"&amp;TEXT(G19,"00")&amp;" - "&amp;A19))</f>
        <v/>
      </c>
      <c r="T19" s="13">
        <f>SUBTOTAL(3,A19)</f>
        <v/>
      </c>
      <c r="U19" s="13">
        <f>IF(OR(NOT(ISBLANK(H19)),J19="30"),1,0)</f>
        <v/>
      </c>
      <c r="V19" s="13">
        <f>IF(ISBLANK(I19),0,1)</f>
        <v/>
      </c>
      <c r="W19" s="13">
        <f>IF(AND(L19="Porosidad de gas",OR(K19="C5",K19="E5")),1,0)</f>
        <v/>
      </c>
      <c r="X19" s="3">
        <f>RIGHT(A19,3)</f>
        <v/>
      </c>
      <c r="Y19" s="3">
        <f>MAX(W19*F19,0)</f>
        <v/>
      </c>
      <c r="Z19" s="3">
        <f>MAX(V19*F19-Y19,0)</f>
        <v/>
      </c>
      <c r="AA19" s="3">
        <f>MAX(U19*F19-SUM(Y19:Z19),0)</f>
        <v/>
      </c>
      <c r="AB19" s="8">
        <f>MAX(F19-SUM(Y19:AA19),0)</f>
        <v/>
      </c>
      <c r="AC19" s="3">
        <f>D19</f>
        <v/>
      </c>
      <c r="AD19" s="3">
        <f>E19</f>
        <v/>
      </c>
    </row>
    <row r="20" ht="13.9" customHeight="1">
      <c r="A20" s="22" t="inlineStr">
        <is>
          <t>BNRR022511291005</t>
        </is>
      </c>
      <c r="B20" s="23" t="inlineStr">
        <is>
          <t>29/11/2025 6:16:40</t>
        </is>
      </c>
      <c r="C20" s="24" t="n">
        <v>9</v>
      </c>
      <c r="D20" s="24" t="n">
        <v>19</v>
      </c>
      <c r="E20" s="24" t="n">
        <v>34</v>
      </c>
      <c r="F20" s="24" t="n">
        <v>361</v>
      </c>
      <c r="G20" s="24" t="inlineStr">
        <is>
          <t>12</t>
        </is>
      </c>
      <c r="H20" s="24" t="inlineStr"/>
      <c r="I20" s="24" t="inlineStr"/>
      <c r="J20" s="24" t="n">
        <v/>
      </c>
      <c r="K20" s="24" t="n"/>
      <c r="L20" s="24" t="n"/>
      <c r="M20" s="1">
        <f>LEFT(A20,6)</f>
        <v/>
      </c>
      <c r="N20" s="1">
        <f>MID(A20,7,6)</f>
        <v/>
      </c>
      <c r="O20" s="1">
        <f>MID(A20,7,6)&amp;"-"&amp;MID(A20,13,1)</f>
        <v/>
      </c>
      <c r="P20" s="1">
        <f>"M"&amp;MID(A20,5,2)</f>
        <v/>
      </c>
      <c r="Q20" s="1">
        <f>IF(MID(A20,4,1)="L",IF(ISODD(RIGHT(A20)),"LH1","LH3"),IF(MID(A20,4,1)="R",IF(ISODD(RIGHT(A20)),"RH2","RH4"),"ERROR"))</f>
        <v/>
      </c>
      <c r="R20" s="1">
        <f>P20&amp;"-"&amp;Q20</f>
        <v/>
      </c>
      <c r="S20" s="13">
        <f>IF(D20="","HXX",IF(OR(D20=D19,D20=0),S19,"H"&amp;TEXT(D20,"00")&amp;" T"&amp;TEXT(G20,"00")&amp;" - "&amp;A20))</f>
        <v/>
      </c>
      <c r="T20" s="13">
        <f>SUBTOTAL(3,A20)</f>
        <v/>
      </c>
      <c r="U20" s="13">
        <f>IF(OR(NOT(ISBLANK(H20)),J20="30"),1,0)</f>
        <v/>
      </c>
      <c r="V20" s="13">
        <f>IF(ISBLANK(I20),0,1)</f>
        <v/>
      </c>
      <c r="W20" s="13">
        <f>IF(AND(L20="Porosidad de gas",OR(K20="C5",K20="E5")),1,0)</f>
        <v/>
      </c>
      <c r="X20" s="3">
        <f>RIGHT(A20,3)</f>
        <v/>
      </c>
      <c r="Y20" s="3">
        <f>MAX(W20*F20,0)</f>
        <v/>
      </c>
      <c r="Z20" s="3">
        <f>MAX(V20*F20-Y20,0)</f>
        <v/>
      </c>
      <c r="AA20" s="3">
        <f>MAX(U20*F20-SUM(Y20:Z20),0)</f>
        <v/>
      </c>
      <c r="AB20" s="8">
        <f>MAX(F20-SUM(Y20:AA20),0)</f>
        <v/>
      </c>
      <c r="AC20" s="3">
        <f>D20</f>
        <v/>
      </c>
      <c r="AD20" s="3">
        <f>E20</f>
        <v/>
      </c>
    </row>
    <row r="21" ht="13.9" customHeight="1">
      <c r="A21" s="22" t="inlineStr">
        <is>
          <t>BNRR022511291006</t>
        </is>
      </c>
      <c r="B21" s="23" t="inlineStr">
        <is>
          <t>29/11/2025 6:16:40</t>
        </is>
      </c>
      <c r="C21" s="24" t="n">
        <v>9</v>
      </c>
      <c r="D21" s="24" t="n">
        <v>19</v>
      </c>
      <c r="E21" s="24" t="n">
        <v>34</v>
      </c>
      <c r="F21" s="24" t="n">
        <v>361</v>
      </c>
      <c r="G21" s="24" t="inlineStr">
        <is>
          <t>12</t>
        </is>
      </c>
      <c r="H21" s="24" t="inlineStr"/>
      <c r="I21" s="24" t="inlineStr"/>
      <c r="J21" s="24" t="n">
        <v/>
      </c>
      <c r="K21" s="24" t="n"/>
      <c r="L21" s="24" t="n"/>
      <c r="M21" s="1">
        <f>LEFT(A21,6)</f>
        <v/>
      </c>
      <c r="N21" s="1">
        <f>MID(A21,7,6)</f>
        <v/>
      </c>
      <c r="O21" s="1">
        <f>MID(A21,7,6)&amp;"-"&amp;MID(A21,13,1)</f>
        <v/>
      </c>
      <c r="P21" s="1">
        <f>"M"&amp;MID(A21,5,2)</f>
        <v/>
      </c>
      <c r="Q21" s="1">
        <f>IF(MID(A21,4,1)="L",IF(ISODD(RIGHT(A21)),"LH1","LH3"),IF(MID(A21,4,1)="R",IF(ISODD(RIGHT(A21)),"RH2","RH4"),"ERROR"))</f>
        <v/>
      </c>
      <c r="R21" s="1">
        <f>P21&amp;"-"&amp;Q21</f>
        <v/>
      </c>
      <c r="S21" s="13">
        <f>IF(D21="","HXX",IF(OR(D21=D20,D21=0),S20,"H"&amp;TEXT(D21,"00")&amp;" T"&amp;TEXT(G21,"00")&amp;" - "&amp;A21))</f>
        <v/>
      </c>
      <c r="T21" s="13">
        <f>SUBTOTAL(3,A21)</f>
        <v/>
      </c>
      <c r="U21" s="13">
        <f>IF(OR(NOT(ISBLANK(H21)),J21="30"),1,0)</f>
        <v/>
      </c>
      <c r="V21" s="13">
        <f>IF(ISBLANK(I21),0,1)</f>
        <v/>
      </c>
      <c r="W21" s="13">
        <f>IF(AND(L21="Porosidad de gas",OR(K21="C5",K21="E5")),1,0)</f>
        <v/>
      </c>
      <c r="X21" s="3">
        <f>RIGHT(A21,3)</f>
        <v/>
      </c>
      <c r="Y21" s="3">
        <f>MAX(W21*F21,0)</f>
        <v/>
      </c>
      <c r="Z21" s="3">
        <f>MAX(V21*F21-Y21,0)</f>
        <v/>
      </c>
      <c r="AA21" s="3">
        <f>MAX(U21*F21-SUM(Y21:Z21),0)</f>
        <v/>
      </c>
      <c r="AB21" s="8">
        <f>MAX(F21-SUM(Y21:AA21),0)</f>
        <v/>
      </c>
      <c r="AC21" s="3">
        <f>D21</f>
        <v/>
      </c>
      <c r="AD21" s="3">
        <f>E21</f>
        <v/>
      </c>
    </row>
    <row r="22" ht="13.9" customHeight="1">
      <c r="A22" s="22" t="inlineStr">
        <is>
          <t>BNRL022511291003</t>
        </is>
      </c>
      <c r="B22" s="23" t="inlineStr">
        <is>
          <t>29/11/2025 6:10:39</t>
        </is>
      </c>
      <c r="C22" s="24" t="n">
        <v>9</v>
      </c>
      <c r="D22" s="24" t="n">
        <v>19</v>
      </c>
      <c r="E22" s="24" t="n">
        <v>33</v>
      </c>
      <c r="F22" s="24" t="n">
        <v>361</v>
      </c>
      <c r="G22" s="24" t="inlineStr">
        <is>
          <t>12</t>
        </is>
      </c>
      <c r="H22" s="24" t="inlineStr"/>
      <c r="I22" s="24" t="inlineStr"/>
      <c r="J22" s="24" t="n">
        <v/>
      </c>
      <c r="K22" s="24" t="n"/>
      <c r="L22" s="24" t="n"/>
      <c r="M22" s="1">
        <f>LEFT(A22,6)</f>
        <v/>
      </c>
      <c r="N22" s="1">
        <f>MID(A22,7,6)</f>
        <v/>
      </c>
      <c r="O22" s="1">
        <f>MID(A22,7,6)&amp;"-"&amp;MID(A22,13,1)</f>
        <v/>
      </c>
      <c r="P22" s="1">
        <f>"M"&amp;MID(A22,5,2)</f>
        <v/>
      </c>
      <c r="Q22" s="1">
        <f>IF(MID(A22,4,1)="L",IF(ISODD(RIGHT(A22)),"LH1","LH3"),IF(MID(A22,4,1)="R",IF(ISODD(RIGHT(A22)),"RH2","RH4"),"ERROR"))</f>
        <v/>
      </c>
      <c r="R22" s="1">
        <f>P22&amp;"-"&amp;Q22</f>
        <v/>
      </c>
      <c r="S22" s="13">
        <f>IF(D22="","HXX",IF(OR(D22=D21,D22=0),S21,"H"&amp;TEXT(D22,"00")&amp;" T"&amp;TEXT(G22,"00")&amp;" - "&amp;A22))</f>
        <v/>
      </c>
      <c r="T22" s="13">
        <f>SUBTOTAL(3,A22)</f>
        <v/>
      </c>
      <c r="U22" s="13">
        <f>IF(OR(NOT(ISBLANK(H22)),J22="30"),1,0)</f>
        <v/>
      </c>
      <c r="V22" s="13">
        <f>IF(ISBLANK(I22),0,1)</f>
        <v/>
      </c>
      <c r="W22" s="13">
        <f>IF(AND(L22="Porosidad de gas",OR(K22="C5",K22="E5")),1,0)</f>
        <v/>
      </c>
      <c r="X22" s="3">
        <f>RIGHT(A22,3)</f>
        <v/>
      </c>
      <c r="Y22" s="3">
        <f>MAX(W22*F22,0)</f>
        <v/>
      </c>
      <c r="Z22" s="3">
        <f>MAX(V22*F22-Y22,0)</f>
        <v/>
      </c>
      <c r="AA22" s="3">
        <f>MAX(U22*F22-SUM(Y22:Z22),0)</f>
        <v/>
      </c>
      <c r="AB22" s="8">
        <f>MAX(F22-SUM(Y22:AA22),0)</f>
        <v/>
      </c>
      <c r="AC22" s="3">
        <f>D22</f>
        <v/>
      </c>
      <c r="AD22" s="3">
        <f>E22</f>
        <v/>
      </c>
    </row>
    <row r="23" ht="13.9" customHeight="1">
      <c r="A23" s="22" t="inlineStr">
        <is>
          <t>BNRL022511291004</t>
        </is>
      </c>
      <c r="B23" s="23" t="inlineStr">
        <is>
          <t>29/11/2025 6:10:39</t>
        </is>
      </c>
      <c r="C23" s="24" t="n">
        <v>9</v>
      </c>
      <c r="D23" s="24" t="n">
        <v>19</v>
      </c>
      <c r="E23" s="24" t="n">
        <v>33</v>
      </c>
      <c r="F23" s="24" t="n">
        <v>361</v>
      </c>
      <c r="G23" s="24" t="inlineStr">
        <is>
          <t>12</t>
        </is>
      </c>
      <c r="H23" s="24" t="inlineStr"/>
      <c r="I23" s="24" t="inlineStr"/>
      <c r="J23" s="24" t="n">
        <v/>
      </c>
      <c r="K23" s="24" t="n"/>
      <c r="L23" s="24" t="n"/>
      <c r="M23" s="1">
        <f>LEFT(A23,6)</f>
        <v/>
      </c>
      <c r="N23" s="1">
        <f>MID(A23,7,6)</f>
        <v/>
      </c>
      <c r="O23" s="1">
        <f>MID(A23,7,6)&amp;"-"&amp;MID(A23,13,1)</f>
        <v/>
      </c>
      <c r="P23" s="1">
        <f>"M"&amp;MID(A23,5,2)</f>
        <v/>
      </c>
      <c r="Q23" s="1">
        <f>IF(MID(A23,4,1)="L",IF(ISODD(RIGHT(A23)),"LH1","LH3"),IF(MID(A23,4,1)="R",IF(ISODD(RIGHT(A23)),"RH2","RH4"),"ERROR"))</f>
        <v/>
      </c>
      <c r="R23" s="1">
        <f>P23&amp;"-"&amp;Q23</f>
        <v/>
      </c>
      <c r="S23" s="13">
        <f>IF(D23="","HXX",IF(OR(D23=D22,D23=0),S22,"H"&amp;TEXT(D23,"00")&amp;" T"&amp;TEXT(G23,"00")&amp;" - "&amp;A23))</f>
        <v/>
      </c>
      <c r="T23" s="13">
        <f>SUBTOTAL(3,A23)</f>
        <v/>
      </c>
      <c r="U23" s="13">
        <f>IF(OR(NOT(ISBLANK(H23)),J23="30"),1,0)</f>
        <v/>
      </c>
      <c r="V23" s="13">
        <f>IF(ISBLANK(I23),0,1)</f>
        <v/>
      </c>
      <c r="W23" s="13">
        <f>IF(AND(L23="Porosidad de gas",OR(K23="C5",K23="E5")),1,0)</f>
        <v/>
      </c>
      <c r="X23" s="3">
        <f>RIGHT(A23,3)</f>
        <v/>
      </c>
      <c r="Y23" s="3">
        <f>MAX(W23*F23,0)</f>
        <v/>
      </c>
      <c r="Z23" s="3">
        <f>MAX(V23*F23-Y23,0)</f>
        <v/>
      </c>
      <c r="AA23" s="3">
        <f>MAX(U23*F23-SUM(Y23:Z23),0)</f>
        <v/>
      </c>
      <c r="AB23" s="8">
        <f>MAX(F23-SUM(Y23:AA23),0)</f>
        <v/>
      </c>
      <c r="AC23" s="3">
        <f>D23</f>
        <v/>
      </c>
      <c r="AD23" s="3">
        <f>E23</f>
        <v/>
      </c>
    </row>
    <row r="24" ht="13.9" customHeight="1">
      <c r="A24" s="22" t="inlineStr">
        <is>
          <t>BNRR022511291003</t>
        </is>
      </c>
      <c r="B24" s="23" t="inlineStr">
        <is>
          <t>29/11/2025 6:10:39</t>
        </is>
      </c>
      <c r="C24" s="24" t="n">
        <v>9</v>
      </c>
      <c r="D24" s="24" t="n">
        <v>19</v>
      </c>
      <c r="E24" s="24" t="n">
        <v>33</v>
      </c>
      <c r="F24" s="24" t="n">
        <v>361</v>
      </c>
      <c r="G24" s="24" t="inlineStr">
        <is>
          <t>12</t>
        </is>
      </c>
      <c r="H24" s="24" t="inlineStr"/>
      <c r="I24" s="24" t="inlineStr"/>
      <c r="J24" s="24" t="n">
        <v/>
      </c>
      <c r="K24" s="24" t="n"/>
      <c r="L24" s="24" t="n"/>
      <c r="M24" s="1">
        <f>LEFT(A24,6)</f>
        <v/>
      </c>
      <c r="N24" s="1">
        <f>MID(A24,7,6)</f>
        <v/>
      </c>
      <c r="O24" s="1">
        <f>MID(A24,7,6)&amp;"-"&amp;MID(A24,13,1)</f>
        <v/>
      </c>
      <c r="P24" s="1">
        <f>"M"&amp;MID(A24,5,2)</f>
        <v/>
      </c>
      <c r="Q24" s="1">
        <f>IF(MID(A24,4,1)="L",IF(ISODD(RIGHT(A24)),"LH1","LH3"),IF(MID(A24,4,1)="R",IF(ISODD(RIGHT(A24)),"RH2","RH4"),"ERROR"))</f>
        <v/>
      </c>
      <c r="R24" s="1">
        <f>P24&amp;"-"&amp;Q24</f>
        <v/>
      </c>
      <c r="S24" s="13">
        <f>IF(D24="","HXX",IF(OR(D24=D23,D24=0),S23,"H"&amp;TEXT(D24,"00")&amp;" T"&amp;TEXT(G24,"00")&amp;" - "&amp;A24))</f>
        <v/>
      </c>
      <c r="T24" s="13">
        <f>SUBTOTAL(3,A24)</f>
        <v/>
      </c>
      <c r="U24" s="13">
        <f>IF(OR(NOT(ISBLANK(H24)),J24="30"),1,0)</f>
        <v/>
      </c>
      <c r="V24" s="13">
        <f>IF(ISBLANK(I24),0,1)</f>
        <v/>
      </c>
      <c r="W24" s="13">
        <f>IF(AND(L24="Porosidad de gas",OR(K24="C5",K24="E5")),1,0)</f>
        <v/>
      </c>
      <c r="X24" s="3">
        <f>RIGHT(A24,3)</f>
        <v/>
      </c>
      <c r="Y24" s="3">
        <f>MAX(W24*F24,0)</f>
        <v/>
      </c>
      <c r="Z24" s="3">
        <f>MAX(V24*F24-Y24,0)</f>
        <v/>
      </c>
      <c r="AA24" s="3">
        <f>MAX(U24*F24-SUM(Y24:Z24),0)</f>
        <v/>
      </c>
      <c r="AB24" s="8">
        <f>MAX(F24-SUM(Y24:AA24),0)</f>
        <v/>
      </c>
      <c r="AC24" s="3">
        <f>D24</f>
        <v/>
      </c>
      <c r="AD24" s="3">
        <f>E24</f>
        <v/>
      </c>
    </row>
    <row r="25" ht="13.9" customHeight="1">
      <c r="A25" s="22" t="inlineStr">
        <is>
          <t>BNRR022511291004</t>
        </is>
      </c>
      <c r="B25" s="23" t="inlineStr">
        <is>
          <t>29/11/2025 6:10:39</t>
        </is>
      </c>
      <c r="C25" s="24" t="n">
        <v>9</v>
      </c>
      <c r="D25" s="24" t="n">
        <v>19</v>
      </c>
      <c r="E25" s="24" t="n">
        <v>33</v>
      </c>
      <c r="F25" s="24" t="n">
        <v>361</v>
      </c>
      <c r="G25" s="24" t="inlineStr">
        <is>
          <t>12</t>
        </is>
      </c>
      <c r="H25" s="24" t="inlineStr"/>
      <c r="I25" s="24" t="inlineStr"/>
      <c r="J25" s="24" t="n">
        <v/>
      </c>
      <c r="K25" s="24" t="n"/>
      <c r="L25" s="24" t="n"/>
      <c r="M25" s="1">
        <f>LEFT(A25,6)</f>
        <v/>
      </c>
      <c r="N25" s="1">
        <f>MID(A25,7,6)</f>
        <v/>
      </c>
      <c r="O25" s="1">
        <f>MID(A25,7,6)&amp;"-"&amp;MID(A25,13,1)</f>
        <v/>
      </c>
      <c r="P25" s="1">
        <f>"M"&amp;MID(A25,5,2)</f>
        <v/>
      </c>
      <c r="Q25" s="1">
        <f>IF(MID(A25,4,1)="L",IF(ISODD(RIGHT(A25)),"LH1","LH3"),IF(MID(A25,4,1)="R",IF(ISODD(RIGHT(A25)),"RH2","RH4"),"ERROR"))</f>
        <v/>
      </c>
      <c r="R25" s="1">
        <f>P25&amp;"-"&amp;Q25</f>
        <v/>
      </c>
      <c r="S25" s="13">
        <f>IF(D25="","HXX",IF(OR(D25=D24,D25=0),S24,"H"&amp;TEXT(D25,"00")&amp;" T"&amp;TEXT(G25,"00")&amp;" - "&amp;A25))</f>
        <v/>
      </c>
      <c r="T25" s="13">
        <f>SUBTOTAL(3,A25)</f>
        <v/>
      </c>
      <c r="U25" s="13">
        <f>IF(OR(NOT(ISBLANK(H25)),J25="30"),1,0)</f>
        <v/>
      </c>
      <c r="V25" s="13">
        <f>IF(ISBLANK(I25),0,1)</f>
        <v/>
      </c>
      <c r="W25" s="13">
        <f>IF(AND(L25="Porosidad de gas",OR(K25="C5",K25="E5")),1,0)</f>
        <v/>
      </c>
      <c r="X25" s="3">
        <f>RIGHT(A25,3)</f>
        <v/>
      </c>
      <c r="Y25" s="3">
        <f>MAX(W25*F25,0)</f>
        <v/>
      </c>
      <c r="Z25" s="3">
        <f>MAX(V25*F25-Y25,0)</f>
        <v/>
      </c>
      <c r="AA25" s="3">
        <f>MAX(U25*F25-SUM(Y25:Z25),0)</f>
        <v/>
      </c>
      <c r="AB25" s="8">
        <f>MAX(F25-SUM(Y25:AA25),0)</f>
        <v/>
      </c>
      <c r="AC25" s="3">
        <f>D25</f>
        <v/>
      </c>
      <c r="AD25" s="3">
        <f>E25</f>
        <v/>
      </c>
    </row>
    <row r="26" ht="13.9" customHeight="1">
      <c r="A26" s="22" t="inlineStr">
        <is>
          <t>BNRL022511291001</t>
        </is>
      </c>
      <c r="B26" s="23" t="inlineStr">
        <is>
          <t>29/11/2025 6:4:38</t>
        </is>
      </c>
      <c r="C26" s="24" t="n">
        <v>9</v>
      </c>
      <c r="D26" s="24" t="n">
        <v>19</v>
      </c>
      <c r="E26" s="24" t="n">
        <v>32</v>
      </c>
      <c r="F26" s="24" t="n">
        <v>361</v>
      </c>
      <c r="G26" s="24" t="inlineStr">
        <is>
          <t>12</t>
        </is>
      </c>
      <c r="H26" s="24" t="inlineStr"/>
      <c r="I26" s="24" t="inlineStr"/>
      <c r="J26" s="24" t="n">
        <v/>
      </c>
      <c r="K26" s="24" t="n"/>
      <c r="L26" s="24" t="n"/>
      <c r="M26" s="1">
        <f>LEFT(A26,6)</f>
        <v/>
      </c>
      <c r="N26" s="1">
        <f>MID(A26,7,6)</f>
        <v/>
      </c>
      <c r="O26" s="1">
        <f>MID(A26,7,6)&amp;"-"&amp;MID(A26,13,1)</f>
        <v/>
      </c>
      <c r="P26" s="1">
        <f>"M"&amp;MID(A26,5,2)</f>
        <v/>
      </c>
      <c r="Q26" s="1">
        <f>IF(MID(A26,4,1)="L",IF(ISODD(RIGHT(A26)),"LH1","LH3"),IF(MID(A26,4,1)="R",IF(ISODD(RIGHT(A26)),"RH2","RH4"),"ERROR"))</f>
        <v/>
      </c>
      <c r="R26" s="1">
        <f>P26&amp;"-"&amp;Q26</f>
        <v/>
      </c>
      <c r="S26" s="13">
        <f>IF(D26="","HXX",IF(OR(D26=D25,D26=0),S25,"H"&amp;TEXT(D26,"00")&amp;" T"&amp;TEXT(G26,"00")&amp;" - "&amp;A26))</f>
        <v/>
      </c>
      <c r="T26" s="13">
        <f>SUBTOTAL(3,A26)</f>
        <v/>
      </c>
      <c r="U26" s="13">
        <f>IF(OR(NOT(ISBLANK(H26)),J26="30"),1,0)</f>
        <v/>
      </c>
      <c r="V26" s="13">
        <f>IF(ISBLANK(I26),0,1)</f>
        <v/>
      </c>
      <c r="W26" s="13">
        <f>IF(AND(L26="Porosidad de gas",OR(K26="C5",K26="E5")),1,0)</f>
        <v/>
      </c>
      <c r="X26" s="3">
        <f>RIGHT(A26,3)</f>
        <v/>
      </c>
      <c r="Y26" s="3">
        <f>MAX(W26*F26,0)</f>
        <v/>
      </c>
      <c r="Z26" s="3">
        <f>MAX(V26*F26-Y26,0)</f>
        <v/>
      </c>
      <c r="AA26" s="3">
        <f>MAX(U26*F26-SUM(Y26:Z26),0)</f>
        <v/>
      </c>
      <c r="AB26" s="8">
        <f>MAX(F26-SUM(Y26:AA26),0)</f>
        <v/>
      </c>
      <c r="AC26" s="3">
        <f>D26</f>
        <v/>
      </c>
      <c r="AD26" s="3">
        <f>E26</f>
        <v/>
      </c>
    </row>
    <row r="27" ht="13.9" customHeight="1">
      <c r="A27" s="22" t="inlineStr">
        <is>
          <t>BNRL022511291002</t>
        </is>
      </c>
      <c r="B27" s="23" t="inlineStr">
        <is>
          <t>29/11/2025 6:4:38</t>
        </is>
      </c>
      <c r="C27" s="24" t="n">
        <v>9</v>
      </c>
      <c r="D27" s="24" t="n">
        <v>19</v>
      </c>
      <c r="E27" s="24" t="n">
        <v>32</v>
      </c>
      <c r="F27" s="24" t="n">
        <v>361</v>
      </c>
      <c r="G27" s="24" t="inlineStr">
        <is>
          <t>12</t>
        </is>
      </c>
      <c r="H27" s="24" t="inlineStr"/>
      <c r="I27" s="24" t="inlineStr"/>
      <c r="J27" s="24" t="n">
        <v/>
      </c>
      <c r="K27" s="24" t="n"/>
      <c r="L27" s="24" t="n"/>
      <c r="M27" s="1">
        <f>LEFT(A27,6)</f>
        <v/>
      </c>
      <c r="N27" s="1">
        <f>MID(A27,7,6)</f>
        <v/>
      </c>
      <c r="O27" s="1">
        <f>MID(A27,7,6)&amp;"-"&amp;MID(A27,13,1)</f>
        <v/>
      </c>
      <c r="P27" s="1">
        <f>"M"&amp;MID(A27,5,2)</f>
        <v/>
      </c>
      <c r="Q27" s="1">
        <f>IF(MID(A27,4,1)="L",IF(ISODD(RIGHT(A27)),"LH1","LH3"),IF(MID(A27,4,1)="R",IF(ISODD(RIGHT(A27)),"RH2","RH4"),"ERROR"))</f>
        <v/>
      </c>
      <c r="R27" s="1">
        <f>P27&amp;"-"&amp;Q27</f>
        <v/>
      </c>
      <c r="S27" s="13">
        <f>IF(D27="","HXX",IF(OR(D27=D26,D27=0),S26,"H"&amp;TEXT(D27,"00")&amp;" T"&amp;TEXT(G27,"00")&amp;" - "&amp;A27))</f>
        <v/>
      </c>
      <c r="T27" s="13">
        <f>SUBTOTAL(3,A27)</f>
        <v/>
      </c>
      <c r="U27" s="13">
        <f>IF(OR(NOT(ISBLANK(H27)),J27="30"),1,0)</f>
        <v/>
      </c>
      <c r="V27" s="13">
        <f>IF(ISBLANK(I27),0,1)</f>
        <v/>
      </c>
      <c r="W27" s="13">
        <f>IF(AND(L27="Porosidad de gas",OR(K27="C5",K27="E5")),1,0)</f>
        <v/>
      </c>
      <c r="X27" s="3">
        <f>RIGHT(A27,3)</f>
        <v/>
      </c>
      <c r="Y27" s="3">
        <f>MAX(W27*F27,0)</f>
        <v/>
      </c>
      <c r="Z27" s="3">
        <f>MAX(V27*F27-Y27,0)</f>
        <v/>
      </c>
      <c r="AA27" s="3">
        <f>MAX(U27*F27-SUM(Y27:Z27),0)</f>
        <v/>
      </c>
      <c r="AB27" s="8">
        <f>MAX(F27-SUM(Y27:AA27),0)</f>
        <v/>
      </c>
      <c r="AC27" s="3">
        <f>D27</f>
        <v/>
      </c>
      <c r="AD27" s="3">
        <f>E27</f>
        <v/>
      </c>
    </row>
    <row r="28" ht="13.9" customHeight="1">
      <c r="A28" s="22" t="inlineStr">
        <is>
          <t>BNRR022511291001</t>
        </is>
      </c>
      <c r="B28" s="23" t="inlineStr">
        <is>
          <t>29/11/2025 6:4:38</t>
        </is>
      </c>
      <c r="C28" s="24" t="n">
        <v>9</v>
      </c>
      <c r="D28" s="24" t="n">
        <v>19</v>
      </c>
      <c r="E28" s="24" t="n">
        <v>32</v>
      </c>
      <c r="F28" s="24" t="n">
        <v>361</v>
      </c>
      <c r="G28" s="24" t="inlineStr">
        <is>
          <t>12</t>
        </is>
      </c>
      <c r="H28" s="24" t="inlineStr"/>
      <c r="I28" s="24" t="inlineStr"/>
      <c r="J28" s="24" t="n">
        <v/>
      </c>
      <c r="K28" s="24" t="n"/>
      <c r="L28" s="24" t="n"/>
      <c r="M28" s="1">
        <f>LEFT(A28,6)</f>
        <v/>
      </c>
      <c r="N28" s="1">
        <f>MID(A28,7,6)</f>
        <v/>
      </c>
      <c r="O28" s="1">
        <f>MID(A28,7,6)&amp;"-"&amp;MID(A28,13,1)</f>
        <v/>
      </c>
      <c r="P28" s="1">
        <f>"M"&amp;MID(A28,5,2)</f>
        <v/>
      </c>
      <c r="Q28" s="1">
        <f>IF(MID(A28,4,1)="L",IF(ISODD(RIGHT(A28)),"LH1","LH3"),IF(MID(A28,4,1)="R",IF(ISODD(RIGHT(A28)),"RH2","RH4"),"ERROR"))</f>
        <v/>
      </c>
      <c r="R28" s="1">
        <f>P28&amp;"-"&amp;Q28</f>
        <v/>
      </c>
      <c r="S28" s="13">
        <f>IF(D28="","HXX",IF(OR(D28=D27,D28=0),S27,"H"&amp;TEXT(D28,"00")&amp;" T"&amp;TEXT(G28,"00")&amp;" - "&amp;A28))</f>
        <v/>
      </c>
      <c r="T28" s="13">
        <f>SUBTOTAL(3,A28)</f>
        <v/>
      </c>
      <c r="U28" s="13">
        <f>IF(OR(NOT(ISBLANK(H28)),J28="30"),1,0)</f>
        <v/>
      </c>
      <c r="V28" s="13">
        <f>IF(ISBLANK(I28),0,1)</f>
        <v/>
      </c>
      <c r="W28" s="13">
        <f>IF(AND(L28="Porosidad de gas",OR(K28="C5",K28="E5")),1,0)</f>
        <v/>
      </c>
      <c r="X28" s="3">
        <f>RIGHT(A28,3)</f>
        <v/>
      </c>
      <c r="Y28" s="3">
        <f>MAX(W28*F28,0)</f>
        <v/>
      </c>
      <c r="Z28" s="3">
        <f>MAX(V28*F28-Y28,0)</f>
        <v/>
      </c>
      <c r="AA28" s="3">
        <f>MAX(U28*F28-SUM(Y28:Z28),0)</f>
        <v/>
      </c>
      <c r="AB28" s="8">
        <f>MAX(F28-SUM(Y28:AA28),0)</f>
        <v/>
      </c>
      <c r="AC28" s="3">
        <f>D28</f>
        <v/>
      </c>
      <c r="AD28" s="3">
        <f>E28</f>
        <v/>
      </c>
    </row>
    <row r="29" ht="13.9" customHeight="1">
      <c r="A29" s="22" t="inlineStr">
        <is>
          <t>BNRR022511291002</t>
        </is>
      </c>
      <c r="B29" s="23" t="inlineStr">
        <is>
          <t>29/11/2025 6:4:38</t>
        </is>
      </c>
      <c r="C29" s="24" t="n">
        <v>9</v>
      </c>
      <c r="D29" s="24" t="n">
        <v>19</v>
      </c>
      <c r="E29" s="24" t="n">
        <v>32</v>
      </c>
      <c r="F29" s="24" t="n">
        <v>361</v>
      </c>
      <c r="G29" s="24" t="inlineStr">
        <is>
          <t>12</t>
        </is>
      </c>
      <c r="H29" s="24" t="inlineStr"/>
      <c r="I29" s="24" t="inlineStr"/>
      <c r="J29" s="24" t="n">
        <v/>
      </c>
      <c r="K29" s="24" t="n"/>
      <c r="L29" s="24" t="n"/>
      <c r="M29" s="1">
        <f>LEFT(A29,6)</f>
        <v/>
      </c>
      <c r="N29" s="1">
        <f>MID(A29,7,6)</f>
        <v/>
      </c>
      <c r="O29" s="1">
        <f>MID(A29,7,6)&amp;"-"&amp;MID(A29,13,1)</f>
        <v/>
      </c>
      <c r="P29" s="1">
        <f>"M"&amp;MID(A29,5,2)</f>
        <v/>
      </c>
      <c r="Q29" s="1">
        <f>IF(MID(A29,4,1)="L",IF(ISODD(RIGHT(A29)),"LH1","LH3"),IF(MID(A29,4,1)="R",IF(ISODD(RIGHT(A29)),"RH2","RH4"),"ERROR"))</f>
        <v/>
      </c>
      <c r="R29" s="1">
        <f>P29&amp;"-"&amp;Q29</f>
        <v/>
      </c>
      <c r="S29" s="13">
        <f>IF(D29="","HXX",IF(OR(D29=D28,D29=0),S28,"H"&amp;TEXT(D29,"00")&amp;" T"&amp;TEXT(G29,"00")&amp;" - "&amp;A29))</f>
        <v/>
      </c>
      <c r="T29" s="13">
        <f>SUBTOTAL(3,A29)</f>
        <v/>
      </c>
      <c r="U29" s="13">
        <f>IF(OR(NOT(ISBLANK(H29)),J29="30"),1,0)</f>
        <v/>
      </c>
      <c r="V29" s="13">
        <f>IF(ISBLANK(I29),0,1)</f>
        <v/>
      </c>
      <c r="W29" s="13">
        <f>IF(AND(L29="Porosidad de gas",OR(K29="C5",K29="E5")),1,0)</f>
        <v/>
      </c>
      <c r="X29" s="3">
        <f>RIGHT(A29,3)</f>
        <v/>
      </c>
      <c r="Y29" s="3">
        <f>MAX(W29*F29,0)</f>
        <v/>
      </c>
      <c r="Z29" s="3">
        <f>MAX(V29*F29-Y29,0)</f>
        <v/>
      </c>
      <c r="AA29" s="3">
        <f>MAX(U29*F29-SUM(Y29:Z29),0)</f>
        <v/>
      </c>
      <c r="AB29" s="8">
        <f>MAX(F29-SUM(Y29:AA29),0)</f>
        <v/>
      </c>
      <c r="AC29" s="3">
        <f>D29</f>
        <v/>
      </c>
      <c r="AD29" s="3">
        <f>E29</f>
        <v/>
      </c>
    </row>
    <row r="30" ht="13.9" customHeight="1">
      <c r="A30" s="22" t="inlineStr">
        <is>
          <t>BNRL022511283411</t>
        </is>
      </c>
      <c r="B30" s="23" t="inlineStr">
        <is>
          <t>29/11/2025 5:58:37</t>
        </is>
      </c>
      <c r="C30" s="24" t="n">
        <v>9</v>
      </c>
      <c r="D30" s="24" t="n">
        <v>19</v>
      </c>
      <c r="E30" s="24" t="n">
        <v>31</v>
      </c>
      <c r="F30" s="24" t="n">
        <v>361</v>
      </c>
      <c r="G30" s="24" t="inlineStr">
        <is>
          <t>12</t>
        </is>
      </c>
      <c r="H30" s="24" t="inlineStr"/>
      <c r="I30" s="24" t="inlineStr"/>
      <c r="J30" s="24" t="n">
        <v/>
      </c>
      <c r="K30" s="24" t="n"/>
      <c r="L30" s="24" t="n"/>
      <c r="M30" s="1">
        <f>LEFT(A30,6)</f>
        <v/>
      </c>
      <c r="N30" s="1">
        <f>MID(A30,7,6)</f>
        <v/>
      </c>
      <c r="O30" s="1">
        <f>MID(A30,7,6)&amp;"-"&amp;MID(A30,13,1)</f>
        <v/>
      </c>
      <c r="P30" s="1">
        <f>"M"&amp;MID(A30,5,2)</f>
        <v/>
      </c>
      <c r="Q30" s="1">
        <f>IF(MID(A30,4,1)="L",IF(ISODD(RIGHT(A30)),"LH1","LH3"),IF(MID(A30,4,1)="R",IF(ISODD(RIGHT(A30)),"RH2","RH4"),"ERROR"))</f>
        <v/>
      </c>
      <c r="R30" s="1">
        <f>P30&amp;"-"&amp;Q30</f>
        <v/>
      </c>
      <c r="S30" s="13">
        <f>IF(D30="","HXX",IF(OR(D30=D29,D30=0),S29,"H"&amp;TEXT(D30,"00")&amp;" T"&amp;TEXT(G30,"00")&amp;" - "&amp;A30))</f>
        <v/>
      </c>
      <c r="T30" s="13">
        <f>SUBTOTAL(3,A30)</f>
        <v/>
      </c>
      <c r="U30" s="13">
        <f>IF(OR(NOT(ISBLANK(H30)),J30="30"),1,0)</f>
        <v/>
      </c>
      <c r="V30" s="13">
        <f>IF(ISBLANK(I30),0,1)</f>
        <v/>
      </c>
      <c r="W30" s="13">
        <f>IF(AND(L30="Porosidad de gas",OR(K30="C5",K30="E5")),1,0)</f>
        <v/>
      </c>
      <c r="X30" s="3">
        <f>RIGHT(A30,3)</f>
        <v/>
      </c>
      <c r="Y30" s="3">
        <f>MAX(W30*F30,0)</f>
        <v/>
      </c>
      <c r="Z30" s="3">
        <f>MAX(V30*F30-Y30,0)</f>
        <v/>
      </c>
      <c r="AA30" s="3">
        <f>MAX(U30*F30-SUM(Y30:Z30),0)</f>
        <v/>
      </c>
      <c r="AB30" s="8">
        <f>MAX(F30-SUM(Y30:AA30),0)</f>
        <v/>
      </c>
      <c r="AC30" s="3">
        <f>D30</f>
        <v/>
      </c>
      <c r="AD30" s="3">
        <f>E30</f>
        <v/>
      </c>
    </row>
    <row r="31" ht="13.9" customHeight="1">
      <c r="A31" s="22" t="inlineStr">
        <is>
          <t>BNRL022511283412</t>
        </is>
      </c>
      <c r="B31" s="23" t="inlineStr">
        <is>
          <t>29/11/2025 5:58:37</t>
        </is>
      </c>
      <c r="C31" s="24" t="n">
        <v>9</v>
      </c>
      <c r="D31" s="24" t="n">
        <v>19</v>
      </c>
      <c r="E31" s="24" t="n">
        <v>31</v>
      </c>
      <c r="F31" s="24" t="n">
        <v>361</v>
      </c>
      <c r="G31" s="24" t="inlineStr">
        <is>
          <t>12</t>
        </is>
      </c>
      <c r="H31" s="24" t="inlineStr"/>
      <c r="I31" s="24" t="inlineStr"/>
      <c r="J31" s="24" t="n">
        <v/>
      </c>
      <c r="K31" s="24" t="n"/>
      <c r="L31" s="24" t="n"/>
      <c r="M31" s="1">
        <f>LEFT(A31,6)</f>
        <v/>
      </c>
      <c r="N31" s="1">
        <f>MID(A31,7,6)</f>
        <v/>
      </c>
      <c r="O31" s="1">
        <f>MID(A31,7,6)&amp;"-"&amp;MID(A31,13,1)</f>
        <v/>
      </c>
      <c r="P31" s="1">
        <f>"M"&amp;MID(A31,5,2)</f>
        <v/>
      </c>
      <c r="Q31" s="1">
        <f>IF(MID(A31,4,1)="L",IF(ISODD(RIGHT(A31)),"LH1","LH3"),IF(MID(A31,4,1)="R",IF(ISODD(RIGHT(A31)),"RH2","RH4"),"ERROR"))</f>
        <v/>
      </c>
      <c r="R31" s="1">
        <f>P31&amp;"-"&amp;Q31</f>
        <v/>
      </c>
      <c r="S31" s="13">
        <f>IF(D31="","HXX",IF(OR(D31=D30,D31=0),S30,"H"&amp;TEXT(D31,"00")&amp;" T"&amp;TEXT(G31,"00")&amp;" - "&amp;A31))</f>
        <v/>
      </c>
      <c r="T31" s="13">
        <f>SUBTOTAL(3,A31)</f>
        <v/>
      </c>
      <c r="U31" s="13">
        <f>IF(OR(NOT(ISBLANK(H31)),J31="30"),1,0)</f>
        <v/>
      </c>
      <c r="V31" s="13">
        <f>IF(ISBLANK(I31),0,1)</f>
        <v/>
      </c>
      <c r="W31" s="13">
        <f>IF(AND(L31="Porosidad de gas",OR(K31="C5",K31="E5")),1,0)</f>
        <v/>
      </c>
      <c r="X31" s="3">
        <f>RIGHT(A31,3)</f>
        <v/>
      </c>
      <c r="Y31" s="3">
        <f>MAX(W31*F31,0)</f>
        <v/>
      </c>
      <c r="Z31" s="3">
        <f>MAX(V31*F31-Y31,0)</f>
        <v/>
      </c>
      <c r="AA31" s="3">
        <f>MAX(U31*F31-SUM(Y31:Z31),0)</f>
        <v/>
      </c>
      <c r="AB31" s="8">
        <f>MAX(F31-SUM(Y31:AA31),0)</f>
        <v/>
      </c>
      <c r="AC31" s="3">
        <f>D31</f>
        <v/>
      </c>
      <c r="AD31" s="3">
        <f>E31</f>
        <v/>
      </c>
    </row>
    <row r="32" ht="13.9" customHeight="1">
      <c r="A32" s="22" t="inlineStr">
        <is>
          <t>BNRR022511283411</t>
        </is>
      </c>
      <c r="B32" s="23" t="inlineStr">
        <is>
          <t>29/11/2025 5:58:37</t>
        </is>
      </c>
      <c r="C32" s="24" t="n">
        <v>9</v>
      </c>
      <c r="D32" s="24" t="n">
        <v>19</v>
      </c>
      <c r="E32" s="24" t="n">
        <v>31</v>
      </c>
      <c r="F32" s="24" t="n">
        <v>361</v>
      </c>
      <c r="G32" s="24" t="inlineStr">
        <is>
          <t>12</t>
        </is>
      </c>
      <c r="H32" s="24" t="inlineStr"/>
      <c r="I32" s="24" t="inlineStr"/>
      <c r="J32" s="24" t="n">
        <v/>
      </c>
      <c r="K32" s="24" t="n"/>
      <c r="L32" s="24" t="n"/>
      <c r="M32" s="1">
        <f>LEFT(A32,6)</f>
        <v/>
      </c>
      <c r="N32" s="1">
        <f>MID(A32,7,6)</f>
        <v/>
      </c>
      <c r="O32" s="1">
        <f>MID(A32,7,6)&amp;"-"&amp;MID(A32,13,1)</f>
        <v/>
      </c>
      <c r="P32" s="1">
        <f>"M"&amp;MID(A32,5,2)</f>
        <v/>
      </c>
      <c r="Q32" s="1">
        <f>IF(MID(A32,4,1)="L",IF(ISODD(RIGHT(A32)),"LH1","LH3"),IF(MID(A32,4,1)="R",IF(ISODD(RIGHT(A32)),"RH2","RH4"),"ERROR"))</f>
        <v/>
      </c>
      <c r="R32" s="1">
        <f>P32&amp;"-"&amp;Q32</f>
        <v/>
      </c>
      <c r="S32" s="13">
        <f>IF(D32="","HXX",IF(OR(D32=D31,D32=0),S31,"H"&amp;TEXT(D32,"00")&amp;" T"&amp;TEXT(G32,"00")&amp;" - "&amp;A32))</f>
        <v/>
      </c>
      <c r="T32" s="13">
        <f>SUBTOTAL(3,A32)</f>
        <v/>
      </c>
      <c r="U32" s="13">
        <f>IF(OR(NOT(ISBLANK(H32)),J32="30"),1,0)</f>
        <v/>
      </c>
      <c r="V32" s="13">
        <f>IF(ISBLANK(I32),0,1)</f>
        <v/>
      </c>
      <c r="W32" s="13">
        <f>IF(AND(L32="Porosidad de gas",OR(K32="C5",K32="E5")),1,0)</f>
        <v/>
      </c>
      <c r="X32" s="3">
        <f>RIGHT(A32,3)</f>
        <v/>
      </c>
      <c r="Y32" s="3">
        <f>MAX(W32*F32,0)</f>
        <v/>
      </c>
      <c r="Z32" s="3">
        <f>MAX(V32*F32-Y32,0)</f>
        <v/>
      </c>
      <c r="AA32" s="3">
        <f>MAX(U32*F32-SUM(Y32:Z32),0)</f>
        <v/>
      </c>
      <c r="AB32" s="8">
        <f>MAX(F32-SUM(Y32:AA32),0)</f>
        <v/>
      </c>
      <c r="AC32" s="3">
        <f>D32</f>
        <v/>
      </c>
      <c r="AD32" s="3">
        <f>E32</f>
        <v/>
      </c>
    </row>
    <row r="33" ht="13.9" customHeight="1">
      <c r="A33" s="22" t="inlineStr">
        <is>
          <t>BNRR022511283412</t>
        </is>
      </c>
      <c r="B33" s="23" t="inlineStr">
        <is>
          <t>29/11/2025 5:58:37</t>
        </is>
      </c>
      <c r="C33" s="24" t="n">
        <v>9</v>
      </c>
      <c r="D33" s="24" t="n">
        <v>19</v>
      </c>
      <c r="E33" s="24" t="n">
        <v>31</v>
      </c>
      <c r="F33" s="24" t="n">
        <v>361</v>
      </c>
      <c r="G33" s="24" t="inlineStr">
        <is>
          <t>12</t>
        </is>
      </c>
      <c r="H33" s="24" t="inlineStr"/>
      <c r="I33" s="24" t="inlineStr"/>
      <c r="J33" s="24" t="n">
        <v/>
      </c>
      <c r="K33" s="24" t="n"/>
      <c r="L33" s="24" t="n"/>
      <c r="M33" s="1">
        <f>LEFT(A33,6)</f>
        <v/>
      </c>
      <c r="N33" s="1">
        <f>MID(A33,7,6)</f>
        <v/>
      </c>
      <c r="O33" s="1">
        <f>MID(A33,7,6)&amp;"-"&amp;MID(A33,13,1)</f>
        <v/>
      </c>
      <c r="P33" s="1">
        <f>"M"&amp;MID(A33,5,2)</f>
        <v/>
      </c>
      <c r="Q33" s="1">
        <f>IF(MID(A33,4,1)="L",IF(ISODD(RIGHT(A33)),"LH1","LH3"),IF(MID(A33,4,1)="R",IF(ISODD(RIGHT(A33)),"RH2","RH4"),"ERROR"))</f>
        <v/>
      </c>
      <c r="R33" s="1">
        <f>P33&amp;"-"&amp;Q33</f>
        <v/>
      </c>
      <c r="S33" s="13">
        <f>IF(D33="","HXX",IF(OR(D33=D32,D33=0),S32,"H"&amp;TEXT(D33,"00")&amp;" T"&amp;TEXT(G33,"00")&amp;" - "&amp;A33))</f>
        <v/>
      </c>
      <c r="T33" s="13">
        <f>SUBTOTAL(3,A33)</f>
        <v/>
      </c>
      <c r="U33" s="13">
        <f>IF(OR(NOT(ISBLANK(H33)),J33="30"),1,0)</f>
        <v/>
      </c>
      <c r="V33" s="13">
        <f>IF(ISBLANK(I33),0,1)</f>
        <v/>
      </c>
      <c r="W33" s="13">
        <f>IF(AND(L33="Porosidad de gas",OR(K33="C5",K33="E5")),1,0)</f>
        <v/>
      </c>
      <c r="X33" s="3">
        <f>RIGHT(A33,3)</f>
        <v/>
      </c>
      <c r="Y33" s="3">
        <f>MAX(W33*F33,0)</f>
        <v/>
      </c>
      <c r="Z33" s="3">
        <f>MAX(V33*F33-Y33,0)</f>
        <v/>
      </c>
      <c r="AA33" s="3">
        <f>MAX(U33*F33-SUM(Y33:Z33),0)</f>
        <v/>
      </c>
      <c r="AB33" s="8">
        <f>MAX(F33-SUM(Y33:AA33),0)</f>
        <v/>
      </c>
      <c r="AC33" s="3">
        <f>D33</f>
        <v/>
      </c>
      <c r="AD33" s="3">
        <f>E33</f>
        <v/>
      </c>
    </row>
    <row r="34" ht="13.9" customHeight="1">
      <c r="A34" s="22" t="inlineStr">
        <is>
          <t>BNRL022511283409</t>
        </is>
      </c>
      <c r="B34" s="23" t="inlineStr">
        <is>
          <t>29/11/2025 5:52:37</t>
        </is>
      </c>
      <c r="C34" s="24" t="n">
        <v>9</v>
      </c>
      <c r="D34" s="24" t="n">
        <v>19</v>
      </c>
      <c r="E34" s="24" t="n">
        <v>30</v>
      </c>
      <c r="F34" s="24" t="n">
        <v>360</v>
      </c>
      <c r="G34" s="24" t="inlineStr">
        <is>
          <t>12</t>
        </is>
      </c>
      <c r="H34" s="24" t="inlineStr"/>
      <c r="I34" s="24" t="inlineStr"/>
      <c r="J34" s="24" t="n">
        <v/>
      </c>
      <c r="K34" s="24" t="n"/>
      <c r="L34" s="24" t="n"/>
      <c r="M34" s="1">
        <f>LEFT(A34,6)</f>
        <v/>
      </c>
      <c r="N34" s="1">
        <f>MID(A34,7,6)</f>
        <v/>
      </c>
      <c r="O34" s="1">
        <f>MID(A34,7,6)&amp;"-"&amp;MID(A34,13,1)</f>
        <v/>
      </c>
      <c r="P34" s="1">
        <f>"M"&amp;MID(A34,5,2)</f>
        <v/>
      </c>
      <c r="Q34" s="1">
        <f>IF(MID(A34,4,1)="L",IF(ISODD(RIGHT(A34)),"LH1","LH3"),IF(MID(A34,4,1)="R",IF(ISODD(RIGHT(A34)),"RH2","RH4"),"ERROR"))</f>
        <v/>
      </c>
      <c r="R34" s="1">
        <f>P34&amp;"-"&amp;Q34</f>
        <v/>
      </c>
      <c r="S34" s="13">
        <f>IF(D34="","HXX",IF(OR(D34=D33,D34=0),S33,"H"&amp;TEXT(D34,"00")&amp;" T"&amp;TEXT(G34,"00")&amp;" - "&amp;A34))</f>
        <v/>
      </c>
      <c r="T34" s="13">
        <f>SUBTOTAL(3,A34)</f>
        <v/>
      </c>
      <c r="U34" s="13">
        <f>IF(OR(NOT(ISBLANK(H34)),J34="30"),1,0)</f>
        <v/>
      </c>
      <c r="V34" s="13">
        <f>IF(ISBLANK(I34),0,1)</f>
        <v/>
      </c>
      <c r="W34" s="13">
        <f>IF(AND(L34="Porosidad de gas",OR(K34="C5",K34="E5")),1,0)</f>
        <v/>
      </c>
      <c r="X34" s="3">
        <f>RIGHT(A34,3)</f>
        <v/>
      </c>
      <c r="Y34" s="3">
        <f>MAX(W34*F34,0)</f>
        <v/>
      </c>
      <c r="Z34" s="3">
        <f>MAX(V34*F34-Y34,0)</f>
        <v/>
      </c>
      <c r="AA34" s="3">
        <f>MAX(U34*F34-SUM(Y34:Z34),0)</f>
        <v/>
      </c>
      <c r="AB34" s="8">
        <f>MAX(F34-SUM(Y34:AA34),0)</f>
        <v/>
      </c>
      <c r="AC34" s="3">
        <f>D34</f>
        <v/>
      </c>
      <c r="AD34" s="3">
        <f>E34</f>
        <v/>
      </c>
    </row>
    <row r="35" ht="13.9" customHeight="1">
      <c r="A35" s="22" t="inlineStr">
        <is>
          <t>BNRL022511283410</t>
        </is>
      </c>
      <c r="B35" s="23" t="inlineStr">
        <is>
          <t>29/11/2025 5:52:37</t>
        </is>
      </c>
      <c r="C35" s="24" t="n">
        <v>9</v>
      </c>
      <c r="D35" s="24" t="n">
        <v>19</v>
      </c>
      <c r="E35" s="24" t="n">
        <v>30</v>
      </c>
      <c r="F35" s="24" t="n">
        <v>360</v>
      </c>
      <c r="G35" s="24" t="inlineStr">
        <is>
          <t>12</t>
        </is>
      </c>
      <c r="H35" s="24" t="inlineStr"/>
      <c r="I35" s="24" t="inlineStr"/>
      <c r="J35" s="24" t="n">
        <v/>
      </c>
      <c r="K35" s="24" t="n"/>
      <c r="L35" s="24" t="n"/>
      <c r="M35" s="1">
        <f>LEFT(A35,6)</f>
        <v/>
      </c>
      <c r="N35" s="1">
        <f>MID(A35,7,6)</f>
        <v/>
      </c>
      <c r="O35" s="1">
        <f>MID(A35,7,6)&amp;"-"&amp;MID(A35,13,1)</f>
        <v/>
      </c>
      <c r="P35" s="1">
        <f>"M"&amp;MID(A35,5,2)</f>
        <v/>
      </c>
      <c r="Q35" s="1">
        <f>IF(MID(A35,4,1)="L",IF(ISODD(RIGHT(A35)),"LH1","LH3"),IF(MID(A35,4,1)="R",IF(ISODD(RIGHT(A35)),"RH2","RH4"),"ERROR"))</f>
        <v/>
      </c>
      <c r="R35" s="1">
        <f>P35&amp;"-"&amp;Q35</f>
        <v/>
      </c>
      <c r="S35" s="13">
        <f>IF(D35="","HXX",IF(OR(D35=D34,D35=0),S34,"H"&amp;TEXT(D35,"00")&amp;" T"&amp;TEXT(G35,"00")&amp;" - "&amp;A35))</f>
        <v/>
      </c>
      <c r="T35" s="13">
        <f>SUBTOTAL(3,A35)</f>
        <v/>
      </c>
      <c r="U35" s="13">
        <f>IF(OR(NOT(ISBLANK(H35)),J35="30"),1,0)</f>
        <v/>
      </c>
      <c r="V35" s="13">
        <f>IF(ISBLANK(I35),0,1)</f>
        <v/>
      </c>
      <c r="W35" s="13">
        <f>IF(AND(L35="Porosidad de gas",OR(K35="C5",K35="E5")),1,0)</f>
        <v/>
      </c>
      <c r="X35" s="3">
        <f>RIGHT(A35,3)</f>
        <v/>
      </c>
      <c r="Y35" s="3">
        <f>MAX(W35*F35,0)</f>
        <v/>
      </c>
      <c r="Z35" s="3">
        <f>MAX(V35*F35-Y35,0)</f>
        <v/>
      </c>
      <c r="AA35" s="3">
        <f>MAX(U35*F35-SUM(Y35:Z35),0)</f>
        <v/>
      </c>
      <c r="AB35" s="8">
        <f>MAX(F35-SUM(Y35:AA35),0)</f>
        <v/>
      </c>
      <c r="AC35" s="3">
        <f>D35</f>
        <v/>
      </c>
      <c r="AD35" s="3">
        <f>E35</f>
        <v/>
      </c>
    </row>
    <row r="36" ht="13.9" customHeight="1">
      <c r="A36" s="22" t="inlineStr">
        <is>
          <t>BNRR022511283409</t>
        </is>
      </c>
      <c r="B36" s="23" t="inlineStr">
        <is>
          <t>29/11/2025 5:52:37</t>
        </is>
      </c>
      <c r="C36" s="24" t="n">
        <v>9</v>
      </c>
      <c r="D36" s="24" t="n">
        <v>19</v>
      </c>
      <c r="E36" s="24" t="n">
        <v>30</v>
      </c>
      <c r="F36" s="24" t="n">
        <v>360</v>
      </c>
      <c r="G36" s="24" t="inlineStr">
        <is>
          <t>12</t>
        </is>
      </c>
      <c r="H36" s="24" t="inlineStr"/>
      <c r="I36" s="24" t="inlineStr"/>
      <c r="J36" s="24" t="n">
        <v/>
      </c>
      <c r="K36" s="24" t="n"/>
      <c r="L36" s="24" t="n"/>
      <c r="M36" s="1">
        <f>LEFT(A36,6)</f>
        <v/>
      </c>
      <c r="N36" s="1">
        <f>MID(A36,7,6)</f>
        <v/>
      </c>
      <c r="O36" s="1">
        <f>MID(A36,7,6)&amp;"-"&amp;MID(A36,13,1)</f>
        <v/>
      </c>
      <c r="P36" s="1">
        <f>"M"&amp;MID(A36,5,2)</f>
        <v/>
      </c>
      <c r="Q36" s="1">
        <f>IF(MID(A36,4,1)="L",IF(ISODD(RIGHT(A36)),"LH1","LH3"),IF(MID(A36,4,1)="R",IF(ISODD(RIGHT(A36)),"RH2","RH4"),"ERROR"))</f>
        <v/>
      </c>
      <c r="R36" s="1">
        <f>P36&amp;"-"&amp;Q36</f>
        <v/>
      </c>
      <c r="S36" s="13">
        <f>IF(D36="","HXX",IF(OR(D36=D35,D36=0),S35,"H"&amp;TEXT(D36,"00")&amp;" T"&amp;TEXT(G36,"00")&amp;" - "&amp;A36))</f>
        <v/>
      </c>
      <c r="T36" s="13">
        <f>SUBTOTAL(3,A36)</f>
        <v/>
      </c>
      <c r="U36" s="13">
        <f>IF(OR(NOT(ISBLANK(H36)),J36="30"),1,0)</f>
        <v/>
      </c>
      <c r="V36" s="13">
        <f>IF(ISBLANK(I36),0,1)</f>
        <v/>
      </c>
      <c r="W36" s="13">
        <f>IF(AND(L36="Porosidad de gas",OR(K36="C5",K36="E5")),1,0)</f>
        <v/>
      </c>
      <c r="X36" s="3">
        <f>RIGHT(A36,3)</f>
        <v/>
      </c>
      <c r="Y36" s="3">
        <f>MAX(W36*F36,0)</f>
        <v/>
      </c>
      <c r="Z36" s="3">
        <f>MAX(V36*F36-Y36,0)</f>
        <v/>
      </c>
      <c r="AA36" s="3">
        <f>MAX(U36*F36-SUM(Y36:Z36),0)</f>
        <v/>
      </c>
      <c r="AB36" s="8">
        <f>MAX(F36-SUM(Y36:AA36),0)</f>
        <v/>
      </c>
      <c r="AC36" s="3">
        <f>D36</f>
        <v/>
      </c>
      <c r="AD36" s="3">
        <f>E36</f>
        <v/>
      </c>
    </row>
    <row r="37" ht="13.9" customHeight="1">
      <c r="A37" s="22" t="inlineStr">
        <is>
          <t>BNRR022511283410</t>
        </is>
      </c>
      <c r="B37" s="23" t="inlineStr">
        <is>
          <t>29/11/2025 5:52:37</t>
        </is>
      </c>
      <c r="C37" s="24" t="n">
        <v>9</v>
      </c>
      <c r="D37" s="24" t="n">
        <v>19</v>
      </c>
      <c r="E37" s="24" t="n">
        <v>30</v>
      </c>
      <c r="F37" s="24" t="n">
        <v>360</v>
      </c>
      <c r="G37" s="24" t="inlineStr">
        <is>
          <t>12</t>
        </is>
      </c>
      <c r="H37" s="24" t="inlineStr"/>
      <c r="I37" s="24" t="inlineStr"/>
      <c r="J37" s="24" t="n">
        <v/>
      </c>
      <c r="K37" s="24" t="n"/>
      <c r="L37" s="24" t="n"/>
      <c r="M37" s="1">
        <f>LEFT(A37,6)</f>
        <v/>
      </c>
      <c r="N37" s="1">
        <f>MID(A37,7,6)</f>
        <v/>
      </c>
      <c r="O37" s="1">
        <f>MID(A37,7,6)&amp;"-"&amp;MID(A37,13,1)</f>
        <v/>
      </c>
      <c r="P37" s="1">
        <f>"M"&amp;MID(A37,5,2)</f>
        <v/>
      </c>
      <c r="Q37" s="1">
        <f>IF(MID(A37,4,1)="L",IF(ISODD(RIGHT(A37)),"LH1","LH3"),IF(MID(A37,4,1)="R",IF(ISODD(RIGHT(A37)),"RH2","RH4"),"ERROR"))</f>
        <v/>
      </c>
      <c r="R37" s="1">
        <f>P37&amp;"-"&amp;Q37</f>
        <v/>
      </c>
      <c r="S37" s="13">
        <f>IF(D37="","HXX",IF(OR(D37=D36,D37=0),S36,"H"&amp;TEXT(D37,"00")&amp;" T"&amp;TEXT(G37,"00")&amp;" - "&amp;A37))</f>
        <v/>
      </c>
      <c r="T37" s="13">
        <f>SUBTOTAL(3,A37)</f>
        <v/>
      </c>
      <c r="U37" s="13">
        <f>IF(OR(NOT(ISBLANK(H37)),J37="30"),1,0)</f>
        <v/>
      </c>
      <c r="V37" s="13">
        <f>IF(ISBLANK(I37),0,1)</f>
        <v/>
      </c>
      <c r="W37" s="13">
        <f>IF(AND(L37="Porosidad de gas",OR(K37="C5",K37="E5")),1,0)</f>
        <v/>
      </c>
      <c r="X37" s="3">
        <f>RIGHT(A37,3)</f>
        <v/>
      </c>
      <c r="Y37" s="3">
        <f>MAX(W37*F37,0)</f>
        <v/>
      </c>
      <c r="Z37" s="3">
        <f>MAX(V37*F37-Y37,0)</f>
        <v/>
      </c>
      <c r="AA37" s="3">
        <f>MAX(U37*F37-SUM(Y37:Z37),0)</f>
        <v/>
      </c>
      <c r="AB37" s="8">
        <f>MAX(F37-SUM(Y37:AA37),0)</f>
        <v/>
      </c>
      <c r="AC37" s="3">
        <f>D37</f>
        <v/>
      </c>
      <c r="AD37" s="3">
        <f>E37</f>
        <v/>
      </c>
    </row>
    <row r="38" ht="13.9" customHeight="1">
      <c r="A38" s="22" t="inlineStr">
        <is>
          <t>BNRL022511283407</t>
        </is>
      </c>
      <c r="B38" s="23" t="inlineStr">
        <is>
          <t>29/11/2025 5:46:37</t>
        </is>
      </c>
      <c r="C38" s="24" t="n">
        <v>9</v>
      </c>
      <c r="D38" s="24" t="n">
        <v>19</v>
      </c>
      <c r="E38" s="24" t="n">
        <v>29</v>
      </c>
      <c r="F38" s="24" t="n">
        <v>360</v>
      </c>
      <c r="G38" s="24" t="inlineStr">
        <is>
          <t>12</t>
        </is>
      </c>
      <c r="H38" s="24" t="inlineStr"/>
      <c r="I38" s="24" t="inlineStr"/>
      <c r="J38" s="24" t="n">
        <v/>
      </c>
      <c r="K38" s="24" t="n"/>
      <c r="L38" s="24" t="n"/>
      <c r="M38" s="1">
        <f>LEFT(A38,6)</f>
        <v/>
      </c>
      <c r="N38" s="1">
        <f>MID(A38,7,6)</f>
        <v/>
      </c>
      <c r="O38" s="1">
        <f>MID(A38,7,6)&amp;"-"&amp;MID(A38,13,1)</f>
        <v/>
      </c>
      <c r="P38" s="1">
        <f>"M"&amp;MID(A38,5,2)</f>
        <v/>
      </c>
      <c r="Q38" s="1">
        <f>IF(MID(A38,4,1)="L",IF(ISODD(RIGHT(A38)),"LH1","LH3"),IF(MID(A38,4,1)="R",IF(ISODD(RIGHT(A38)),"RH2","RH4"),"ERROR"))</f>
        <v/>
      </c>
      <c r="R38" s="1">
        <f>P38&amp;"-"&amp;Q38</f>
        <v/>
      </c>
      <c r="S38" s="13">
        <f>IF(D38="","HXX",IF(OR(D38=D37,D38=0),S37,"H"&amp;TEXT(D38,"00")&amp;" T"&amp;TEXT(G38,"00")&amp;" - "&amp;A38))</f>
        <v/>
      </c>
      <c r="T38" s="13">
        <f>SUBTOTAL(3,A38)</f>
        <v/>
      </c>
      <c r="U38" s="13">
        <f>IF(OR(NOT(ISBLANK(H38)),J38="30"),1,0)</f>
        <v/>
      </c>
      <c r="V38" s="13">
        <f>IF(ISBLANK(I38),0,1)</f>
        <v/>
      </c>
      <c r="W38" s="13">
        <f>IF(AND(L38="Porosidad de gas",OR(K38="C5",K38="E5")),1,0)</f>
        <v/>
      </c>
      <c r="X38" s="3">
        <f>RIGHT(A38,3)</f>
        <v/>
      </c>
      <c r="Y38" s="3">
        <f>MAX(W38*F38,0)</f>
        <v/>
      </c>
      <c r="Z38" s="3">
        <f>MAX(V38*F38-Y38,0)</f>
        <v/>
      </c>
      <c r="AA38" s="3">
        <f>MAX(U38*F38-SUM(Y38:Z38),0)</f>
        <v/>
      </c>
      <c r="AB38" s="8">
        <f>MAX(F38-SUM(Y38:AA38),0)</f>
        <v/>
      </c>
      <c r="AC38" s="3">
        <f>D38</f>
        <v/>
      </c>
      <c r="AD38" s="3">
        <f>E38</f>
        <v/>
      </c>
    </row>
    <row r="39" ht="13.9" customHeight="1">
      <c r="A39" s="22" t="inlineStr">
        <is>
          <t>BNRL022511283408</t>
        </is>
      </c>
      <c r="B39" s="23" t="inlineStr">
        <is>
          <t>29/11/2025 5:46:37</t>
        </is>
      </c>
      <c r="C39" s="24" t="n">
        <v>9</v>
      </c>
      <c r="D39" s="24" t="n">
        <v>19</v>
      </c>
      <c r="E39" s="24" t="n">
        <v>29</v>
      </c>
      <c r="F39" s="24" t="n">
        <v>360</v>
      </c>
      <c r="G39" s="24" t="inlineStr">
        <is>
          <t>12</t>
        </is>
      </c>
      <c r="H39" s="24" t="inlineStr"/>
      <c r="I39" s="24" t="inlineStr"/>
      <c r="J39" s="24" t="n">
        <v/>
      </c>
      <c r="K39" s="24" t="n"/>
      <c r="L39" s="24" t="n"/>
      <c r="M39" s="1">
        <f>LEFT(A39,6)</f>
        <v/>
      </c>
      <c r="N39" s="1">
        <f>MID(A39,7,6)</f>
        <v/>
      </c>
      <c r="O39" s="1">
        <f>MID(A39,7,6)&amp;"-"&amp;MID(A39,13,1)</f>
        <v/>
      </c>
      <c r="P39" s="1">
        <f>"M"&amp;MID(A39,5,2)</f>
        <v/>
      </c>
      <c r="Q39" s="1">
        <f>IF(MID(A39,4,1)="L",IF(ISODD(RIGHT(A39)),"LH1","LH3"),IF(MID(A39,4,1)="R",IF(ISODD(RIGHT(A39)),"RH2","RH4"),"ERROR"))</f>
        <v/>
      </c>
      <c r="R39" s="1">
        <f>P39&amp;"-"&amp;Q39</f>
        <v/>
      </c>
      <c r="S39" s="13">
        <f>IF(D39="","HXX",IF(OR(D39=D38,D39=0),S38,"H"&amp;TEXT(D39,"00")&amp;" T"&amp;TEXT(G39,"00")&amp;" - "&amp;A39))</f>
        <v/>
      </c>
      <c r="T39" s="13">
        <f>SUBTOTAL(3,A39)</f>
        <v/>
      </c>
      <c r="U39" s="13">
        <f>IF(OR(NOT(ISBLANK(H39)),J39="30"),1,0)</f>
        <v/>
      </c>
      <c r="V39" s="13">
        <f>IF(ISBLANK(I39),0,1)</f>
        <v/>
      </c>
      <c r="W39" s="13">
        <f>IF(AND(L39="Porosidad de gas",OR(K39="C5",K39="E5")),1,0)</f>
        <v/>
      </c>
      <c r="X39" s="3">
        <f>RIGHT(A39,3)</f>
        <v/>
      </c>
      <c r="Y39" s="3">
        <f>MAX(W39*F39,0)</f>
        <v/>
      </c>
      <c r="Z39" s="3">
        <f>MAX(V39*F39-Y39,0)</f>
        <v/>
      </c>
      <c r="AA39" s="3">
        <f>MAX(U39*F39-SUM(Y39:Z39),0)</f>
        <v/>
      </c>
      <c r="AB39" s="8">
        <f>MAX(F39-SUM(Y39:AA39),0)</f>
        <v/>
      </c>
      <c r="AC39" s="3">
        <f>D39</f>
        <v/>
      </c>
      <c r="AD39" s="3">
        <f>E39</f>
        <v/>
      </c>
    </row>
    <row r="40" ht="13.9" customHeight="1">
      <c r="A40" s="22" t="inlineStr">
        <is>
          <t>BNRR022511283407</t>
        </is>
      </c>
      <c r="B40" s="23" t="inlineStr">
        <is>
          <t>29/11/2025 5:46:37</t>
        </is>
      </c>
      <c r="C40" s="24" t="n">
        <v>9</v>
      </c>
      <c r="D40" s="24" t="n">
        <v>19</v>
      </c>
      <c r="E40" s="24" t="n">
        <v>29</v>
      </c>
      <c r="F40" s="24" t="n">
        <v>360</v>
      </c>
      <c r="G40" s="24" t="inlineStr">
        <is>
          <t>12</t>
        </is>
      </c>
      <c r="H40" s="24" t="inlineStr"/>
      <c r="I40" s="24" t="inlineStr"/>
      <c r="J40" s="24" t="n">
        <v/>
      </c>
      <c r="K40" s="24" t="n"/>
      <c r="L40" s="24" t="n"/>
      <c r="M40" s="1">
        <f>LEFT(A40,6)</f>
        <v/>
      </c>
      <c r="N40" s="1">
        <f>MID(A40,7,6)</f>
        <v/>
      </c>
      <c r="O40" s="1">
        <f>MID(A40,7,6)&amp;"-"&amp;MID(A40,13,1)</f>
        <v/>
      </c>
      <c r="P40" s="1">
        <f>"M"&amp;MID(A40,5,2)</f>
        <v/>
      </c>
      <c r="Q40" s="1">
        <f>IF(MID(A40,4,1)="L",IF(ISODD(RIGHT(A40)),"LH1","LH3"),IF(MID(A40,4,1)="R",IF(ISODD(RIGHT(A40)),"RH2","RH4"),"ERROR"))</f>
        <v/>
      </c>
      <c r="R40" s="1">
        <f>P40&amp;"-"&amp;Q40</f>
        <v/>
      </c>
      <c r="S40" s="13">
        <f>IF(D40="","HXX",IF(OR(D40=D39,D40=0),S39,"H"&amp;TEXT(D40,"00")&amp;" T"&amp;TEXT(G40,"00")&amp;" - "&amp;A40))</f>
        <v/>
      </c>
      <c r="T40" s="13">
        <f>SUBTOTAL(3,A40)</f>
        <v/>
      </c>
      <c r="U40" s="13">
        <f>IF(OR(NOT(ISBLANK(H40)),J40="30"),1,0)</f>
        <v/>
      </c>
      <c r="V40" s="13">
        <f>IF(ISBLANK(I40),0,1)</f>
        <v/>
      </c>
      <c r="W40" s="13">
        <f>IF(AND(L40="Porosidad de gas",OR(K40="C5",K40="E5")),1,0)</f>
        <v/>
      </c>
      <c r="X40" s="3">
        <f>RIGHT(A40,3)</f>
        <v/>
      </c>
      <c r="Y40" s="3">
        <f>MAX(W40*F40,0)</f>
        <v/>
      </c>
      <c r="Z40" s="3">
        <f>MAX(V40*F40-Y40,0)</f>
        <v/>
      </c>
      <c r="AA40" s="3">
        <f>MAX(U40*F40-SUM(Y40:Z40),0)</f>
        <v/>
      </c>
      <c r="AB40" s="8">
        <f>MAX(F40-SUM(Y40:AA40),0)</f>
        <v/>
      </c>
      <c r="AC40" s="3">
        <f>D40</f>
        <v/>
      </c>
      <c r="AD40" s="3">
        <f>E40</f>
        <v/>
      </c>
    </row>
    <row r="41" ht="13.9" customHeight="1">
      <c r="A41" s="22" t="inlineStr">
        <is>
          <t>BNRR022511283408</t>
        </is>
      </c>
      <c r="B41" s="23" t="inlineStr">
        <is>
          <t>29/11/2025 5:46:37</t>
        </is>
      </c>
      <c r="C41" s="24" t="n">
        <v>9</v>
      </c>
      <c r="D41" s="24" t="n">
        <v>19</v>
      </c>
      <c r="E41" s="24" t="n">
        <v>29</v>
      </c>
      <c r="F41" s="24" t="n">
        <v>360</v>
      </c>
      <c r="G41" s="24" t="inlineStr">
        <is>
          <t>12</t>
        </is>
      </c>
      <c r="H41" s="24" t="inlineStr"/>
      <c r="I41" s="24" t="inlineStr"/>
      <c r="J41" s="24" t="n">
        <v/>
      </c>
      <c r="K41" s="24" t="n"/>
      <c r="L41" s="24" t="n"/>
      <c r="M41" s="1">
        <f>LEFT(A41,6)</f>
        <v/>
      </c>
      <c r="N41" s="1">
        <f>MID(A41,7,6)</f>
        <v/>
      </c>
      <c r="O41" s="1">
        <f>MID(A41,7,6)&amp;"-"&amp;MID(A41,13,1)</f>
        <v/>
      </c>
      <c r="P41" s="1">
        <f>"M"&amp;MID(A41,5,2)</f>
        <v/>
      </c>
      <c r="Q41" s="1">
        <f>IF(MID(A41,4,1)="L",IF(ISODD(RIGHT(A41)),"LH1","LH3"),IF(MID(A41,4,1)="R",IF(ISODD(RIGHT(A41)),"RH2","RH4"),"ERROR"))</f>
        <v/>
      </c>
      <c r="R41" s="1">
        <f>P41&amp;"-"&amp;Q41</f>
        <v/>
      </c>
      <c r="S41" s="13">
        <f>IF(D41="","HXX",IF(OR(D41=D40,D41=0),S40,"H"&amp;TEXT(D41,"00")&amp;" T"&amp;TEXT(G41,"00")&amp;" - "&amp;A41))</f>
        <v/>
      </c>
      <c r="T41" s="13">
        <f>SUBTOTAL(3,A41)</f>
        <v/>
      </c>
      <c r="U41" s="13">
        <f>IF(OR(NOT(ISBLANK(H41)),J41="30"),1,0)</f>
        <v/>
      </c>
      <c r="V41" s="13">
        <f>IF(ISBLANK(I41),0,1)</f>
        <v/>
      </c>
      <c r="W41" s="13">
        <f>IF(AND(L41="Porosidad de gas",OR(K41="C5",K41="E5")),1,0)</f>
        <v/>
      </c>
      <c r="X41" s="3">
        <f>RIGHT(A41,3)</f>
        <v/>
      </c>
      <c r="Y41" s="3">
        <f>MAX(W41*F41,0)</f>
        <v/>
      </c>
      <c r="Z41" s="3">
        <f>MAX(V41*F41-Y41,0)</f>
        <v/>
      </c>
      <c r="AA41" s="3">
        <f>MAX(U41*F41-SUM(Y41:Z41),0)</f>
        <v/>
      </c>
      <c r="AB41" s="8">
        <f>MAX(F41-SUM(Y41:AA41),0)</f>
        <v/>
      </c>
      <c r="AC41" s="3">
        <f>D41</f>
        <v/>
      </c>
      <c r="AD41" s="3">
        <f>E41</f>
        <v/>
      </c>
    </row>
    <row r="42" ht="13.9" customHeight="1">
      <c r="A42" s="22" t="inlineStr">
        <is>
          <t>BNRL022511283405</t>
        </is>
      </c>
      <c r="B42" s="23" t="inlineStr">
        <is>
          <t>29/11/2025 5:40:37</t>
        </is>
      </c>
      <c r="C42" s="24" t="n">
        <v>9</v>
      </c>
      <c r="D42" s="24" t="n">
        <v>19</v>
      </c>
      <c r="E42" s="24" t="n">
        <v>28</v>
      </c>
      <c r="F42" s="24" t="n">
        <v>489</v>
      </c>
      <c r="G42" s="24" t="inlineStr">
        <is>
          <t>12</t>
        </is>
      </c>
      <c r="H42" s="24" t="inlineStr"/>
      <c r="I42" s="24" t="inlineStr"/>
      <c r="J42" s="24" t="n">
        <v/>
      </c>
      <c r="K42" s="24" t="n"/>
      <c r="L42" s="24" t="n"/>
      <c r="M42" s="1">
        <f>LEFT(A42,6)</f>
        <v/>
      </c>
      <c r="N42" s="1">
        <f>MID(A42,7,6)</f>
        <v/>
      </c>
      <c r="O42" s="1">
        <f>MID(A42,7,6)&amp;"-"&amp;MID(A42,13,1)</f>
        <v/>
      </c>
      <c r="P42" s="1">
        <f>"M"&amp;MID(A42,5,2)</f>
        <v/>
      </c>
      <c r="Q42" s="1">
        <f>IF(MID(A42,4,1)="L",IF(ISODD(RIGHT(A42)),"LH1","LH3"),IF(MID(A42,4,1)="R",IF(ISODD(RIGHT(A42)),"RH2","RH4"),"ERROR"))</f>
        <v/>
      </c>
      <c r="R42" s="1">
        <f>P42&amp;"-"&amp;Q42</f>
        <v/>
      </c>
      <c r="S42" s="13">
        <f>IF(D42="","HXX",IF(OR(D42=D41,D42=0),S41,"H"&amp;TEXT(D42,"00")&amp;" T"&amp;TEXT(G42,"00")&amp;" - "&amp;A42))</f>
        <v/>
      </c>
      <c r="T42" s="13">
        <f>SUBTOTAL(3,A42)</f>
        <v/>
      </c>
      <c r="U42" s="13">
        <f>IF(OR(NOT(ISBLANK(H42)),J42="30"),1,0)</f>
        <v/>
      </c>
      <c r="V42" s="13">
        <f>IF(ISBLANK(I42),0,1)</f>
        <v/>
      </c>
      <c r="W42" s="13">
        <f>IF(AND(L42="Porosidad de gas",OR(K42="C5",K42="E5")),1,0)</f>
        <v/>
      </c>
      <c r="X42" s="3">
        <f>RIGHT(A42,3)</f>
        <v/>
      </c>
      <c r="Y42" s="3">
        <f>MAX(W42*F42,0)</f>
        <v/>
      </c>
      <c r="Z42" s="3">
        <f>MAX(V42*F42-Y42,0)</f>
        <v/>
      </c>
      <c r="AA42" s="3">
        <f>MAX(U42*F42-SUM(Y42:Z42),0)</f>
        <v/>
      </c>
      <c r="AB42" s="8">
        <f>MAX(F42-SUM(Y42:AA42),0)</f>
        <v/>
      </c>
      <c r="AC42" s="3">
        <f>D42</f>
        <v/>
      </c>
      <c r="AD42" s="3">
        <f>E42</f>
        <v/>
      </c>
    </row>
    <row r="43" ht="13.9" customHeight="1">
      <c r="A43" s="22" t="inlineStr">
        <is>
          <t>BNRL022511283406</t>
        </is>
      </c>
      <c r="B43" s="23" t="inlineStr">
        <is>
          <t>29/11/2025 5:40:37</t>
        </is>
      </c>
      <c r="C43" s="24" t="n">
        <v>9</v>
      </c>
      <c r="D43" s="24" t="n">
        <v>19</v>
      </c>
      <c r="E43" s="24" t="n">
        <v>28</v>
      </c>
      <c r="F43" s="24" t="n">
        <v>489</v>
      </c>
      <c r="G43" s="24" t="inlineStr">
        <is>
          <t>12</t>
        </is>
      </c>
      <c r="H43" s="24" t="inlineStr"/>
      <c r="I43" s="24" t="inlineStr"/>
      <c r="J43" s="24" t="n">
        <v/>
      </c>
      <c r="K43" s="24" t="n"/>
      <c r="L43" s="24" t="n"/>
      <c r="M43" s="1">
        <f>LEFT(A43,6)</f>
        <v/>
      </c>
      <c r="N43" s="1">
        <f>MID(A43,7,6)</f>
        <v/>
      </c>
      <c r="O43" s="1">
        <f>MID(A43,7,6)&amp;"-"&amp;MID(A43,13,1)</f>
        <v/>
      </c>
      <c r="P43" s="1">
        <f>"M"&amp;MID(A43,5,2)</f>
        <v/>
      </c>
      <c r="Q43" s="1">
        <f>IF(MID(A43,4,1)="L",IF(ISODD(RIGHT(A43)),"LH1","LH3"),IF(MID(A43,4,1)="R",IF(ISODD(RIGHT(A43)),"RH2","RH4"),"ERROR"))</f>
        <v/>
      </c>
      <c r="R43" s="1">
        <f>P43&amp;"-"&amp;Q43</f>
        <v/>
      </c>
      <c r="S43" s="13">
        <f>IF(D43="","HXX",IF(OR(D43=D42,D43=0),S42,"H"&amp;TEXT(D43,"00")&amp;" T"&amp;TEXT(G43,"00")&amp;" - "&amp;A43))</f>
        <v/>
      </c>
      <c r="T43" s="13">
        <f>SUBTOTAL(3,A43)</f>
        <v/>
      </c>
      <c r="U43" s="13">
        <f>IF(OR(NOT(ISBLANK(H43)),J43="30"),1,0)</f>
        <v/>
      </c>
      <c r="V43" s="13">
        <f>IF(ISBLANK(I43),0,1)</f>
        <v/>
      </c>
      <c r="W43" s="13">
        <f>IF(AND(L43="Porosidad de gas",OR(K43="C5",K43="E5")),1,0)</f>
        <v/>
      </c>
      <c r="X43" s="3">
        <f>RIGHT(A43,3)</f>
        <v/>
      </c>
      <c r="Y43" s="3">
        <f>MAX(W43*F43,0)</f>
        <v/>
      </c>
      <c r="Z43" s="3">
        <f>MAX(V43*F43-Y43,0)</f>
        <v/>
      </c>
      <c r="AA43" s="3">
        <f>MAX(U43*F43-SUM(Y43:Z43),0)</f>
        <v/>
      </c>
      <c r="AB43" s="8">
        <f>MAX(F43-SUM(Y43:AA43),0)</f>
        <v/>
      </c>
      <c r="AC43" s="3">
        <f>D43</f>
        <v/>
      </c>
      <c r="AD43" s="3">
        <f>E43</f>
        <v/>
      </c>
    </row>
    <row r="44" ht="13.9" customHeight="1">
      <c r="A44" s="22" t="inlineStr">
        <is>
          <t>BNRR022511283405</t>
        </is>
      </c>
      <c r="B44" s="23" t="inlineStr">
        <is>
          <t>29/11/2025 5:40:37</t>
        </is>
      </c>
      <c r="C44" s="24" t="n">
        <v>9</v>
      </c>
      <c r="D44" s="24" t="n">
        <v>19</v>
      </c>
      <c r="E44" s="24" t="n">
        <v>28</v>
      </c>
      <c r="F44" s="24" t="n">
        <v>489</v>
      </c>
      <c r="G44" s="24" t="inlineStr">
        <is>
          <t>12</t>
        </is>
      </c>
      <c r="H44" s="24" t="inlineStr"/>
      <c r="I44" s="24" t="inlineStr"/>
      <c r="J44" s="24" t="n">
        <v/>
      </c>
      <c r="K44" s="24" t="n"/>
      <c r="L44" s="24" t="n"/>
      <c r="M44" s="1">
        <f>LEFT(A44,6)</f>
        <v/>
      </c>
      <c r="N44" s="1">
        <f>MID(A44,7,6)</f>
        <v/>
      </c>
      <c r="O44" s="1">
        <f>MID(A44,7,6)&amp;"-"&amp;MID(A44,13,1)</f>
        <v/>
      </c>
      <c r="P44" s="1">
        <f>"M"&amp;MID(A44,5,2)</f>
        <v/>
      </c>
      <c r="Q44" s="1">
        <f>IF(MID(A44,4,1)="L",IF(ISODD(RIGHT(A44)),"LH1","LH3"),IF(MID(A44,4,1)="R",IF(ISODD(RIGHT(A44)),"RH2","RH4"),"ERROR"))</f>
        <v/>
      </c>
      <c r="R44" s="1">
        <f>P44&amp;"-"&amp;Q44</f>
        <v/>
      </c>
      <c r="S44" s="13">
        <f>IF(D44="","HXX",IF(OR(D44=D43,D44=0),S43,"H"&amp;TEXT(D44,"00")&amp;" T"&amp;TEXT(G44,"00")&amp;" - "&amp;A44))</f>
        <v/>
      </c>
      <c r="T44" s="13">
        <f>SUBTOTAL(3,A44)</f>
        <v/>
      </c>
      <c r="U44" s="13">
        <f>IF(OR(NOT(ISBLANK(H44)),J44="30"),1,0)</f>
        <v/>
      </c>
      <c r="V44" s="13">
        <f>IF(ISBLANK(I44),0,1)</f>
        <v/>
      </c>
      <c r="W44" s="13">
        <f>IF(AND(L44="Porosidad de gas",OR(K44="C5",K44="E5")),1,0)</f>
        <v/>
      </c>
      <c r="X44" s="3">
        <f>RIGHT(A44,3)</f>
        <v/>
      </c>
      <c r="Y44" s="3">
        <f>MAX(W44*F44,0)</f>
        <v/>
      </c>
      <c r="Z44" s="3">
        <f>MAX(V44*F44-Y44,0)</f>
        <v/>
      </c>
      <c r="AA44" s="3">
        <f>MAX(U44*F44-SUM(Y44:Z44),0)</f>
        <v/>
      </c>
      <c r="AB44" s="8">
        <f>MAX(F44-SUM(Y44:AA44),0)</f>
        <v/>
      </c>
      <c r="AC44" s="3">
        <f>D44</f>
        <v/>
      </c>
      <c r="AD44" s="3">
        <f>E44</f>
        <v/>
      </c>
    </row>
    <row r="45" ht="13.9" customHeight="1">
      <c r="A45" s="22" t="inlineStr">
        <is>
          <t>BNRR022511283406</t>
        </is>
      </c>
      <c r="B45" s="23" t="inlineStr">
        <is>
          <t>29/11/2025 5:40:37</t>
        </is>
      </c>
      <c r="C45" s="24" t="n">
        <v>9</v>
      </c>
      <c r="D45" s="24" t="n">
        <v>19</v>
      </c>
      <c r="E45" s="24" t="n">
        <v>28</v>
      </c>
      <c r="F45" s="24" t="n">
        <v>489</v>
      </c>
      <c r="G45" s="24" t="inlineStr">
        <is>
          <t>12</t>
        </is>
      </c>
      <c r="H45" s="24" t="inlineStr"/>
      <c r="I45" s="24" t="inlineStr"/>
      <c r="J45" s="24" t="n">
        <v/>
      </c>
      <c r="K45" s="24" t="n"/>
      <c r="L45" s="24" t="n"/>
      <c r="M45" s="1">
        <f>LEFT(A45,6)</f>
        <v/>
      </c>
      <c r="N45" s="1">
        <f>MID(A45,7,6)</f>
        <v/>
      </c>
      <c r="O45" s="1">
        <f>MID(A45,7,6)&amp;"-"&amp;MID(A45,13,1)</f>
        <v/>
      </c>
      <c r="P45" s="1">
        <f>"M"&amp;MID(A45,5,2)</f>
        <v/>
      </c>
      <c r="Q45" s="1">
        <f>IF(MID(A45,4,1)="L",IF(ISODD(RIGHT(A45)),"LH1","LH3"),IF(MID(A45,4,1)="R",IF(ISODD(RIGHT(A45)),"RH2","RH4"),"ERROR"))</f>
        <v/>
      </c>
      <c r="R45" s="1">
        <f>P45&amp;"-"&amp;Q45</f>
        <v/>
      </c>
      <c r="S45" s="13">
        <f>IF(D45="","HXX",IF(OR(D45=D44,D45=0),S44,"H"&amp;TEXT(D45,"00")&amp;" T"&amp;TEXT(G45,"00")&amp;" - "&amp;A45))</f>
        <v/>
      </c>
      <c r="T45" s="13">
        <f>SUBTOTAL(3,A45)</f>
        <v/>
      </c>
      <c r="U45" s="13">
        <f>IF(OR(NOT(ISBLANK(H45)),J45="30"),1,0)</f>
        <v/>
      </c>
      <c r="V45" s="13">
        <f>IF(ISBLANK(I45),0,1)</f>
        <v/>
      </c>
      <c r="W45" s="13">
        <f>IF(AND(L45="Porosidad de gas",OR(K45="C5",K45="E5")),1,0)</f>
        <v/>
      </c>
      <c r="X45" s="3">
        <f>RIGHT(A45,3)</f>
        <v/>
      </c>
      <c r="Y45" s="3">
        <f>MAX(W45*F45,0)</f>
        <v/>
      </c>
      <c r="Z45" s="3">
        <f>MAX(V45*F45-Y45,0)</f>
        <v/>
      </c>
      <c r="AA45" s="3">
        <f>MAX(U45*F45-SUM(Y45:Z45),0)</f>
        <v/>
      </c>
      <c r="AB45" s="8">
        <f>MAX(F45-SUM(Y45:AA45),0)</f>
        <v/>
      </c>
      <c r="AC45" s="3">
        <f>D45</f>
        <v/>
      </c>
      <c r="AD45" s="3">
        <f>E45</f>
        <v/>
      </c>
    </row>
    <row r="46" ht="13.9" customHeight="1">
      <c r="A46" s="22" t="inlineStr">
        <is>
          <t>BNRL022511283403</t>
        </is>
      </c>
      <c r="B46" s="23" t="inlineStr">
        <is>
          <t>29/11/2025 5:32:28</t>
        </is>
      </c>
      <c r="C46" s="24" t="n">
        <v>9</v>
      </c>
      <c r="D46" s="24" t="n">
        <v>19</v>
      </c>
      <c r="E46" s="24" t="n">
        <v>27</v>
      </c>
      <c r="F46" s="24" t="n">
        <v>410</v>
      </c>
      <c r="G46" s="24" t="inlineStr">
        <is>
          <t>12</t>
        </is>
      </c>
      <c r="H46" s="24" t="inlineStr"/>
      <c r="I46" s="24" t="inlineStr"/>
      <c r="J46" s="24" t="n">
        <v/>
      </c>
      <c r="K46" s="24" t="n"/>
      <c r="L46" s="24" t="n"/>
      <c r="M46" s="1">
        <f>LEFT(A46,6)</f>
        <v/>
      </c>
      <c r="N46" s="1">
        <f>MID(A46,7,6)</f>
        <v/>
      </c>
      <c r="O46" s="1">
        <f>MID(A46,7,6)&amp;"-"&amp;MID(A46,13,1)</f>
        <v/>
      </c>
      <c r="P46" s="1">
        <f>"M"&amp;MID(A46,5,2)</f>
        <v/>
      </c>
      <c r="Q46" s="1">
        <f>IF(MID(A46,4,1)="L",IF(ISODD(RIGHT(A46)),"LH1","LH3"),IF(MID(A46,4,1)="R",IF(ISODD(RIGHT(A46)),"RH2","RH4"),"ERROR"))</f>
        <v/>
      </c>
      <c r="R46" s="1">
        <f>P46&amp;"-"&amp;Q46</f>
        <v/>
      </c>
      <c r="S46" s="13">
        <f>IF(D46="","HXX",IF(OR(D46=D45,D46=0),S45,"H"&amp;TEXT(D46,"00")&amp;" T"&amp;TEXT(G46,"00")&amp;" - "&amp;A46))</f>
        <v/>
      </c>
      <c r="T46" s="13">
        <f>SUBTOTAL(3,A46)</f>
        <v/>
      </c>
      <c r="U46" s="13">
        <f>IF(OR(NOT(ISBLANK(H46)),J46="30"),1,0)</f>
        <v/>
      </c>
      <c r="V46" s="13">
        <f>IF(ISBLANK(I46),0,1)</f>
        <v/>
      </c>
      <c r="W46" s="13">
        <f>IF(AND(L46="Porosidad de gas",OR(K46="C5",K46="E5")),1,0)</f>
        <v/>
      </c>
      <c r="X46" s="3">
        <f>RIGHT(A46,3)</f>
        <v/>
      </c>
      <c r="Y46" s="3">
        <f>MAX(W46*F46,0)</f>
        <v/>
      </c>
      <c r="Z46" s="3">
        <f>MAX(V46*F46-Y46,0)</f>
        <v/>
      </c>
      <c r="AA46" s="3">
        <f>MAX(U46*F46-SUM(Y46:Z46),0)</f>
        <v/>
      </c>
      <c r="AB46" s="8">
        <f>MAX(F46-SUM(Y46:AA46),0)</f>
        <v/>
      </c>
      <c r="AC46" s="3">
        <f>D46</f>
        <v/>
      </c>
      <c r="AD46" s="3">
        <f>E46</f>
        <v/>
      </c>
    </row>
    <row r="47" ht="13.9" customHeight="1">
      <c r="A47" s="22" t="inlineStr">
        <is>
          <t>BNRL022511283404</t>
        </is>
      </c>
      <c r="B47" s="23" t="inlineStr">
        <is>
          <t>29/11/2025 5:32:28</t>
        </is>
      </c>
      <c r="C47" s="24" t="n">
        <v>9</v>
      </c>
      <c r="D47" s="24" t="n">
        <v>19</v>
      </c>
      <c r="E47" s="24" t="n">
        <v>27</v>
      </c>
      <c r="F47" s="24" t="n">
        <v>410</v>
      </c>
      <c r="G47" s="24" t="inlineStr">
        <is>
          <t>12</t>
        </is>
      </c>
      <c r="H47" s="24" t="inlineStr"/>
      <c r="I47" s="24" t="inlineStr"/>
      <c r="J47" s="24" t="n">
        <v/>
      </c>
      <c r="K47" s="24" t="n"/>
      <c r="L47" s="24" t="n"/>
      <c r="M47" s="1">
        <f>LEFT(A47,6)</f>
        <v/>
      </c>
      <c r="N47" s="1">
        <f>MID(A47,7,6)</f>
        <v/>
      </c>
      <c r="O47" s="1">
        <f>MID(A47,7,6)&amp;"-"&amp;MID(A47,13,1)</f>
        <v/>
      </c>
      <c r="P47" s="1">
        <f>"M"&amp;MID(A47,5,2)</f>
        <v/>
      </c>
      <c r="Q47" s="1">
        <f>IF(MID(A47,4,1)="L",IF(ISODD(RIGHT(A47)),"LH1","LH3"),IF(MID(A47,4,1)="R",IF(ISODD(RIGHT(A47)),"RH2","RH4"),"ERROR"))</f>
        <v/>
      </c>
      <c r="R47" s="1">
        <f>P47&amp;"-"&amp;Q47</f>
        <v/>
      </c>
      <c r="S47" s="13">
        <f>IF(D47="","HXX",IF(OR(D47=D46,D47=0),S46,"H"&amp;TEXT(D47,"00")&amp;" T"&amp;TEXT(G47,"00")&amp;" - "&amp;A47))</f>
        <v/>
      </c>
      <c r="T47" s="13">
        <f>SUBTOTAL(3,A47)</f>
        <v/>
      </c>
      <c r="U47" s="13">
        <f>IF(OR(NOT(ISBLANK(H47)),J47="30"),1,0)</f>
        <v/>
      </c>
      <c r="V47" s="13">
        <f>IF(ISBLANK(I47),0,1)</f>
        <v/>
      </c>
      <c r="W47" s="13">
        <f>IF(AND(L47="Porosidad de gas",OR(K47="C5",K47="E5")),1,0)</f>
        <v/>
      </c>
      <c r="X47" s="3">
        <f>RIGHT(A47,3)</f>
        <v/>
      </c>
      <c r="Y47" s="3">
        <f>MAX(W47*F47,0)</f>
        <v/>
      </c>
      <c r="Z47" s="3">
        <f>MAX(V47*F47-Y47,0)</f>
        <v/>
      </c>
      <c r="AA47" s="3">
        <f>MAX(U47*F47-SUM(Y47:Z47),0)</f>
        <v/>
      </c>
      <c r="AB47" s="8">
        <f>MAX(F47-SUM(Y47:AA47),0)</f>
        <v/>
      </c>
      <c r="AC47" s="3">
        <f>D47</f>
        <v/>
      </c>
      <c r="AD47" s="3">
        <f>E47</f>
        <v/>
      </c>
    </row>
    <row r="48" ht="13.9" customHeight="1">
      <c r="A48" s="22" t="inlineStr">
        <is>
          <t>BNRR022511283403</t>
        </is>
      </c>
      <c r="B48" s="23" t="inlineStr">
        <is>
          <t>29/11/2025 5:32:28</t>
        </is>
      </c>
      <c r="C48" s="24" t="n">
        <v>9</v>
      </c>
      <c r="D48" s="24" t="n">
        <v>19</v>
      </c>
      <c r="E48" s="24" t="n">
        <v>27</v>
      </c>
      <c r="F48" s="24" t="n">
        <v>410</v>
      </c>
      <c r="G48" s="24" t="inlineStr">
        <is>
          <t>12</t>
        </is>
      </c>
      <c r="H48" s="24" t="inlineStr"/>
      <c r="I48" s="24" t="inlineStr"/>
      <c r="J48" s="24" t="n">
        <v/>
      </c>
      <c r="K48" s="24" t="n"/>
      <c r="L48" s="24" t="n"/>
      <c r="M48" s="1">
        <f>LEFT(A48,6)</f>
        <v/>
      </c>
      <c r="N48" s="1">
        <f>MID(A48,7,6)</f>
        <v/>
      </c>
      <c r="O48" s="1">
        <f>MID(A48,7,6)&amp;"-"&amp;MID(A48,13,1)</f>
        <v/>
      </c>
      <c r="P48" s="1">
        <f>"M"&amp;MID(A48,5,2)</f>
        <v/>
      </c>
      <c r="Q48" s="1">
        <f>IF(MID(A48,4,1)="L",IF(ISODD(RIGHT(A48)),"LH1","LH3"),IF(MID(A48,4,1)="R",IF(ISODD(RIGHT(A48)),"RH2","RH4"),"ERROR"))</f>
        <v/>
      </c>
      <c r="R48" s="1">
        <f>P48&amp;"-"&amp;Q48</f>
        <v/>
      </c>
      <c r="S48" s="13">
        <f>IF(D48="","HXX",IF(OR(D48=D47,D48=0),S47,"H"&amp;TEXT(D48,"00")&amp;" T"&amp;TEXT(G48,"00")&amp;" - "&amp;A48))</f>
        <v/>
      </c>
      <c r="T48" s="13">
        <f>SUBTOTAL(3,A48)</f>
        <v/>
      </c>
      <c r="U48" s="13">
        <f>IF(OR(NOT(ISBLANK(H48)),J48="30"),1,0)</f>
        <v/>
      </c>
      <c r="V48" s="13">
        <f>IF(ISBLANK(I48),0,1)</f>
        <v/>
      </c>
      <c r="W48" s="13">
        <f>IF(AND(L48="Porosidad de gas",OR(K48="C5",K48="E5")),1,0)</f>
        <v/>
      </c>
      <c r="X48" s="3">
        <f>RIGHT(A48,3)</f>
        <v/>
      </c>
      <c r="Y48" s="3">
        <f>MAX(W48*F48,0)</f>
        <v/>
      </c>
      <c r="Z48" s="3">
        <f>MAX(V48*F48-Y48,0)</f>
        <v/>
      </c>
      <c r="AA48" s="3">
        <f>MAX(U48*F48-SUM(Y48:Z48),0)</f>
        <v/>
      </c>
      <c r="AB48" s="8">
        <f>MAX(F48-SUM(Y48:AA48),0)</f>
        <v/>
      </c>
      <c r="AC48" s="3">
        <f>D48</f>
        <v/>
      </c>
      <c r="AD48" s="3">
        <f>E48</f>
        <v/>
      </c>
    </row>
    <row r="49" ht="13.9" customHeight="1">
      <c r="A49" s="22" t="inlineStr">
        <is>
          <t>BNRR022511283404</t>
        </is>
      </c>
      <c r="B49" s="23" t="inlineStr">
        <is>
          <t>29/11/2025 5:32:28</t>
        </is>
      </c>
      <c r="C49" s="24" t="n">
        <v>9</v>
      </c>
      <c r="D49" s="24" t="n">
        <v>19</v>
      </c>
      <c r="E49" s="24" t="n">
        <v>27</v>
      </c>
      <c r="F49" s="24" t="n">
        <v>410</v>
      </c>
      <c r="G49" s="24" t="inlineStr">
        <is>
          <t>12</t>
        </is>
      </c>
      <c r="H49" s="24" t="inlineStr"/>
      <c r="I49" s="24" t="inlineStr"/>
      <c r="J49" s="24" t="n">
        <v/>
      </c>
      <c r="K49" s="24" t="n"/>
      <c r="L49" s="24" t="n"/>
      <c r="M49" s="1">
        <f>LEFT(A49,6)</f>
        <v/>
      </c>
      <c r="N49" s="1">
        <f>MID(A49,7,6)</f>
        <v/>
      </c>
      <c r="O49" s="1">
        <f>MID(A49,7,6)&amp;"-"&amp;MID(A49,13,1)</f>
        <v/>
      </c>
      <c r="P49" s="1">
        <f>"M"&amp;MID(A49,5,2)</f>
        <v/>
      </c>
      <c r="Q49" s="1">
        <f>IF(MID(A49,4,1)="L",IF(ISODD(RIGHT(A49)),"LH1","LH3"),IF(MID(A49,4,1)="R",IF(ISODD(RIGHT(A49)),"RH2","RH4"),"ERROR"))</f>
        <v/>
      </c>
      <c r="R49" s="1">
        <f>P49&amp;"-"&amp;Q49</f>
        <v/>
      </c>
      <c r="S49" s="13">
        <f>IF(D49="","HXX",IF(OR(D49=D48,D49=0),S48,"H"&amp;TEXT(D49,"00")&amp;" T"&amp;TEXT(G49,"00")&amp;" - "&amp;A49))</f>
        <v/>
      </c>
      <c r="T49" s="13">
        <f>SUBTOTAL(3,A49)</f>
        <v/>
      </c>
      <c r="U49" s="13">
        <f>IF(OR(NOT(ISBLANK(H49)),J49="30"),1,0)</f>
        <v/>
      </c>
      <c r="V49" s="13">
        <f>IF(ISBLANK(I49),0,1)</f>
        <v/>
      </c>
      <c r="W49" s="13">
        <f>IF(AND(L49="Porosidad de gas",OR(K49="C5",K49="E5")),1,0)</f>
        <v/>
      </c>
      <c r="X49" s="3">
        <f>RIGHT(A49,3)</f>
        <v/>
      </c>
      <c r="Y49" s="3">
        <f>MAX(W49*F49,0)</f>
        <v/>
      </c>
      <c r="Z49" s="3">
        <f>MAX(V49*F49-Y49,0)</f>
        <v/>
      </c>
      <c r="AA49" s="3">
        <f>MAX(U49*F49-SUM(Y49:Z49),0)</f>
        <v/>
      </c>
      <c r="AB49" s="8">
        <f>MAX(F49-SUM(Y49:AA49),0)</f>
        <v/>
      </c>
      <c r="AC49" s="3">
        <f>D49</f>
        <v/>
      </c>
      <c r="AD49" s="3">
        <f>E49</f>
        <v/>
      </c>
    </row>
    <row r="50" ht="13.9" customHeight="1">
      <c r="A50" s="22" t="inlineStr">
        <is>
          <t>BNRL022511283401</t>
        </is>
      </c>
      <c r="B50" s="23" t="inlineStr">
        <is>
          <t>29/11/2025 5:25:38</t>
        </is>
      </c>
      <c r="C50" s="24" t="n">
        <v>9</v>
      </c>
      <c r="D50" s="24" t="n">
        <v>19</v>
      </c>
      <c r="E50" s="24" t="n">
        <v>26</v>
      </c>
      <c r="F50" s="24" t="n">
        <v>361</v>
      </c>
      <c r="G50" s="24" t="inlineStr">
        <is>
          <t>12</t>
        </is>
      </c>
      <c r="H50" s="24" t="inlineStr"/>
      <c r="I50" s="24" t="inlineStr"/>
      <c r="J50" s="24" t="n">
        <v/>
      </c>
      <c r="K50" s="24" t="n"/>
      <c r="L50" s="24" t="n"/>
      <c r="M50" s="1">
        <f>LEFT(A50,6)</f>
        <v/>
      </c>
      <c r="N50" s="1">
        <f>MID(A50,7,6)</f>
        <v/>
      </c>
      <c r="O50" s="1">
        <f>MID(A50,7,6)&amp;"-"&amp;MID(A50,13,1)</f>
        <v/>
      </c>
      <c r="P50" s="1">
        <f>"M"&amp;MID(A50,5,2)</f>
        <v/>
      </c>
      <c r="Q50" s="1">
        <f>IF(MID(A50,4,1)="L",IF(ISODD(RIGHT(A50)),"LH1","LH3"),IF(MID(A50,4,1)="R",IF(ISODD(RIGHT(A50)),"RH2","RH4"),"ERROR"))</f>
        <v/>
      </c>
      <c r="R50" s="1">
        <f>P50&amp;"-"&amp;Q50</f>
        <v/>
      </c>
      <c r="S50" s="13">
        <f>IF(D50="","HXX",IF(OR(D50=D49,D50=0),S49,"H"&amp;TEXT(D50,"00")&amp;" T"&amp;TEXT(G50,"00")&amp;" - "&amp;A50))</f>
        <v/>
      </c>
      <c r="T50" s="13">
        <f>SUBTOTAL(3,A50)</f>
        <v/>
      </c>
      <c r="U50" s="13">
        <f>IF(OR(NOT(ISBLANK(H50)),J50="30"),1,0)</f>
        <v/>
      </c>
      <c r="V50" s="13">
        <f>IF(ISBLANK(I50),0,1)</f>
        <v/>
      </c>
      <c r="W50" s="13">
        <f>IF(AND(L50="Porosidad de gas",OR(K50="C5",K50="E5")),1,0)</f>
        <v/>
      </c>
      <c r="X50" s="3">
        <f>RIGHT(A50,3)</f>
        <v/>
      </c>
      <c r="Y50" s="3">
        <f>MAX(W50*F50,0)</f>
        <v/>
      </c>
      <c r="Z50" s="3">
        <f>MAX(V50*F50-Y50,0)</f>
        <v/>
      </c>
      <c r="AA50" s="3">
        <f>MAX(U50*F50-SUM(Y50:Z50),0)</f>
        <v/>
      </c>
      <c r="AB50" s="8">
        <f>MAX(F50-SUM(Y50:AA50),0)</f>
        <v/>
      </c>
      <c r="AC50" s="3">
        <f>D50</f>
        <v/>
      </c>
      <c r="AD50" s="3">
        <f>E50</f>
        <v/>
      </c>
    </row>
    <row r="51" ht="13.9" customHeight="1">
      <c r="A51" s="22" t="inlineStr">
        <is>
          <t>BNRL022511283402</t>
        </is>
      </c>
      <c r="B51" s="23" t="inlineStr">
        <is>
          <t>29/11/2025 5:25:38</t>
        </is>
      </c>
      <c r="C51" s="24" t="n">
        <v>9</v>
      </c>
      <c r="D51" s="24" t="n">
        <v>19</v>
      </c>
      <c r="E51" s="24" t="n">
        <v>26</v>
      </c>
      <c r="F51" s="24" t="n">
        <v>361</v>
      </c>
      <c r="G51" s="24" t="inlineStr">
        <is>
          <t>12</t>
        </is>
      </c>
      <c r="H51" s="24" t="inlineStr"/>
      <c r="I51" s="24" t="inlineStr"/>
      <c r="J51" s="24" t="n">
        <v/>
      </c>
      <c r="K51" s="24" t="n"/>
      <c r="L51" s="24" t="n"/>
      <c r="M51" s="1">
        <f>LEFT(A51,6)</f>
        <v/>
      </c>
      <c r="N51" s="1">
        <f>MID(A51,7,6)</f>
        <v/>
      </c>
      <c r="O51" s="1">
        <f>MID(A51,7,6)&amp;"-"&amp;MID(A51,13,1)</f>
        <v/>
      </c>
      <c r="P51" s="1">
        <f>"M"&amp;MID(A51,5,2)</f>
        <v/>
      </c>
      <c r="Q51" s="1">
        <f>IF(MID(A51,4,1)="L",IF(ISODD(RIGHT(A51)),"LH1","LH3"),IF(MID(A51,4,1)="R",IF(ISODD(RIGHT(A51)),"RH2","RH4"),"ERROR"))</f>
        <v/>
      </c>
      <c r="R51" s="1">
        <f>P51&amp;"-"&amp;Q51</f>
        <v/>
      </c>
      <c r="S51" s="13">
        <f>IF(D51="","HXX",IF(OR(D51=D50,D51=0),S50,"H"&amp;TEXT(D51,"00")&amp;" T"&amp;TEXT(G51,"00")&amp;" - "&amp;A51))</f>
        <v/>
      </c>
      <c r="T51" s="13">
        <f>SUBTOTAL(3,A51)</f>
        <v/>
      </c>
      <c r="U51" s="13">
        <f>IF(OR(NOT(ISBLANK(H51)),J51="30"),1,0)</f>
        <v/>
      </c>
      <c r="V51" s="13">
        <f>IF(ISBLANK(I51),0,1)</f>
        <v/>
      </c>
      <c r="W51" s="13">
        <f>IF(AND(L51="Porosidad de gas",OR(K51="C5",K51="E5")),1,0)</f>
        <v/>
      </c>
      <c r="X51" s="3">
        <f>RIGHT(A51,3)</f>
        <v/>
      </c>
      <c r="Y51" s="3">
        <f>MAX(W51*F51,0)</f>
        <v/>
      </c>
      <c r="Z51" s="3">
        <f>MAX(V51*F51-Y51,0)</f>
        <v/>
      </c>
      <c r="AA51" s="3">
        <f>MAX(U51*F51-SUM(Y51:Z51),0)</f>
        <v/>
      </c>
      <c r="AB51" s="8">
        <f>MAX(F51-SUM(Y51:AA51),0)</f>
        <v/>
      </c>
      <c r="AC51" s="3">
        <f>D51</f>
        <v/>
      </c>
      <c r="AD51" s="3">
        <f>E51</f>
        <v/>
      </c>
    </row>
    <row r="52" ht="13.9" customHeight="1">
      <c r="A52" s="22" t="inlineStr">
        <is>
          <t>BNRR022511283401</t>
        </is>
      </c>
      <c r="B52" s="23" t="inlineStr">
        <is>
          <t>29/11/2025 5:25:38</t>
        </is>
      </c>
      <c r="C52" s="24" t="n">
        <v>9</v>
      </c>
      <c r="D52" s="24" t="n">
        <v>19</v>
      </c>
      <c r="E52" s="24" t="n">
        <v>26</v>
      </c>
      <c r="F52" s="24" t="n">
        <v>361</v>
      </c>
      <c r="G52" s="24" t="inlineStr">
        <is>
          <t>12</t>
        </is>
      </c>
      <c r="H52" s="24" t="inlineStr"/>
      <c r="I52" s="24" t="inlineStr"/>
      <c r="J52" s="24" t="n">
        <v/>
      </c>
      <c r="K52" s="24" t="n"/>
      <c r="L52" s="24" t="n"/>
      <c r="M52" s="1">
        <f>LEFT(A52,6)</f>
        <v/>
      </c>
      <c r="N52" s="1">
        <f>MID(A52,7,6)</f>
        <v/>
      </c>
      <c r="O52" s="1">
        <f>MID(A52,7,6)&amp;"-"&amp;MID(A52,13,1)</f>
        <v/>
      </c>
      <c r="P52" s="1">
        <f>"M"&amp;MID(A52,5,2)</f>
        <v/>
      </c>
      <c r="Q52" s="1">
        <f>IF(MID(A52,4,1)="L",IF(ISODD(RIGHT(A52)),"LH1","LH3"),IF(MID(A52,4,1)="R",IF(ISODD(RIGHT(A52)),"RH2","RH4"),"ERROR"))</f>
        <v/>
      </c>
      <c r="R52" s="1">
        <f>P52&amp;"-"&amp;Q52</f>
        <v/>
      </c>
      <c r="S52" s="13">
        <f>IF(D52="","HXX",IF(OR(D52=D51,D52=0),S51,"H"&amp;TEXT(D52,"00")&amp;" T"&amp;TEXT(G52,"00")&amp;" - "&amp;A52))</f>
        <v/>
      </c>
      <c r="T52" s="13">
        <f>SUBTOTAL(3,A52)</f>
        <v/>
      </c>
      <c r="U52" s="13">
        <f>IF(OR(NOT(ISBLANK(H52)),J52="30"),1,0)</f>
        <v/>
      </c>
      <c r="V52" s="13">
        <f>IF(ISBLANK(I52),0,1)</f>
        <v/>
      </c>
      <c r="W52" s="13">
        <f>IF(AND(L52="Porosidad de gas",OR(K52="C5",K52="E5")),1,0)</f>
        <v/>
      </c>
      <c r="X52" s="3">
        <f>RIGHT(A52,3)</f>
        <v/>
      </c>
      <c r="Y52" s="3">
        <f>MAX(W52*F52,0)</f>
        <v/>
      </c>
      <c r="Z52" s="3">
        <f>MAX(V52*F52-Y52,0)</f>
        <v/>
      </c>
      <c r="AA52" s="3">
        <f>MAX(U52*F52-SUM(Y52:Z52),0)</f>
        <v/>
      </c>
      <c r="AB52" s="8">
        <f>MAX(F52-SUM(Y52:AA52),0)</f>
        <v/>
      </c>
      <c r="AC52" s="3">
        <f>D52</f>
        <v/>
      </c>
      <c r="AD52" s="3">
        <f>E52</f>
        <v/>
      </c>
    </row>
    <row r="53" ht="13.9" customHeight="1">
      <c r="A53" s="22" t="inlineStr">
        <is>
          <t>BNRR022511283402</t>
        </is>
      </c>
      <c r="B53" s="23" t="inlineStr">
        <is>
          <t>29/11/2025 5:25:38</t>
        </is>
      </c>
      <c r="C53" s="24" t="n">
        <v>9</v>
      </c>
      <c r="D53" s="24" t="n">
        <v>19</v>
      </c>
      <c r="E53" s="24" t="n">
        <v>26</v>
      </c>
      <c r="F53" s="24" t="n">
        <v>361</v>
      </c>
      <c r="G53" s="24" t="inlineStr">
        <is>
          <t>12</t>
        </is>
      </c>
      <c r="H53" s="24" t="inlineStr"/>
      <c r="I53" s="24" t="inlineStr"/>
      <c r="J53" s="24" t="n">
        <v/>
      </c>
      <c r="K53" s="24" t="n"/>
      <c r="L53" s="24" t="n"/>
      <c r="M53" s="1">
        <f>LEFT(A53,6)</f>
        <v/>
      </c>
      <c r="N53" s="1">
        <f>MID(A53,7,6)</f>
        <v/>
      </c>
      <c r="O53" s="1">
        <f>MID(A53,7,6)&amp;"-"&amp;MID(A53,13,1)</f>
        <v/>
      </c>
      <c r="P53" s="1">
        <f>"M"&amp;MID(A53,5,2)</f>
        <v/>
      </c>
      <c r="Q53" s="1">
        <f>IF(MID(A53,4,1)="L",IF(ISODD(RIGHT(A53)),"LH1","LH3"),IF(MID(A53,4,1)="R",IF(ISODD(RIGHT(A53)),"RH2","RH4"),"ERROR"))</f>
        <v/>
      </c>
      <c r="R53" s="1">
        <f>P53&amp;"-"&amp;Q53</f>
        <v/>
      </c>
      <c r="S53" s="13">
        <f>IF(D53="","HXX",IF(OR(D53=D52,D53=0),S52,"H"&amp;TEXT(D53,"00")&amp;" T"&amp;TEXT(G53,"00")&amp;" - "&amp;A53))</f>
        <v/>
      </c>
      <c r="T53" s="13">
        <f>SUBTOTAL(3,A53)</f>
        <v/>
      </c>
      <c r="U53" s="13">
        <f>IF(OR(NOT(ISBLANK(H53)),J53="30"),1,0)</f>
        <v/>
      </c>
      <c r="V53" s="13">
        <f>IF(ISBLANK(I53),0,1)</f>
        <v/>
      </c>
      <c r="W53" s="13">
        <f>IF(AND(L53="Porosidad de gas",OR(K53="C5",K53="E5")),1,0)</f>
        <v/>
      </c>
      <c r="X53" s="3">
        <f>RIGHT(A53,3)</f>
        <v/>
      </c>
      <c r="Y53" s="3">
        <f>MAX(W53*F53,0)</f>
        <v/>
      </c>
      <c r="Z53" s="3">
        <f>MAX(V53*F53-Y53,0)</f>
        <v/>
      </c>
      <c r="AA53" s="3">
        <f>MAX(U53*F53-SUM(Y53:Z53),0)</f>
        <v/>
      </c>
      <c r="AB53" s="8">
        <f>MAX(F53-SUM(Y53:AA53),0)</f>
        <v/>
      </c>
      <c r="AC53" s="3">
        <f>D53</f>
        <v/>
      </c>
      <c r="AD53" s="3">
        <f>E53</f>
        <v/>
      </c>
    </row>
    <row r="54" ht="13.9" customHeight="1">
      <c r="A54" s="22" t="inlineStr">
        <is>
          <t>BNRL022511283399</t>
        </is>
      </c>
      <c r="B54" s="23" t="inlineStr">
        <is>
          <t>29/11/2025 5:19:37</t>
        </is>
      </c>
      <c r="C54" s="24" t="n">
        <v>9</v>
      </c>
      <c r="D54" s="24" t="n">
        <v>19</v>
      </c>
      <c r="E54" s="24" t="n">
        <v>25</v>
      </c>
      <c r="F54" s="24" t="n">
        <v>361</v>
      </c>
      <c r="G54" s="24" t="inlineStr">
        <is>
          <t>12</t>
        </is>
      </c>
      <c r="H54" s="24" t="inlineStr"/>
      <c r="I54" s="24" t="inlineStr"/>
      <c r="J54" s="24" t="n">
        <v/>
      </c>
      <c r="K54" s="24" t="n"/>
      <c r="L54" s="24" t="n"/>
      <c r="M54" s="1">
        <f>LEFT(A54,6)</f>
        <v/>
      </c>
      <c r="N54" s="1">
        <f>MID(A54,7,6)</f>
        <v/>
      </c>
      <c r="O54" s="1">
        <f>MID(A54,7,6)&amp;"-"&amp;MID(A54,13,1)</f>
        <v/>
      </c>
      <c r="P54" s="1">
        <f>"M"&amp;MID(A54,5,2)</f>
        <v/>
      </c>
      <c r="Q54" s="1">
        <f>IF(MID(A54,4,1)="L",IF(ISODD(RIGHT(A54)),"LH1","LH3"),IF(MID(A54,4,1)="R",IF(ISODD(RIGHT(A54)),"RH2","RH4"),"ERROR"))</f>
        <v/>
      </c>
      <c r="R54" s="1">
        <f>P54&amp;"-"&amp;Q54</f>
        <v/>
      </c>
      <c r="S54" s="13">
        <f>IF(D54="","HXX",IF(OR(D54=D53,D54=0),S53,"H"&amp;TEXT(D54,"00")&amp;" T"&amp;TEXT(G54,"00")&amp;" - "&amp;A54))</f>
        <v/>
      </c>
      <c r="T54" s="13">
        <f>SUBTOTAL(3,A54)</f>
        <v/>
      </c>
      <c r="U54" s="13">
        <f>IF(OR(NOT(ISBLANK(H54)),J54="30"),1,0)</f>
        <v/>
      </c>
      <c r="V54" s="13">
        <f>IF(ISBLANK(I54),0,1)</f>
        <v/>
      </c>
      <c r="W54" s="13">
        <f>IF(AND(L54="Porosidad de gas",OR(K54="C5",K54="E5")),1,0)</f>
        <v/>
      </c>
      <c r="X54" s="3">
        <f>RIGHT(A54,3)</f>
        <v/>
      </c>
      <c r="Y54" s="3">
        <f>MAX(W54*F54,0)</f>
        <v/>
      </c>
      <c r="Z54" s="3">
        <f>MAX(V54*F54-Y54,0)</f>
        <v/>
      </c>
      <c r="AA54" s="3">
        <f>MAX(U54*F54-SUM(Y54:Z54),0)</f>
        <v/>
      </c>
      <c r="AB54" s="8">
        <f>MAX(F54-SUM(Y54:AA54),0)</f>
        <v/>
      </c>
      <c r="AC54" s="3">
        <f>D54</f>
        <v/>
      </c>
      <c r="AD54" s="3">
        <f>E54</f>
        <v/>
      </c>
    </row>
    <row r="55" ht="13.9" customHeight="1">
      <c r="A55" s="22" t="inlineStr">
        <is>
          <t>BNRL022511283400</t>
        </is>
      </c>
      <c r="B55" s="23" t="inlineStr">
        <is>
          <t>29/11/2025 5:19:37</t>
        </is>
      </c>
      <c r="C55" s="24" t="n">
        <v>9</v>
      </c>
      <c r="D55" s="24" t="n">
        <v>19</v>
      </c>
      <c r="E55" s="24" t="n">
        <v>25</v>
      </c>
      <c r="F55" s="24" t="n">
        <v>361</v>
      </c>
      <c r="G55" s="24" t="inlineStr">
        <is>
          <t>12</t>
        </is>
      </c>
      <c r="H55" s="24" t="inlineStr"/>
      <c r="I55" s="24" t="inlineStr"/>
      <c r="J55" s="24" t="n">
        <v/>
      </c>
      <c r="K55" s="24" t="n"/>
      <c r="L55" s="24" t="n"/>
      <c r="M55" s="1">
        <f>LEFT(A55,6)</f>
        <v/>
      </c>
      <c r="N55" s="1">
        <f>MID(A55,7,6)</f>
        <v/>
      </c>
      <c r="O55" s="1">
        <f>MID(A55,7,6)&amp;"-"&amp;MID(A55,13,1)</f>
        <v/>
      </c>
      <c r="P55" s="1">
        <f>"M"&amp;MID(A55,5,2)</f>
        <v/>
      </c>
      <c r="Q55" s="1">
        <f>IF(MID(A55,4,1)="L",IF(ISODD(RIGHT(A55)),"LH1","LH3"),IF(MID(A55,4,1)="R",IF(ISODD(RIGHT(A55)),"RH2","RH4"),"ERROR"))</f>
        <v/>
      </c>
      <c r="R55" s="1">
        <f>P55&amp;"-"&amp;Q55</f>
        <v/>
      </c>
      <c r="S55" s="13">
        <f>IF(D55="","HXX",IF(OR(D55=D54,D55=0),S54,"H"&amp;TEXT(D55,"00")&amp;" T"&amp;TEXT(G55,"00")&amp;" - "&amp;A55))</f>
        <v/>
      </c>
      <c r="T55" s="13">
        <f>SUBTOTAL(3,A55)</f>
        <v/>
      </c>
      <c r="U55" s="13">
        <f>IF(OR(NOT(ISBLANK(H55)),J55="30"),1,0)</f>
        <v/>
      </c>
      <c r="V55" s="13">
        <f>IF(ISBLANK(I55),0,1)</f>
        <v/>
      </c>
      <c r="W55" s="13">
        <f>IF(AND(L55="Porosidad de gas",OR(K55="C5",K55="E5")),1,0)</f>
        <v/>
      </c>
      <c r="X55" s="3">
        <f>RIGHT(A55,3)</f>
        <v/>
      </c>
      <c r="Y55" s="3">
        <f>MAX(W55*F55,0)</f>
        <v/>
      </c>
      <c r="Z55" s="3">
        <f>MAX(V55*F55-Y55,0)</f>
        <v/>
      </c>
      <c r="AA55" s="3">
        <f>MAX(U55*F55-SUM(Y55:Z55),0)</f>
        <v/>
      </c>
      <c r="AB55" s="8">
        <f>MAX(F55-SUM(Y55:AA55),0)</f>
        <v/>
      </c>
      <c r="AC55" s="3">
        <f>D55</f>
        <v/>
      </c>
      <c r="AD55" s="3">
        <f>E55</f>
        <v/>
      </c>
    </row>
    <row r="56" ht="13.9" customHeight="1">
      <c r="A56" s="22" t="inlineStr">
        <is>
          <t>BNRR022511283399</t>
        </is>
      </c>
      <c r="B56" s="23" t="inlineStr">
        <is>
          <t>29/11/2025 5:19:37</t>
        </is>
      </c>
      <c r="C56" s="24" t="n">
        <v>9</v>
      </c>
      <c r="D56" s="24" t="n">
        <v>19</v>
      </c>
      <c r="E56" s="24" t="n">
        <v>25</v>
      </c>
      <c r="F56" s="24" t="n">
        <v>361</v>
      </c>
      <c r="G56" s="24" t="inlineStr">
        <is>
          <t>12</t>
        </is>
      </c>
      <c r="H56" s="24" t="inlineStr"/>
      <c r="I56" s="24" t="inlineStr"/>
      <c r="J56" s="24" t="n">
        <v/>
      </c>
      <c r="K56" s="24" t="n"/>
      <c r="L56" s="24" t="n"/>
      <c r="M56" s="1">
        <f>LEFT(A56,6)</f>
        <v/>
      </c>
      <c r="N56" s="1">
        <f>MID(A56,7,6)</f>
        <v/>
      </c>
      <c r="O56" s="1">
        <f>MID(A56,7,6)&amp;"-"&amp;MID(A56,13,1)</f>
        <v/>
      </c>
      <c r="P56" s="1">
        <f>"M"&amp;MID(A56,5,2)</f>
        <v/>
      </c>
      <c r="Q56" s="1">
        <f>IF(MID(A56,4,1)="L",IF(ISODD(RIGHT(A56)),"LH1","LH3"),IF(MID(A56,4,1)="R",IF(ISODD(RIGHT(A56)),"RH2","RH4"),"ERROR"))</f>
        <v/>
      </c>
      <c r="R56" s="1">
        <f>P56&amp;"-"&amp;Q56</f>
        <v/>
      </c>
      <c r="S56" s="13">
        <f>IF(D56="","HXX",IF(OR(D56=D55,D56=0),S55,"H"&amp;TEXT(D56,"00")&amp;" T"&amp;TEXT(G56,"00")&amp;" - "&amp;A56))</f>
        <v/>
      </c>
      <c r="T56" s="13">
        <f>SUBTOTAL(3,A56)</f>
        <v/>
      </c>
      <c r="U56" s="13">
        <f>IF(OR(NOT(ISBLANK(H56)),J56="30"),1,0)</f>
        <v/>
      </c>
      <c r="V56" s="13">
        <f>IF(ISBLANK(I56),0,1)</f>
        <v/>
      </c>
      <c r="W56" s="13">
        <f>IF(AND(L56="Porosidad de gas",OR(K56="C5",K56="E5")),1,0)</f>
        <v/>
      </c>
      <c r="X56" s="3">
        <f>RIGHT(A56,3)</f>
        <v/>
      </c>
      <c r="Y56" s="3">
        <f>MAX(W56*F56,0)</f>
        <v/>
      </c>
      <c r="Z56" s="3">
        <f>MAX(V56*F56-Y56,0)</f>
        <v/>
      </c>
      <c r="AA56" s="3">
        <f>MAX(U56*F56-SUM(Y56:Z56),0)</f>
        <v/>
      </c>
      <c r="AB56" s="8">
        <f>MAX(F56-SUM(Y56:AA56),0)</f>
        <v/>
      </c>
      <c r="AC56" s="3">
        <f>D56</f>
        <v/>
      </c>
      <c r="AD56" s="3">
        <f>E56</f>
        <v/>
      </c>
    </row>
    <row r="57" ht="13.9" customHeight="1">
      <c r="A57" s="22" t="inlineStr">
        <is>
          <t>BNRR022511283400</t>
        </is>
      </c>
      <c r="B57" s="23" t="inlineStr">
        <is>
          <t>29/11/2025 5:19:37</t>
        </is>
      </c>
      <c r="C57" s="24" t="n">
        <v>9</v>
      </c>
      <c r="D57" s="24" t="n">
        <v>19</v>
      </c>
      <c r="E57" s="24" t="n">
        <v>25</v>
      </c>
      <c r="F57" s="24" t="n">
        <v>361</v>
      </c>
      <c r="G57" s="24" t="inlineStr">
        <is>
          <t>12</t>
        </is>
      </c>
      <c r="H57" s="24" t="inlineStr"/>
      <c r="I57" s="24" t="inlineStr"/>
      <c r="J57" s="24" t="n">
        <v/>
      </c>
      <c r="K57" s="24" t="n"/>
      <c r="L57" s="24" t="n"/>
      <c r="M57" s="1">
        <f>LEFT(A57,6)</f>
        <v/>
      </c>
      <c r="N57" s="1">
        <f>MID(A57,7,6)</f>
        <v/>
      </c>
      <c r="O57" s="1">
        <f>MID(A57,7,6)&amp;"-"&amp;MID(A57,13,1)</f>
        <v/>
      </c>
      <c r="P57" s="1">
        <f>"M"&amp;MID(A57,5,2)</f>
        <v/>
      </c>
      <c r="Q57" s="1">
        <f>IF(MID(A57,4,1)="L",IF(ISODD(RIGHT(A57)),"LH1","LH3"),IF(MID(A57,4,1)="R",IF(ISODD(RIGHT(A57)),"RH2","RH4"),"ERROR"))</f>
        <v/>
      </c>
      <c r="R57" s="1">
        <f>P57&amp;"-"&amp;Q57</f>
        <v/>
      </c>
      <c r="S57" s="13">
        <f>IF(D57="","HXX",IF(OR(D57=D56,D57=0),S56,"H"&amp;TEXT(D57,"00")&amp;" T"&amp;TEXT(G57,"00")&amp;" - "&amp;A57))</f>
        <v/>
      </c>
      <c r="T57" s="13">
        <f>SUBTOTAL(3,A57)</f>
        <v/>
      </c>
      <c r="U57" s="13">
        <f>IF(OR(NOT(ISBLANK(H57)),J57="30"),1,0)</f>
        <v/>
      </c>
      <c r="V57" s="13">
        <f>IF(ISBLANK(I57),0,1)</f>
        <v/>
      </c>
      <c r="W57" s="13">
        <f>IF(AND(L57="Porosidad de gas",OR(K57="C5",K57="E5")),1,0)</f>
        <v/>
      </c>
      <c r="X57" s="3">
        <f>RIGHT(A57,3)</f>
        <v/>
      </c>
      <c r="Y57" s="3">
        <f>MAX(W57*F57,0)</f>
        <v/>
      </c>
      <c r="Z57" s="3">
        <f>MAX(V57*F57-Y57,0)</f>
        <v/>
      </c>
      <c r="AA57" s="3">
        <f>MAX(U57*F57-SUM(Y57:Z57),0)</f>
        <v/>
      </c>
      <c r="AB57" s="8">
        <f>MAX(F57-SUM(Y57:AA57),0)</f>
        <v/>
      </c>
      <c r="AC57" s="3">
        <f>D57</f>
        <v/>
      </c>
      <c r="AD57" s="3">
        <f>E57</f>
        <v/>
      </c>
    </row>
    <row r="58" ht="13.9" customHeight="1">
      <c r="A58" s="22" t="inlineStr">
        <is>
          <t>BNRL022511283397</t>
        </is>
      </c>
      <c r="B58" s="23" t="inlineStr">
        <is>
          <t>29/11/2025 5:13:37</t>
        </is>
      </c>
      <c r="C58" s="24" t="n">
        <v>9</v>
      </c>
      <c r="D58" s="24" t="n">
        <v>19</v>
      </c>
      <c r="E58" s="24" t="n">
        <v>24</v>
      </c>
      <c r="F58" s="24" t="n">
        <v>360</v>
      </c>
      <c r="G58" s="24" t="inlineStr">
        <is>
          <t>12</t>
        </is>
      </c>
      <c r="H58" s="24" t="inlineStr"/>
      <c r="I58" s="24" t="inlineStr"/>
      <c r="J58" s="24" t="n">
        <v/>
      </c>
      <c r="K58" s="24" t="n"/>
      <c r="L58" s="24" t="n"/>
      <c r="M58" s="1">
        <f>LEFT(A58,6)</f>
        <v/>
      </c>
      <c r="N58" s="1">
        <f>MID(A58,7,6)</f>
        <v/>
      </c>
      <c r="O58" s="1">
        <f>MID(A58,7,6)&amp;"-"&amp;MID(A58,13,1)</f>
        <v/>
      </c>
      <c r="P58" s="1">
        <f>"M"&amp;MID(A58,5,2)</f>
        <v/>
      </c>
      <c r="Q58" s="1">
        <f>IF(MID(A58,4,1)="L",IF(ISODD(RIGHT(A58)),"LH1","LH3"),IF(MID(A58,4,1)="R",IF(ISODD(RIGHT(A58)),"RH2","RH4"),"ERROR"))</f>
        <v/>
      </c>
      <c r="R58" s="1">
        <f>P58&amp;"-"&amp;Q58</f>
        <v/>
      </c>
      <c r="S58" s="13">
        <f>IF(D58="","HXX",IF(OR(D58=D57,D58=0),S57,"H"&amp;TEXT(D58,"00")&amp;" T"&amp;TEXT(G58,"00")&amp;" - "&amp;A58))</f>
        <v/>
      </c>
      <c r="T58" s="13">
        <f>SUBTOTAL(3,A58)</f>
        <v/>
      </c>
      <c r="U58" s="13">
        <f>IF(OR(NOT(ISBLANK(H58)),J58="30"),1,0)</f>
        <v/>
      </c>
      <c r="V58" s="13">
        <f>IF(ISBLANK(I58),0,1)</f>
        <v/>
      </c>
      <c r="W58" s="13">
        <f>IF(AND(L58="Porosidad de gas",OR(K58="C5",K58="E5")),1,0)</f>
        <v/>
      </c>
      <c r="X58" s="3">
        <f>RIGHT(A58,3)</f>
        <v/>
      </c>
      <c r="Y58" s="3">
        <f>MAX(W58*F58,0)</f>
        <v/>
      </c>
      <c r="Z58" s="3">
        <f>MAX(V58*F58-Y58,0)</f>
        <v/>
      </c>
      <c r="AA58" s="3">
        <f>MAX(U58*F58-SUM(Y58:Z58),0)</f>
        <v/>
      </c>
      <c r="AB58" s="8">
        <f>MAX(F58-SUM(Y58:AA58),0)</f>
        <v/>
      </c>
      <c r="AC58" s="3">
        <f>D58</f>
        <v/>
      </c>
      <c r="AD58" s="3">
        <f>E58</f>
        <v/>
      </c>
    </row>
    <row r="59" ht="13.9" customHeight="1">
      <c r="A59" s="22" t="inlineStr">
        <is>
          <t>BNRL022511283398</t>
        </is>
      </c>
      <c r="B59" s="23" t="inlineStr">
        <is>
          <t>29/11/2025 5:13:37</t>
        </is>
      </c>
      <c r="C59" s="24" t="n">
        <v>9</v>
      </c>
      <c r="D59" s="24" t="n">
        <v>19</v>
      </c>
      <c r="E59" s="24" t="n">
        <v>24</v>
      </c>
      <c r="F59" s="24" t="n">
        <v>360</v>
      </c>
      <c r="G59" s="24" t="inlineStr">
        <is>
          <t>12</t>
        </is>
      </c>
      <c r="H59" s="24" t="inlineStr"/>
      <c r="I59" s="24" t="inlineStr"/>
      <c r="J59" s="24" t="n">
        <v/>
      </c>
      <c r="K59" s="24" t="n"/>
      <c r="L59" s="24" t="n"/>
      <c r="M59" s="1">
        <f>LEFT(A59,6)</f>
        <v/>
      </c>
      <c r="N59" s="1">
        <f>MID(A59,7,6)</f>
        <v/>
      </c>
      <c r="O59" s="1">
        <f>MID(A59,7,6)&amp;"-"&amp;MID(A59,13,1)</f>
        <v/>
      </c>
      <c r="P59" s="1">
        <f>"M"&amp;MID(A59,5,2)</f>
        <v/>
      </c>
      <c r="Q59" s="1">
        <f>IF(MID(A59,4,1)="L",IF(ISODD(RIGHT(A59)),"LH1","LH3"),IF(MID(A59,4,1)="R",IF(ISODD(RIGHT(A59)),"RH2","RH4"),"ERROR"))</f>
        <v/>
      </c>
      <c r="R59" s="1">
        <f>P59&amp;"-"&amp;Q59</f>
        <v/>
      </c>
      <c r="S59" s="13">
        <f>IF(D59="","HXX",IF(OR(D59=D58,D59=0),S58,"H"&amp;TEXT(D59,"00")&amp;" T"&amp;TEXT(G59,"00")&amp;" - "&amp;A59))</f>
        <v/>
      </c>
      <c r="T59" s="13">
        <f>SUBTOTAL(3,A59)</f>
        <v/>
      </c>
      <c r="U59" s="13">
        <f>IF(OR(NOT(ISBLANK(H59)),J59="30"),1,0)</f>
        <v/>
      </c>
      <c r="V59" s="13">
        <f>IF(ISBLANK(I59),0,1)</f>
        <v/>
      </c>
      <c r="W59" s="13">
        <f>IF(AND(L59="Porosidad de gas",OR(K59="C5",K59="E5")),1,0)</f>
        <v/>
      </c>
      <c r="X59" s="3">
        <f>RIGHT(A59,3)</f>
        <v/>
      </c>
      <c r="Y59" s="3">
        <f>MAX(W59*F59,0)</f>
        <v/>
      </c>
      <c r="Z59" s="3">
        <f>MAX(V59*F59-Y59,0)</f>
        <v/>
      </c>
      <c r="AA59" s="3">
        <f>MAX(U59*F59-SUM(Y59:Z59),0)</f>
        <v/>
      </c>
      <c r="AB59" s="8">
        <f>MAX(F59-SUM(Y59:AA59),0)</f>
        <v/>
      </c>
      <c r="AC59" s="3">
        <f>D59</f>
        <v/>
      </c>
      <c r="AD59" s="3">
        <f>E59</f>
        <v/>
      </c>
    </row>
    <row r="60" ht="13.9" customHeight="1">
      <c r="A60" s="22" t="inlineStr">
        <is>
          <t>BNRR022511283397</t>
        </is>
      </c>
      <c r="B60" s="23" t="inlineStr">
        <is>
          <t>29/11/2025 5:13:37</t>
        </is>
      </c>
      <c r="C60" s="24" t="n">
        <v>9</v>
      </c>
      <c r="D60" s="24" t="n">
        <v>19</v>
      </c>
      <c r="E60" s="24" t="n">
        <v>24</v>
      </c>
      <c r="F60" s="24" t="n">
        <v>360</v>
      </c>
      <c r="G60" s="24" t="inlineStr">
        <is>
          <t>12</t>
        </is>
      </c>
      <c r="H60" s="24" t="inlineStr"/>
      <c r="I60" s="24" t="inlineStr"/>
      <c r="J60" s="24" t="n">
        <v/>
      </c>
      <c r="K60" s="24" t="n"/>
      <c r="L60" s="24" t="n"/>
      <c r="M60" s="1">
        <f>LEFT(A60,6)</f>
        <v/>
      </c>
      <c r="N60" s="1">
        <f>MID(A60,7,6)</f>
        <v/>
      </c>
      <c r="O60" s="1">
        <f>MID(A60,7,6)&amp;"-"&amp;MID(A60,13,1)</f>
        <v/>
      </c>
      <c r="P60" s="1">
        <f>"M"&amp;MID(A60,5,2)</f>
        <v/>
      </c>
      <c r="Q60" s="1">
        <f>IF(MID(A60,4,1)="L",IF(ISODD(RIGHT(A60)),"LH1","LH3"),IF(MID(A60,4,1)="R",IF(ISODD(RIGHT(A60)),"RH2","RH4"),"ERROR"))</f>
        <v/>
      </c>
      <c r="R60" s="1">
        <f>P60&amp;"-"&amp;Q60</f>
        <v/>
      </c>
      <c r="S60" s="13">
        <f>IF(D60="","HXX",IF(OR(D60=D59,D60=0),S59,"H"&amp;TEXT(D60,"00")&amp;" T"&amp;TEXT(G60,"00")&amp;" - "&amp;A60))</f>
        <v/>
      </c>
      <c r="T60" s="13">
        <f>SUBTOTAL(3,A60)</f>
        <v/>
      </c>
      <c r="U60" s="13">
        <f>IF(OR(NOT(ISBLANK(H60)),J60="30"),1,0)</f>
        <v/>
      </c>
      <c r="V60" s="13">
        <f>IF(ISBLANK(I60),0,1)</f>
        <v/>
      </c>
      <c r="W60" s="13">
        <f>IF(AND(L60="Porosidad de gas",OR(K60="C5",K60="E5")),1,0)</f>
        <v/>
      </c>
      <c r="X60" s="3">
        <f>RIGHT(A60,3)</f>
        <v/>
      </c>
      <c r="Y60" s="3">
        <f>MAX(W60*F60,0)</f>
        <v/>
      </c>
      <c r="Z60" s="3">
        <f>MAX(V60*F60-Y60,0)</f>
        <v/>
      </c>
      <c r="AA60" s="3">
        <f>MAX(U60*F60-SUM(Y60:Z60),0)</f>
        <v/>
      </c>
      <c r="AB60" s="8">
        <f>MAX(F60-SUM(Y60:AA60),0)</f>
        <v/>
      </c>
      <c r="AC60" s="3">
        <f>D60</f>
        <v/>
      </c>
      <c r="AD60" s="3">
        <f>E60</f>
        <v/>
      </c>
    </row>
    <row r="61" ht="13.9" customHeight="1">
      <c r="A61" s="22" t="inlineStr">
        <is>
          <t>BNRR022511283398</t>
        </is>
      </c>
      <c r="B61" s="23" t="inlineStr">
        <is>
          <t>29/11/2025 5:13:37</t>
        </is>
      </c>
      <c r="C61" s="24" t="n">
        <v>9</v>
      </c>
      <c r="D61" s="24" t="n">
        <v>19</v>
      </c>
      <c r="E61" s="24" t="n">
        <v>24</v>
      </c>
      <c r="F61" s="24" t="n">
        <v>360</v>
      </c>
      <c r="G61" s="24" t="inlineStr">
        <is>
          <t>12</t>
        </is>
      </c>
      <c r="H61" s="24" t="inlineStr"/>
      <c r="I61" s="24" t="inlineStr"/>
      <c r="J61" s="24" t="n">
        <v/>
      </c>
      <c r="K61" s="24" t="n"/>
      <c r="L61" s="24" t="n"/>
      <c r="M61" s="1">
        <f>LEFT(A61,6)</f>
        <v/>
      </c>
      <c r="N61" s="1">
        <f>MID(A61,7,6)</f>
        <v/>
      </c>
      <c r="O61" s="1">
        <f>MID(A61,7,6)&amp;"-"&amp;MID(A61,13,1)</f>
        <v/>
      </c>
      <c r="P61" s="1">
        <f>"M"&amp;MID(A61,5,2)</f>
        <v/>
      </c>
      <c r="Q61" s="1">
        <f>IF(MID(A61,4,1)="L",IF(ISODD(RIGHT(A61)),"LH1","LH3"),IF(MID(A61,4,1)="R",IF(ISODD(RIGHT(A61)),"RH2","RH4"),"ERROR"))</f>
        <v/>
      </c>
      <c r="R61" s="1">
        <f>P61&amp;"-"&amp;Q61</f>
        <v/>
      </c>
      <c r="S61" s="13">
        <f>IF(D61="","HXX",IF(OR(D61=D60,D61=0),S60,"H"&amp;TEXT(D61,"00")&amp;" T"&amp;TEXT(G61,"00")&amp;" - "&amp;A61))</f>
        <v/>
      </c>
      <c r="T61" s="13">
        <f>SUBTOTAL(3,A61)</f>
        <v/>
      </c>
      <c r="U61" s="13">
        <f>IF(OR(NOT(ISBLANK(H61)),J61="30"),1,0)</f>
        <v/>
      </c>
      <c r="V61" s="13">
        <f>IF(ISBLANK(I61),0,1)</f>
        <v/>
      </c>
      <c r="W61" s="13">
        <f>IF(AND(L61="Porosidad de gas",OR(K61="C5",K61="E5")),1,0)</f>
        <v/>
      </c>
      <c r="X61" s="3">
        <f>RIGHT(A61,3)</f>
        <v/>
      </c>
      <c r="Y61" s="3">
        <f>MAX(W61*F61,0)</f>
        <v/>
      </c>
      <c r="Z61" s="3">
        <f>MAX(V61*F61-Y61,0)</f>
        <v/>
      </c>
      <c r="AA61" s="3">
        <f>MAX(U61*F61-SUM(Y61:Z61),0)</f>
        <v/>
      </c>
      <c r="AB61" s="8">
        <f>MAX(F61-SUM(Y61:AA61),0)</f>
        <v/>
      </c>
      <c r="AC61" s="3">
        <f>D61</f>
        <v/>
      </c>
      <c r="AD61" s="3">
        <f>E61</f>
        <v/>
      </c>
    </row>
    <row r="62" ht="13.9" customHeight="1">
      <c r="A62" s="22" t="inlineStr">
        <is>
          <t>BNRL022511283395</t>
        </is>
      </c>
      <c r="B62" s="23" t="inlineStr">
        <is>
          <t>29/11/2025 5:7:37</t>
        </is>
      </c>
      <c r="C62" s="24" t="n">
        <v>9</v>
      </c>
      <c r="D62" s="24" t="n">
        <v>19</v>
      </c>
      <c r="E62" s="24" t="n">
        <v>23</v>
      </c>
      <c r="F62" s="24" t="n">
        <v>360</v>
      </c>
      <c r="G62" s="24" t="inlineStr">
        <is>
          <t>12</t>
        </is>
      </c>
      <c r="H62" s="24" t="inlineStr"/>
      <c r="I62" s="24" t="inlineStr"/>
      <c r="J62" s="24" t="n">
        <v/>
      </c>
      <c r="K62" s="24" t="n"/>
      <c r="L62" s="24" t="n"/>
      <c r="M62" s="1">
        <f>LEFT(A62,6)</f>
        <v/>
      </c>
      <c r="N62" s="1">
        <f>MID(A62,7,6)</f>
        <v/>
      </c>
      <c r="O62" s="1">
        <f>MID(A62,7,6)&amp;"-"&amp;MID(A62,13,1)</f>
        <v/>
      </c>
      <c r="P62" s="1">
        <f>"M"&amp;MID(A62,5,2)</f>
        <v/>
      </c>
      <c r="Q62" s="1">
        <f>IF(MID(A62,4,1)="L",IF(ISODD(RIGHT(A62)),"LH1","LH3"),IF(MID(A62,4,1)="R",IF(ISODD(RIGHT(A62)),"RH2","RH4"),"ERROR"))</f>
        <v/>
      </c>
      <c r="R62" s="1">
        <f>P62&amp;"-"&amp;Q62</f>
        <v/>
      </c>
      <c r="S62" s="13">
        <f>IF(D62="","HXX",IF(OR(D62=D61,D62=0),S61,"H"&amp;TEXT(D62,"00")&amp;" T"&amp;TEXT(G62,"00")&amp;" - "&amp;A62))</f>
        <v/>
      </c>
      <c r="T62" s="13">
        <f>SUBTOTAL(3,A62)</f>
        <v/>
      </c>
      <c r="U62" s="13">
        <f>IF(OR(NOT(ISBLANK(H62)),J62="30"),1,0)</f>
        <v/>
      </c>
      <c r="V62" s="13">
        <f>IF(ISBLANK(I62),0,1)</f>
        <v/>
      </c>
      <c r="W62" s="13">
        <f>IF(AND(L62="Porosidad de gas",OR(K62="C5",K62="E5")),1,0)</f>
        <v/>
      </c>
      <c r="X62" s="3">
        <f>RIGHT(A62,3)</f>
        <v/>
      </c>
      <c r="Y62" s="3">
        <f>MAX(W62*F62,0)</f>
        <v/>
      </c>
      <c r="Z62" s="3">
        <f>MAX(V62*F62-Y62,0)</f>
        <v/>
      </c>
      <c r="AA62" s="3">
        <f>MAX(U62*F62-SUM(Y62:Z62),0)</f>
        <v/>
      </c>
      <c r="AB62" s="8">
        <f>MAX(F62-SUM(Y62:AA62),0)</f>
        <v/>
      </c>
      <c r="AC62" s="3">
        <f>D62</f>
        <v/>
      </c>
      <c r="AD62" s="3">
        <f>E62</f>
        <v/>
      </c>
    </row>
    <row r="63" ht="13.9" customHeight="1">
      <c r="A63" s="22" t="inlineStr">
        <is>
          <t>BNRL022511283396</t>
        </is>
      </c>
      <c r="B63" s="23" t="inlineStr">
        <is>
          <t>29/11/2025 5:7:37</t>
        </is>
      </c>
      <c r="C63" s="24" t="n">
        <v>9</v>
      </c>
      <c r="D63" s="24" t="n">
        <v>19</v>
      </c>
      <c r="E63" s="24" t="n">
        <v>23</v>
      </c>
      <c r="F63" s="24" t="n">
        <v>360</v>
      </c>
      <c r="G63" s="24" t="inlineStr">
        <is>
          <t>12</t>
        </is>
      </c>
      <c r="H63" s="24" t="inlineStr"/>
      <c r="I63" s="24" t="inlineStr"/>
      <c r="J63" s="24" t="n">
        <v/>
      </c>
      <c r="K63" s="24" t="n"/>
      <c r="L63" s="24" t="n"/>
      <c r="M63" s="1">
        <f>LEFT(A63,6)</f>
        <v/>
      </c>
      <c r="N63" s="1">
        <f>MID(A63,7,6)</f>
        <v/>
      </c>
      <c r="O63" s="1">
        <f>MID(A63,7,6)&amp;"-"&amp;MID(A63,13,1)</f>
        <v/>
      </c>
      <c r="P63" s="1">
        <f>"M"&amp;MID(A63,5,2)</f>
        <v/>
      </c>
      <c r="Q63" s="1">
        <f>IF(MID(A63,4,1)="L",IF(ISODD(RIGHT(A63)),"LH1","LH3"),IF(MID(A63,4,1)="R",IF(ISODD(RIGHT(A63)),"RH2","RH4"),"ERROR"))</f>
        <v/>
      </c>
      <c r="R63" s="1">
        <f>P63&amp;"-"&amp;Q63</f>
        <v/>
      </c>
      <c r="S63" s="13">
        <f>IF(D63="","HXX",IF(OR(D63=D62,D63=0),S62,"H"&amp;TEXT(D63,"00")&amp;" T"&amp;TEXT(G63,"00")&amp;" - "&amp;A63))</f>
        <v/>
      </c>
      <c r="T63" s="13">
        <f>SUBTOTAL(3,A63)</f>
        <v/>
      </c>
      <c r="U63" s="13">
        <f>IF(OR(NOT(ISBLANK(H63)),J63="30"),1,0)</f>
        <v/>
      </c>
      <c r="V63" s="13">
        <f>IF(ISBLANK(I63),0,1)</f>
        <v/>
      </c>
      <c r="W63" s="13">
        <f>IF(AND(L63="Porosidad de gas",OR(K63="C5",K63="E5")),1,0)</f>
        <v/>
      </c>
      <c r="X63" s="3">
        <f>RIGHT(A63,3)</f>
        <v/>
      </c>
      <c r="Y63" s="3">
        <f>MAX(W63*F63,0)</f>
        <v/>
      </c>
      <c r="Z63" s="3">
        <f>MAX(V63*F63-Y63,0)</f>
        <v/>
      </c>
      <c r="AA63" s="3">
        <f>MAX(U63*F63-SUM(Y63:Z63),0)</f>
        <v/>
      </c>
      <c r="AB63" s="8">
        <f>MAX(F63-SUM(Y63:AA63),0)</f>
        <v/>
      </c>
      <c r="AC63" s="3">
        <f>D63</f>
        <v/>
      </c>
      <c r="AD63" s="3">
        <f>E63</f>
        <v/>
      </c>
    </row>
    <row r="64" ht="13.9" customHeight="1">
      <c r="A64" s="22" t="inlineStr">
        <is>
          <t>BNRR022511283395</t>
        </is>
      </c>
      <c r="B64" s="23" t="inlineStr">
        <is>
          <t>29/11/2025 5:7:37</t>
        </is>
      </c>
      <c r="C64" s="24" t="n">
        <v>9</v>
      </c>
      <c r="D64" s="24" t="n">
        <v>19</v>
      </c>
      <c r="E64" s="24" t="n">
        <v>23</v>
      </c>
      <c r="F64" s="24" t="n">
        <v>360</v>
      </c>
      <c r="G64" s="24" t="inlineStr">
        <is>
          <t>12</t>
        </is>
      </c>
      <c r="H64" s="24" t="inlineStr"/>
      <c r="I64" s="24" t="inlineStr"/>
      <c r="J64" s="24" t="n">
        <v/>
      </c>
      <c r="K64" s="24" t="n"/>
      <c r="L64" s="24" t="n"/>
      <c r="M64" s="1">
        <f>LEFT(A64,6)</f>
        <v/>
      </c>
      <c r="N64" s="1">
        <f>MID(A64,7,6)</f>
        <v/>
      </c>
      <c r="O64" s="1">
        <f>MID(A64,7,6)&amp;"-"&amp;MID(A64,13,1)</f>
        <v/>
      </c>
      <c r="P64" s="1">
        <f>"M"&amp;MID(A64,5,2)</f>
        <v/>
      </c>
      <c r="Q64" s="1">
        <f>IF(MID(A64,4,1)="L",IF(ISODD(RIGHT(A64)),"LH1","LH3"),IF(MID(A64,4,1)="R",IF(ISODD(RIGHT(A64)),"RH2","RH4"),"ERROR"))</f>
        <v/>
      </c>
      <c r="R64" s="1">
        <f>P64&amp;"-"&amp;Q64</f>
        <v/>
      </c>
      <c r="S64" s="13">
        <f>IF(D64="","HXX",IF(OR(D64=D63,D64=0),S63,"H"&amp;TEXT(D64,"00")&amp;" T"&amp;TEXT(G64,"00")&amp;" - "&amp;A64))</f>
        <v/>
      </c>
      <c r="T64" s="13">
        <f>SUBTOTAL(3,A64)</f>
        <v/>
      </c>
      <c r="U64" s="13">
        <f>IF(OR(NOT(ISBLANK(H64)),J64="30"),1,0)</f>
        <v/>
      </c>
      <c r="V64" s="13">
        <f>IF(ISBLANK(I64),0,1)</f>
        <v/>
      </c>
      <c r="W64" s="13">
        <f>IF(AND(L64="Porosidad de gas",OR(K64="C5",K64="E5")),1,0)</f>
        <v/>
      </c>
      <c r="X64" s="3">
        <f>RIGHT(A64,3)</f>
        <v/>
      </c>
      <c r="Y64" s="3">
        <f>MAX(W64*F64,0)</f>
        <v/>
      </c>
      <c r="Z64" s="3">
        <f>MAX(V64*F64-Y64,0)</f>
        <v/>
      </c>
      <c r="AA64" s="3">
        <f>MAX(U64*F64-SUM(Y64:Z64),0)</f>
        <v/>
      </c>
      <c r="AB64" s="8">
        <f>MAX(F64-SUM(Y64:AA64),0)</f>
        <v/>
      </c>
      <c r="AC64" s="3">
        <f>D64</f>
        <v/>
      </c>
      <c r="AD64" s="3">
        <f>E64</f>
        <v/>
      </c>
    </row>
    <row r="65" ht="13.9" customHeight="1">
      <c r="A65" s="22" t="inlineStr">
        <is>
          <t>BNRR022511283396</t>
        </is>
      </c>
      <c r="B65" s="23" t="inlineStr">
        <is>
          <t>29/11/2025 5:7:37</t>
        </is>
      </c>
      <c r="C65" s="24" t="n">
        <v>9</v>
      </c>
      <c r="D65" s="24" t="n">
        <v>19</v>
      </c>
      <c r="E65" s="24" t="n">
        <v>23</v>
      </c>
      <c r="F65" s="24" t="n">
        <v>360</v>
      </c>
      <c r="G65" s="24" t="inlineStr">
        <is>
          <t>12</t>
        </is>
      </c>
      <c r="H65" s="24" t="inlineStr"/>
      <c r="I65" s="24" t="inlineStr"/>
      <c r="J65" s="24" t="n">
        <v/>
      </c>
      <c r="K65" s="24" t="n"/>
      <c r="L65" s="24" t="n"/>
      <c r="M65" s="1">
        <f>LEFT(A65,6)</f>
        <v/>
      </c>
      <c r="N65" s="1">
        <f>MID(A65,7,6)</f>
        <v/>
      </c>
      <c r="O65" s="1">
        <f>MID(A65,7,6)&amp;"-"&amp;MID(A65,13,1)</f>
        <v/>
      </c>
      <c r="P65" s="1">
        <f>"M"&amp;MID(A65,5,2)</f>
        <v/>
      </c>
      <c r="Q65" s="1">
        <f>IF(MID(A65,4,1)="L",IF(ISODD(RIGHT(A65)),"LH1","LH3"),IF(MID(A65,4,1)="R",IF(ISODD(RIGHT(A65)),"RH2","RH4"),"ERROR"))</f>
        <v/>
      </c>
      <c r="R65" s="1">
        <f>P65&amp;"-"&amp;Q65</f>
        <v/>
      </c>
      <c r="S65" s="13">
        <f>IF(D65="","HXX",IF(OR(D65=D64,D65=0),S64,"H"&amp;TEXT(D65,"00")&amp;" T"&amp;TEXT(G65,"00")&amp;" - "&amp;A65))</f>
        <v/>
      </c>
      <c r="T65" s="13">
        <f>SUBTOTAL(3,A65)</f>
        <v/>
      </c>
      <c r="U65" s="13">
        <f>IF(OR(NOT(ISBLANK(H65)),J65="30"),1,0)</f>
        <v/>
      </c>
      <c r="V65" s="13">
        <f>IF(ISBLANK(I65),0,1)</f>
        <v/>
      </c>
      <c r="W65" s="13">
        <f>IF(AND(L65="Porosidad de gas",OR(K65="C5",K65="E5")),1,0)</f>
        <v/>
      </c>
      <c r="X65" s="3">
        <f>RIGHT(A65,3)</f>
        <v/>
      </c>
      <c r="Y65" s="3">
        <f>MAX(W65*F65,0)</f>
        <v/>
      </c>
      <c r="Z65" s="3">
        <f>MAX(V65*F65-Y65,0)</f>
        <v/>
      </c>
      <c r="AA65" s="3">
        <f>MAX(U65*F65-SUM(Y65:Z65),0)</f>
        <v/>
      </c>
      <c r="AB65" s="8">
        <f>MAX(F65-SUM(Y65:AA65),0)</f>
        <v/>
      </c>
      <c r="AC65" s="3">
        <f>D65</f>
        <v/>
      </c>
      <c r="AD65" s="3">
        <f>E65</f>
        <v/>
      </c>
    </row>
    <row r="66" ht="13.9" customHeight="1">
      <c r="A66" s="22" t="inlineStr">
        <is>
          <t>BNRL022511283393</t>
        </is>
      </c>
      <c r="B66" s="23" t="inlineStr">
        <is>
          <t>29/11/2025 5:1:37</t>
        </is>
      </c>
      <c r="C66" s="24" t="n">
        <v>9</v>
      </c>
      <c r="D66" s="24" t="n">
        <v>19</v>
      </c>
      <c r="E66" s="24" t="n">
        <v>22</v>
      </c>
      <c r="F66" s="24" t="n">
        <v>361</v>
      </c>
      <c r="G66" s="24" t="inlineStr">
        <is>
          <t>12</t>
        </is>
      </c>
      <c r="H66" s="24" t="inlineStr">
        <is>
          <t>1/12/2025 14:11:6</t>
        </is>
      </c>
      <c r="I66" s="24" t="inlineStr"/>
      <c r="J66" s="24" t="n">
        <v/>
      </c>
      <c r="K66" s="24" t="n"/>
      <c r="L66" s="24" t="n"/>
      <c r="M66" s="1">
        <f>LEFT(A66,6)</f>
        <v/>
      </c>
      <c r="N66" s="1">
        <f>MID(A66,7,6)</f>
        <v/>
      </c>
      <c r="O66" s="1">
        <f>MID(A66,7,6)&amp;"-"&amp;MID(A66,13,1)</f>
        <v/>
      </c>
      <c r="P66" s="1">
        <f>"M"&amp;MID(A66,5,2)</f>
        <v/>
      </c>
      <c r="Q66" s="1">
        <f>IF(MID(A66,4,1)="L",IF(ISODD(RIGHT(A66)),"LH1","LH3"),IF(MID(A66,4,1)="R",IF(ISODD(RIGHT(A66)),"RH2","RH4"),"ERROR"))</f>
        <v/>
      </c>
      <c r="R66" s="1">
        <f>P66&amp;"-"&amp;Q66</f>
        <v/>
      </c>
      <c r="S66" s="13">
        <f>IF(D66="","HXX",IF(OR(D66=D65,D66=0),S65,"H"&amp;TEXT(D66,"00")&amp;" T"&amp;TEXT(G66,"00")&amp;" - "&amp;A66))</f>
        <v/>
      </c>
      <c r="T66" s="13">
        <f>SUBTOTAL(3,A66)</f>
        <v/>
      </c>
      <c r="U66" s="13">
        <f>IF(OR(NOT(ISBLANK(H66)),J66="30"),1,0)</f>
        <v/>
      </c>
      <c r="V66" s="13">
        <f>IF(ISBLANK(I66),0,1)</f>
        <v/>
      </c>
      <c r="W66" s="13">
        <f>IF(AND(L66="Porosidad de gas",OR(K66="C5",K66="E5")),1,0)</f>
        <v/>
      </c>
      <c r="X66" s="3">
        <f>RIGHT(A66,3)</f>
        <v/>
      </c>
      <c r="Y66" s="3">
        <f>MAX(W66*F66,0)</f>
        <v/>
      </c>
      <c r="Z66" s="3">
        <f>MAX(V66*F66-Y66,0)</f>
        <v/>
      </c>
      <c r="AA66" s="3">
        <f>MAX(U66*F66-SUM(Y66:Z66),0)</f>
        <v/>
      </c>
      <c r="AB66" s="8">
        <f>MAX(F66-SUM(Y66:AA66),0)</f>
        <v/>
      </c>
      <c r="AC66" s="3">
        <f>D66</f>
        <v/>
      </c>
      <c r="AD66" s="3">
        <f>E66</f>
        <v/>
      </c>
    </row>
    <row r="67" ht="13.9" customHeight="1">
      <c r="A67" s="22" t="inlineStr">
        <is>
          <t>BNRL022511283394</t>
        </is>
      </c>
      <c r="B67" s="23" t="inlineStr">
        <is>
          <t>29/11/2025 5:1:37</t>
        </is>
      </c>
      <c r="C67" s="24" t="n">
        <v>9</v>
      </c>
      <c r="D67" s="24" t="n">
        <v>19</v>
      </c>
      <c r="E67" s="24" t="n">
        <v>22</v>
      </c>
      <c r="F67" s="24" t="n">
        <v>361</v>
      </c>
      <c r="G67" s="24" t="inlineStr">
        <is>
          <t>12</t>
        </is>
      </c>
      <c r="H67" s="24" t="inlineStr"/>
      <c r="I67" s="24" t="inlineStr"/>
      <c r="J67" s="24" t="n">
        <v/>
      </c>
      <c r="K67" s="24" t="n"/>
      <c r="L67" s="24" t="n"/>
      <c r="M67" s="1">
        <f>LEFT(A67,6)</f>
        <v/>
      </c>
      <c r="N67" s="1">
        <f>MID(A67,7,6)</f>
        <v/>
      </c>
      <c r="O67" s="1">
        <f>MID(A67,7,6)&amp;"-"&amp;MID(A67,13,1)</f>
        <v/>
      </c>
      <c r="P67" s="1">
        <f>"M"&amp;MID(A67,5,2)</f>
        <v/>
      </c>
      <c r="Q67" s="1">
        <f>IF(MID(A67,4,1)="L",IF(ISODD(RIGHT(A67)),"LH1","LH3"),IF(MID(A67,4,1)="R",IF(ISODD(RIGHT(A67)),"RH2","RH4"),"ERROR"))</f>
        <v/>
      </c>
      <c r="R67" s="1">
        <f>P67&amp;"-"&amp;Q67</f>
        <v/>
      </c>
      <c r="S67" s="13">
        <f>IF(D67="","HXX",IF(OR(D67=D66,D67=0),S66,"H"&amp;TEXT(D67,"00")&amp;" T"&amp;TEXT(G67,"00")&amp;" - "&amp;A67))</f>
        <v/>
      </c>
      <c r="T67" s="13">
        <f>SUBTOTAL(3,A67)</f>
        <v/>
      </c>
      <c r="U67" s="13">
        <f>IF(OR(NOT(ISBLANK(H67)),J67="30"),1,0)</f>
        <v/>
      </c>
      <c r="V67" s="13">
        <f>IF(ISBLANK(I67),0,1)</f>
        <v/>
      </c>
      <c r="W67" s="13">
        <f>IF(AND(L67="Porosidad de gas",OR(K67="C5",K67="E5")),1,0)</f>
        <v/>
      </c>
      <c r="X67" s="3">
        <f>RIGHT(A67,3)</f>
        <v/>
      </c>
      <c r="Y67" s="3">
        <f>MAX(W67*F67,0)</f>
        <v/>
      </c>
      <c r="Z67" s="3">
        <f>MAX(V67*F67-Y67,0)</f>
        <v/>
      </c>
      <c r="AA67" s="3">
        <f>MAX(U67*F67-SUM(Y67:Z67),0)</f>
        <v/>
      </c>
      <c r="AB67" s="8">
        <f>MAX(F67-SUM(Y67:AA67),0)</f>
        <v/>
      </c>
      <c r="AC67" s="3">
        <f>D67</f>
        <v/>
      </c>
      <c r="AD67" s="3">
        <f>E67</f>
        <v/>
      </c>
    </row>
    <row r="68" ht="13.9" customHeight="1">
      <c r="A68" s="22" t="inlineStr">
        <is>
          <t>BNRR022511283393</t>
        </is>
      </c>
      <c r="B68" s="23" t="inlineStr">
        <is>
          <t>29/11/2025 5:1:37</t>
        </is>
      </c>
      <c r="C68" s="24" t="n">
        <v>9</v>
      </c>
      <c r="D68" s="24" t="n">
        <v>19</v>
      </c>
      <c r="E68" s="24" t="n">
        <v>22</v>
      </c>
      <c r="F68" s="24" t="n">
        <v>361</v>
      </c>
      <c r="G68" s="24" t="inlineStr">
        <is>
          <t>12</t>
        </is>
      </c>
      <c r="H68" s="24" t="inlineStr"/>
      <c r="I68" s="24" t="inlineStr"/>
      <c r="J68" s="24" t="n">
        <v/>
      </c>
      <c r="K68" s="24" t="n"/>
      <c r="L68" s="24" t="n"/>
      <c r="M68" s="1">
        <f>LEFT(A68,6)</f>
        <v/>
      </c>
      <c r="N68" s="1">
        <f>MID(A68,7,6)</f>
        <v/>
      </c>
      <c r="O68" s="1">
        <f>MID(A68,7,6)&amp;"-"&amp;MID(A68,13,1)</f>
        <v/>
      </c>
      <c r="P68" s="1">
        <f>"M"&amp;MID(A68,5,2)</f>
        <v/>
      </c>
      <c r="Q68" s="1">
        <f>IF(MID(A68,4,1)="L",IF(ISODD(RIGHT(A68)),"LH1","LH3"),IF(MID(A68,4,1)="R",IF(ISODD(RIGHT(A68)),"RH2","RH4"),"ERROR"))</f>
        <v/>
      </c>
      <c r="R68" s="1">
        <f>P68&amp;"-"&amp;Q68</f>
        <v/>
      </c>
      <c r="S68" s="13">
        <f>IF(D68="","HXX",IF(OR(D68=D67,D68=0),S67,"H"&amp;TEXT(D68,"00")&amp;" T"&amp;TEXT(G68,"00")&amp;" - "&amp;A68))</f>
        <v/>
      </c>
      <c r="T68" s="13">
        <f>SUBTOTAL(3,A68)</f>
        <v/>
      </c>
      <c r="U68" s="13">
        <f>IF(OR(NOT(ISBLANK(H68)),J68="30"),1,0)</f>
        <v/>
      </c>
      <c r="V68" s="13">
        <f>IF(ISBLANK(I68),0,1)</f>
        <v/>
      </c>
      <c r="W68" s="13">
        <f>IF(AND(L68="Porosidad de gas",OR(K68="C5",K68="E5")),1,0)</f>
        <v/>
      </c>
      <c r="X68" s="3">
        <f>RIGHT(A68,3)</f>
        <v/>
      </c>
      <c r="Y68" s="3">
        <f>MAX(W68*F68,0)</f>
        <v/>
      </c>
      <c r="Z68" s="3">
        <f>MAX(V68*F68-Y68,0)</f>
        <v/>
      </c>
      <c r="AA68" s="3">
        <f>MAX(U68*F68-SUM(Y68:Z68),0)</f>
        <v/>
      </c>
      <c r="AB68" s="8">
        <f>MAX(F68-SUM(Y68:AA68),0)</f>
        <v/>
      </c>
      <c r="AC68" s="3">
        <f>D68</f>
        <v/>
      </c>
      <c r="AD68" s="3">
        <f>E68</f>
        <v/>
      </c>
    </row>
    <row r="69" ht="13.9" customHeight="1">
      <c r="A69" s="22" t="inlineStr">
        <is>
          <t>BNRR022511283394</t>
        </is>
      </c>
      <c r="B69" s="23" t="inlineStr">
        <is>
          <t>29/11/2025 5:1:37</t>
        </is>
      </c>
      <c r="C69" s="24" t="n">
        <v>9</v>
      </c>
      <c r="D69" s="24" t="n">
        <v>19</v>
      </c>
      <c r="E69" s="24" t="n">
        <v>22</v>
      </c>
      <c r="F69" s="24" t="n">
        <v>361</v>
      </c>
      <c r="G69" s="24" t="inlineStr">
        <is>
          <t>12</t>
        </is>
      </c>
      <c r="H69" s="24" t="inlineStr">
        <is>
          <t>1/12/2025 14:17:26</t>
        </is>
      </c>
      <c r="I69" s="24" t="inlineStr"/>
      <c r="J69" s="24" t="n">
        <v/>
      </c>
      <c r="K69" s="24" t="n"/>
      <c r="L69" s="24" t="n"/>
      <c r="M69" s="1">
        <f>LEFT(A69,6)</f>
        <v/>
      </c>
      <c r="N69" s="1">
        <f>MID(A69,7,6)</f>
        <v/>
      </c>
      <c r="O69" s="1">
        <f>MID(A69,7,6)&amp;"-"&amp;MID(A69,13,1)</f>
        <v/>
      </c>
      <c r="P69" s="1">
        <f>"M"&amp;MID(A69,5,2)</f>
        <v/>
      </c>
      <c r="Q69" s="1">
        <f>IF(MID(A69,4,1)="L",IF(ISODD(RIGHT(A69)),"LH1","LH3"),IF(MID(A69,4,1)="R",IF(ISODD(RIGHT(A69)),"RH2","RH4"),"ERROR"))</f>
        <v/>
      </c>
      <c r="R69" s="1">
        <f>P69&amp;"-"&amp;Q69</f>
        <v/>
      </c>
      <c r="S69" s="13">
        <f>IF(D69="","HXX",IF(OR(D69=D68,D69=0),S68,"H"&amp;TEXT(D69,"00")&amp;" T"&amp;TEXT(G69,"00")&amp;" - "&amp;A69))</f>
        <v/>
      </c>
      <c r="T69" s="13">
        <f>SUBTOTAL(3,A69)</f>
        <v/>
      </c>
      <c r="U69" s="13">
        <f>IF(OR(NOT(ISBLANK(H69)),J69="30"),1,0)</f>
        <v/>
      </c>
      <c r="V69" s="13">
        <f>IF(ISBLANK(I69),0,1)</f>
        <v/>
      </c>
      <c r="W69" s="13">
        <f>IF(AND(L69="Porosidad de gas",OR(K69="C5",K69="E5")),1,0)</f>
        <v/>
      </c>
      <c r="X69" s="3">
        <f>RIGHT(A69,3)</f>
        <v/>
      </c>
      <c r="Y69" s="3">
        <f>MAX(W69*F69,0)</f>
        <v/>
      </c>
      <c r="Z69" s="3">
        <f>MAX(V69*F69-Y69,0)</f>
        <v/>
      </c>
      <c r="AA69" s="3">
        <f>MAX(U69*F69-SUM(Y69:Z69),0)</f>
        <v/>
      </c>
      <c r="AB69" s="8">
        <f>MAX(F69-SUM(Y69:AA69),0)</f>
        <v/>
      </c>
      <c r="AC69" s="3">
        <f>D69</f>
        <v/>
      </c>
      <c r="AD69" s="3">
        <f>E69</f>
        <v/>
      </c>
    </row>
    <row r="70" ht="13.9" customHeight="1">
      <c r="A70" s="22" t="inlineStr">
        <is>
          <t>BNRL022511283391</t>
        </is>
      </c>
      <c r="B70" s="23" t="inlineStr">
        <is>
          <t>29/11/2025 4:55:37</t>
        </is>
      </c>
      <c r="C70" s="24" t="n">
        <v>9</v>
      </c>
      <c r="D70" s="24" t="n">
        <v>19</v>
      </c>
      <c r="E70" s="24" t="n">
        <v>21</v>
      </c>
      <c r="F70" s="24" t="n">
        <v>468</v>
      </c>
      <c r="G70" s="24" t="inlineStr">
        <is>
          <t>12</t>
        </is>
      </c>
      <c r="H70" s="24" t="inlineStr"/>
      <c r="I70" s="24" t="inlineStr"/>
      <c r="J70" s="24" t="n">
        <v/>
      </c>
      <c r="K70" s="24" t="n"/>
      <c r="L70" s="24" t="n"/>
      <c r="M70" s="1">
        <f>LEFT(A70,6)</f>
        <v/>
      </c>
      <c r="N70" s="1">
        <f>MID(A70,7,6)</f>
        <v/>
      </c>
      <c r="O70" s="1">
        <f>MID(A70,7,6)&amp;"-"&amp;MID(A70,13,1)</f>
        <v/>
      </c>
      <c r="P70" s="1">
        <f>"M"&amp;MID(A70,5,2)</f>
        <v/>
      </c>
      <c r="Q70" s="1">
        <f>IF(MID(A70,4,1)="L",IF(ISODD(RIGHT(A70)),"LH1","LH3"),IF(MID(A70,4,1)="R",IF(ISODD(RIGHT(A70)),"RH2","RH4"),"ERROR"))</f>
        <v/>
      </c>
      <c r="R70" s="1">
        <f>P70&amp;"-"&amp;Q70</f>
        <v/>
      </c>
      <c r="S70" s="13">
        <f>IF(D70="","HXX",IF(OR(D70=D69,D70=0),S69,"H"&amp;TEXT(D70,"00")&amp;" T"&amp;TEXT(G70,"00")&amp;" - "&amp;A70))</f>
        <v/>
      </c>
      <c r="T70" s="13">
        <f>SUBTOTAL(3,A70)</f>
        <v/>
      </c>
      <c r="U70" s="13">
        <f>IF(OR(NOT(ISBLANK(H70)),J70="30"),1,0)</f>
        <v/>
      </c>
      <c r="V70" s="13">
        <f>IF(ISBLANK(I70),0,1)</f>
        <v/>
      </c>
      <c r="W70" s="13">
        <f>IF(AND(L70="Porosidad de gas",OR(K70="C5",K70="E5")),1,0)</f>
        <v/>
      </c>
      <c r="X70" s="3">
        <f>RIGHT(A70,3)</f>
        <v/>
      </c>
      <c r="Y70" s="3">
        <f>MAX(W70*F70,0)</f>
        <v/>
      </c>
      <c r="Z70" s="3">
        <f>MAX(V70*F70-Y70,0)</f>
        <v/>
      </c>
      <c r="AA70" s="3">
        <f>MAX(U70*F70-SUM(Y70:Z70),0)</f>
        <v/>
      </c>
      <c r="AB70" s="8">
        <f>MAX(F70-SUM(Y70:AA70),0)</f>
        <v/>
      </c>
      <c r="AC70" s="3">
        <f>D70</f>
        <v/>
      </c>
      <c r="AD70" s="3">
        <f>E70</f>
        <v/>
      </c>
    </row>
    <row r="71" ht="13.9" customHeight="1">
      <c r="A71" s="22" t="inlineStr">
        <is>
          <t>BNRL022511283392</t>
        </is>
      </c>
      <c r="B71" s="23" t="inlineStr">
        <is>
          <t>29/11/2025 4:55:37</t>
        </is>
      </c>
      <c r="C71" s="24" t="n">
        <v>9</v>
      </c>
      <c r="D71" s="24" t="n">
        <v>19</v>
      </c>
      <c r="E71" s="24" t="n">
        <v>21</v>
      </c>
      <c r="F71" s="24" t="n">
        <v>468</v>
      </c>
      <c r="G71" s="24" t="inlineStr">
        <is>
          <t>12</t>
        </is>
      </c>
      <c r="H71" s="24" t="inlineStr">
        <is>
          <t>1/12/2025 14:11:49</t>
        </is>
      </c>
      <c r="I71" s="24" t="inlineStr"/>
      <c r="J71" s="24" t="n">
        <v/>
      </c>
      <c r="K71" s="24" t="n"/>
      <c r="L71" s="24" t="n"/>
      <c r="M71" s="1">
        <f>LEFT(A71,6)</f>
        <v/>
      </c>
      <c r="N71" s="1">
        <f>MID(A71,7,6)</f>
        <v/>
      </c>
      <c r="O71" s="1">
        <f>MID(A71,7,6)&amp;"-"&amp;MID(A71,13,1)</f>
        <v/>
      </c>
      <c r="P71" s="1">
        <f>"M"&amp;MID(A71,5,2)</f>
        <v/>
      </c>
      <c r="Q71" s="1">
        <f>IF(MID(A71,4,1)="L",IF(ISODD(RIGHT(A71)),"LH1","LH3"),IF(MID(A71,4,1)="R",IF(ISODD(RIGHT(A71)),"RH2","RH4"),"ERROR"))</f>
        <v/>
      </c>
      <c r="R71" s="1">
        <f>P71&amp;"-"&amp;Q71</f>
        <v/>
      </c>
      <c r="S71" s="13">
        <f>IF(D71="","HXX",IF(OR(D71=D70,D71=0),S70,"H"&amp;TEXT(D71,"00")&amp;" T"&amp;TEXT(G71,"00")&amp;" - "&amp;A71))</f>
        <v/>
      </c>
      <c r="T71" s="13">
        <f>SUBTOTAL(3,A71)</f>
        <v/>
      </c>
      <c r="U71" s="13">
        <f>IF(OR(NOT(ISBLANK(H71)),J71="30"),1,0)</f>
        <v/>
      </c>
      <c r="V71" s="13">
        <f>IF(ISBLANK(I71),0,1)</f>
        <v/>
      </c>
      <c r="W71" s="13">
        <f>IF(AND(L71="Porosidad de gas",OR(K71="C5",K71="E5")),1,0)</f>
        <v/>
      </c>
      <c r="X71" s="3">
        <f>RIGHT(A71,3)</f>
        <v/>
      </c>
      <c r="Y71" s="3">
        <f>MAX(W71*F71,0)</f>
        <v/>
      </c>
      <c r="Z71" s="3">
        <f>MAX(V71*F71-Y71,0)</f>
        <v/>
      </c>
      <c r="AA71" s="3">
        <f>MAX(U71*F71-SUM(Y71:Z71),0)</f>
        <v/>
      </c>
      <c r="AB71" s="8">
        <f>MAX(F71-SUM(Y71:AA71),0)</f>
        <v/>
      </c>
      <c r="AC71" s="3">
        <f>D71</f>
        <v/>
      </c>
      <c r="AD71" s="3">
        <f>E71</f>
        <v/>
      </c>
    </row>
    <row r="72" ht="13.9" customHeight="1">
      <c r="A72" s="22" t="inlineStr">
        <is>
          <t>BNRR022511283391</t>
        </is>
      </c>
      <c r="B72" s="23" t="inlineStr">
        <is>
          <t>29/11/2025 4:55:37</t>
        </is>
      </c>
      <c r="C72" s="24" t="n">
        <v>9</v>
      </c>
      <c r="D72" s="24" t="n">
        <v>19</v>
      </c>
      <c r="E72" s="24" t="n">
        <v>21</v>
      </c>
      <c r="F72" s="24" t="n">
        <v>468</v>
      </c>
      <c r="G72" s="24" t="inlineStr">
        <is>
          <t>12</t>
        </is>
      </c>
      <c r="H72" s="24" t="inlineStr">
        <is>
          <t>1/12/2025 14:18:58</t>
        </is>
      </c>
      <c r="I72" s="24" t="inlineStr"/>
      <c r="J72" s="24" t="n">
        <v/>
      </c>
      <c r="K72" s="24" t="n"/>
      <c r="L72" s="24" t="n"/>
      <c r="M72" s="1">
        <f>LEFT(A72,6)</f>
        <v/>
      </c>
      <c r="N72" s="1">
        <f>MID(A72,7,6)</f>
        <v/>
      </c>
      <c r="O72" s="1">
        <f>MID(A72,7,6)&amp;"-"&amp;MID(A72,13,1)</f>
        <v/>
      </c>
      <c r="P72" s="1">
        <f>"M"&amp;MID(A72,5,2)</f>
        <v/>
      </c>
      <c r="Q72" s="1">
        <f>IF(MID(A72,4,1)="L",IF(ISODD(RIGHT(A72)),"LH1","LH3"),IF(MID(A72,4,1)="R",IF(ISODD(RIGHT(A72)),"RH2","RH4"),"ERROR"))</f>
        <v/>
      </c>
      <c r="R72" s="1">
        <f>P72&amp;"-"&amp;Q72</f>
        <v/>
      </c>
      <c r="S72" s="13">
        <f>IF(D72="","HXX",IF(OR(D72=D71,D72=0),S71,"H"&amp;TEXT(D72,"00")&amp;" T"&amp;TEXT(G72,"00")&amp;" - "&amp;A72))</f>
        <v/>
      </c>
      <c r="T72" s="13">
        <f>SUBTOTAL(3,A72)</f>
        <v/>
      </c>
      <c r="U72" s="13">
        <f>IF(OR(NOT(ISBLANK(H72)),J72="30"),1,0)</f>
        <v/>
      </c>
      <c r="V72" s="13">
        <f>IF(ISBLANK(I72),0,1)</f>
        <v/>
      </c>
      <c r="W72" s="13">
        <f>IF(AND(L72="Porosidad de gas",OR(K72="C5",K72="E5")),1,0)</f>
        <v/>
      </c>
      <c r="X72" s="3">
        <f>RIGHT(A72,3)</f>
        <v/>
      </c>
      <c r="Y72" s="3">
        <f>MAX(W72*F72,0)</f>
        <v/>
      </c>
      <c r="Z72" s="3">
        <f>MAX(V72*F72-Y72,0)</f>
        <v/>
      </c>
      <c r="AA72" s="3">
        <f>MAX(U72*F72-SUM(Y72:Z72),0)</f>
        <v/>
      </c>
      <c r="AB72" s="8">
        <f>MAX(F72-SUM(Y72:AA72),0)</f>
        <v/>
      </c>
      <c r="AC72" s="3">
        <f>D72</f>
        <v/>
      </c>
      <c r="AD72" s="3">
        <f>E72</f>
        <v/>
      </c>
    </row>
    <row r="73" ht="13.9" customHeight="1">
      <c r="A73" s="22" t="inlineStr">
        <is>
          <t>BNRR022511283392</t>
        </is>
      </c>
      <c r="B73" s="23" t="inlineStr">
        <is>
          <t>29/11/2025 4:55:37</t>
        </is>
      </c>
      <c r="C73" s="24" t="n">
        <v>9</v>
      </c>
      <c r="D73" s="24" t="n">
        <v>19</v>
      </c>
      <c r="E73" s="24" t="n">
        <v>21</v>
      </c>
      <c r="F73" s="24" t="n">
        <v>468</v>
      </c>
      <c r="G73" s="24" t="inlineStr">
        <is>
          <t>12</t>
        </is>
      </c>
      <c r="H73" s="24" t="inlineStr">
        <is>
          <t>1/12/2025 14:25:47</t>
        </is>
      </c>
      <c r="I73" s="24" t="inlineStr"/>
      <c r="J73" s="24" t="n">
        <v/>
      </c>
      <c r="K73" s="24" t="n"/>
      <c r="L73" s="24" t="n"/>
      <c r="M73" s="1">
        <f>LEFT(A73,6)</f>
        <v/>
      </c>
      <c r="N73" s="1">
        <f>MID(A73,7,6)</f>
        <v/>
      </c>
      <c r="O73" s="1">
        <f>MID(A73,7,6)&amp;"-"&amp;MID(A73,13,1)</f>
        <v/>
      </c>
      <c r="P73" s="1">
        <f>"M"&amp;MID(A73,5,2)</f>
        <v/>
      </c>
      <c r="Q73" s="1">
        <f>IF(MID(A73,4,1)="L",IF(ISODD(RIGHT(A73)),"LH1","LH3"),IF(MID(A73,4,1)="R",IF(ISODD(RIGHT(A73)),"RH2","RH4"),"ERROR"))</f>
        <v/>
      </c>
      <c r="R73" s="1">
        <f>P73&amp;"-"&amp;Q73</f>
        <v/>
      </c>
      <c r="S73" s="13">
        <f>IF(D73="","HXX",IF(OR(D73=D72,D73=0),S72,"H"&amp;TEXT(D73,"00")&amp;" T"&amp;TEXT(G73,"00")&amp;" - "&amp;A73))</f>
        <v/>
      </c>
      <c r="T73" s="13">
        <f>SUBTOTAL(3,A73)</f>
        <v/>
      </c>
      <c r="U73" s="13">
        <f>IF(OR(NOT(ISBLANK(H73)),J73="30"),1,0)</f>
        <v/>
      </c>
      <c r="V73" s="13">
        <f>IF(ISBLANK(I73),0,1)</f>
        <v/>
      </c>
      <c r="W73" s="13">
        <f>IF(AND(L73="Porosidad de gas",OR(K73="C5",K73="E5")),1,0)</f>
        <v/>
      </c>
      <c r="X73" s="3">
        <f>RIGHT(A73,3)</f>
        <v/>
      </c>
      <c r="Y73" s="3">
        <f>MAX(W73*F73,0)</f>
        <v/>
      </c>
      <c r="Z73" s="3">
        <f>MAX(V73*F73-Y73,0)</f>
        <v/>
      </c>
      <c r="AA73" s="3">
        <f>MAX(U73*F73-SUM(Y73:Z73),0)</f>
        <v/>
      </c>
      <c r="AB73" s="8">
        <f>MAX(F73-SUM(Y73:AA73),0)</f>
        <v/>
      </c>
      <c r="AC73" s="3">
        <f>D73</f>
        <v/>
      </c>
      <c r="AD73" s="3">
        <f>E73</f>
        <v/>
      </c>
    </row>
    <row r="74" ht="13.9" customHeight="1">
      <c r="A74" s="22" t="inlineStr">
        <is>
          <t>BNRL022511283389</t>
        </is>
      </c>
      <c r="B74" s="23" t="inlineStr">
        <is>
          <t>29/11/2025 4:47:49</t>
        </is>
      </c>
      <c r="C74" s="24" t="n">
        <v>9</v>
      </c>
      <c r="D74" s="24" t="n">
        <v>19</v>
      </c>
      <c r="E74" s="24" t="n">
        <v>20</v>
      </c>
      <c r="F74" s="24" t="n">
        <v>360</v>
      </c>
      <c r="G74" s="24" t="inlineStr">
        <is>
          <t>12</t>
        </is>
      </c>
      <c r="H74" s="24" t="inlineStr">
        <is>
          <t>1/12/2025 14:20:13</t>
        </is>
      </c>
      <c r="I74" s="24" t="inlineStr"/>
      <c r="J74" s="24" t="n">
        <v/>
      </c>
      <c r="K74" s="24" t="n"/>
      <c r="L74" s="24" t="n"/>
      <c r="M74" s="1">
        <f>LEFT(A74,6)</f>
        <v/>
      </c>
      <c r="N74" s="1">
        <f>MID(A74,7,6)</f>
        <v/>
      </c>
      <c r="O74" s="1">
        <f>MID(A74,7,6)&amp;"-"&amp;MID(A74,13,1)</f>
        <v/>
      </c>
      <c r="P74" s="1">
        <f>"M"&amp;MID(A74,5,2)</f>
        <v/>
      </c>
      <c r="Q74" s="1">
        <f>IF(MID(A74,4,1)="L",IF(ISODD(RIGHT(A74)),"LH1","LH3"),IF(MID(A74,4,1)="R",IF(ISODD(RIGHT(A74)),"RH2","RH4"),"ERROR"))</f>
        <v/>
      </c>
      <c r="R74" s="1">
        <f>P74&amp;"-"&amp;Q74</f>
        <v/>
      </c>
      <c r="S74" s="13">
        <f>IF(D74="","HXX",IF(OR(D74=D73,D74=0),S73,"H"&amp;TEXT(D74,"00")&amp;" T"&amp;TEXT(G74,"00")&amp;" - "&amp;A74))</f>
        <v/>
      </c>
      <c r="T74" s="13">
        <f>SUBTOTAL(3,A74)</f>
        <v/>
      </c>
      <c r="U74" s="13">
        <f>IF(OR(NOT(ISBLANK(H74)),J74="30"),1,0)</f>
        <v/>
      </c>
      <c r="V74" s="13">
        <f>IF(ISBLANK(I74),0,1)</f>
        <v/>
      </c>
      <c r="W74" s="13">
        <f>IF(AND(L74="Porosidad de gas",OR(K74="C5",K74="E5")),1,0)</f>
        <v/>
      </c>
      <c r="X74" s="3">
        <f>RIGHT(A74,3)</f>
        <v/>
      </c>
      <c r="Y74" s="3">
        <f>MAX(W74*F74,0)</f>
        <v/>
      </c>
      <c r="Z74" s="3">
        <f>MAX(V74*F74-Y74,0)</f>
        <v/>
      </c>
      <c r="AA74" s="3">
        <f>MAX(U74*F74-SUM(Y74:Z74),0)</f>
        <v/>
      </c>
      <c r="AB74" s="8">
        <f>MAX(F74-SUM(Y74:AA74),0)</f>
        <v/>
      </c>
      <c r="AC74" s="3">
        <f>D74</f>
        <v/>
      </c>
      <c r="AD74" s="3">
        <f>E74</f>
        <v/>
      </c>
    </row>
    <row r="75" ht="13.9" customHeight="1">
      <c r="A75" s="22" t="inlineStr">
        <is>
          <t>BNRL022511283390</t>
        </is>
      </c>
      <c r="B75" s="23" t="inlineStr">
        <is>
          <t>29/11/2025 4:47:49</t>
        </is>
      </c>
      <c r="C75" s="24" t="n">
        <v>9</v>
      </c>
      <c r="D75" s="24" t="n">
        <v>19</v>
      </c>
      <c r="E75" s="24" t="n">
        <v>20</v>
      </c>
      <c r="F75" s="24" t="n">
        <v>360</v>
      </c>
      <c r="G75" s="24" t="inlineStr">
        <is>
          <t>12</t>
        </is>
      </c>
      <c r="H75" s="24" t="inlineStr">
        <is>
          <t>1/12/2025 14:19:32</t>
        </is>
      </c>
      <c r="I75" s="24" t="inlineStr"/>
      <c r="J75" s="24" t="n">
        <v/>
      </c>
      <c r="K75" s="24" t="n"/>
      <c r="L75" s="24" t="n"/>
      <c r="M75" s="1">
        <f>LEFT(A75,6)</f>
        <v/>
      </c>
      <c r="N75" s="1">
        <f>MID(A75,7,6)</f>
        <v/>
      </c>
      <c r="O75" s="1">
        <f>MID(A75,7,6)&amp;"-"&amp;MID(A75,13,1)</f>
        <v/>
      </c>
      <c r="P75" s="1">
        <f>"M"&amp;MID(A75,5,2)</f>
        <v/>
      </c>
      <c r="Q75" s="1">
        <f>IF(MID(A75,4,1)="L",IF(ISODD(RIGHT(A75)),"LH1","LH3"),IF(MID(A75,4,1)="R",IF(ISODD(RIGHT(A75)),"RH2","RH4"),"ERROR"))</f>
        <v/>
      </c>
      <c r="R75" s="1">
        <f>P75&amp;"-"&amp;Q75</f>
        <v/>
      </c>
      <c r="S75" s="13">
        <f>IF(D75="","HXX",IF(OR(D75=D74,D75=0),S74,"H"&amp;TEXT(D75,"00")&amp;" T"&amp;TEXT(G75,"00")&amp;" - "&amp;A75))</f>
        <v/>
      </c>
      <c r="T75" s="13">
        <f>SUBTOTAL(3,A75)</f>
        <v/>
      </c>
      <c r="U75" s="13">
        <f>IF(OR(NOT(ISBLANK(H75)),J75="30"),1,0)</f>
        <v/>
      </c>
      <c r="V75" s="13">
        <f>IF(ISBLANK(I75),0,1)</f>
        <v/>
      </c>
      <c r="W75" s="13">
        <f>IF(AND(L75="Porosidad de gas",OR(K75="C5",K75="E5")),1,0)</f>
        <v/>
      </c>
      <c r="X75" s="3">
        <f>RIGHT(A75,3)</f>
        <v/>
      </c>
      <c r="Y75" s="3">
        <f>MAX(W75*F75,0)</f>
        <v/>
      </c>
      <c r="Z75" s="3">
        <f>MAX(V75*F75-Y75,0)</f>
        <v/>
      </c>
      <c r="AA75" s="3">
        <f>MAX(U75*F75-SUM(Y75:Z75),0)</f>
        <v/>
      </c>
      <c r="AB75" s="8">
        <f>MAX(F75-SUM(Y75:AA75),0)</f>
        <v/>
      </c>
      <c r="AC75" s="3">
        <f>D75</f>
        <v/>
      </c>
      <c r="AD75" s="3">
        <f>E75</f>
        <v/>
      </c>
    </row>
    <row r="76" ht="13.9" customHeight="1">
      <c r="A76" s="22" t="inlineStr">
        <is>
          <t>BNRR022511283389</t>
        </is>
      </c>
      <c r="B76" s="23" t="inlineStr">
        <is>
          <t>29/11/2025 4:47:49</t>
        </is>
      </c>
      <c r="C76" s="24" t="n">
        <v>9</v>
      </c>
      <c r="D76" s="24" t="n">
        <v>19</v>
      </c>
      <c r="E76" s="24" t="n">
        <v>20</v>
      </c>
      <c r="F76" s="24" t="n">
        <v>360</v>
      </c>
      <c r="G76" s="24" t="inlineStr">
        <is>
          <t>12</t>
        </is>
      </c>
      <c r="H76" s="24" t="inlineStr">
        <is>
          <t>1/12/2025 14:20:53</t>
        </is>
      </c>
      <c r="I76" s="24" t="inlineStr">
        <is>
          <t>1/12/2025 14:31:7</t>
        </is>
      </c>
      <c r="J76" s="24" t="n">
        <v>30</v>
      </c>
      <c r="K76" s="24" t="inlineStr">
        <is>
          <t>C2</t>
        </is>
      </c>
      <c r="L76" s="24" t="inlineStr">
        <is>
          <t>Rechupes</t>
        </is>
      </c>
      <c r="M76" s="1">
        <f>LEFT(A76,6)</f>
        <v/>
      </c>
      <c r="N76" s="1">
        <f>MID(A76,7,6)</f>
        <v/>
      </c>
      <c r="O76" s="1">
        <f>MID(A76,7,6)&amp;"-"&amp;MID(A76,13,1)</f>
        <v/>
      </c>
      <c r="P76" s="1">
        <f>"M"&amp;MID(A76,5,2)</f>
        <v/>
      </c>
      <c r="Q76" s="1">
        <f>IF(MID(A76,4,1)="L",IF(ISODD(RIGHT(A76)),"LH1","LH3"),IF(MID(A76,4,1)="R",IF(ISODD(RIGHT(A76)),"RH2","RH4"),"ERROR"))</f>
        <v/>
      </c>
      <c r="R76" s="1">
        <f>P76&amp;"-"&amp;Q76</f>
        <v/>
      </c>
      <c r="S76" s="13">
        <f>IF(D76="","HXX",IF(OR(D76=D75,D76=0),S75,"H"&amp;TEXT(D76,"00")&amp;" T"&amp;TEXT(G76,"00")&amp;" - "&amp;A76))</f>
        <v/>
      </c>
      <c r="T76" s="13">
        <f>SUBTOTAL(3,A76)</f>
        <v/>
      </c>
      <c r="U76" s="13">
        <f>IF(OR(NOT(ISBLANK(H76)),J76="30"),1,0)</f>
        <v/>
      </c>
      <c r="V76" s="13">
        <f>IF(ISBLANK(I76),0,1)</f>
        <v/>
      </c>
      <c r="W76" s="13">
        <f>IF(AND(L76="Porosidad de gas",OR(K76="C5",K76="E5")),1,0)</f>
        <v/>
      </c>
      <c r="X76" s="3">
        <f>RIGHT(A76,3)</f>
        <v/>
      </c>
      <c r="Y76" s="3">
        <f>MAX(W76*F76,0)</f>
        <v/>
      </c>
      <c r="Z76" s="3">
        <f>MAX(V76*F76-Y76,0)</f>
        <v/>
      </c>
      <c r="AA76" s="3">
        <f>MAX(U76*F76-SUM(Y76:Z76),0)</f>
        <v/>
      </c>
      <c r="AB76" s="8">
        <f>MAX(F76-SUM(Y76:AA76),0)</f>
        <v/>
      </c>
      <c r="AC76" s="3">
        <f>D76</f>
        <v/>
      </c>
      <c r="AD76" s="3">
        <f>E76</f>
        <v/>
      </c>
    </row>
    <row r="77" ht="13.9" customHeight="1">
      <c r="A77" s="22" t="inlineStr">
        <is>
          <t>BNRR022511283390</t>
        </is>
      </c>
      <c r="B77" s="23" t="inlineStr">
        <is>
          <t>29/11/2025 4:47:49</t>
        </is>
      </c>
      <c r="C77" s="24" t="n">
        <v>9</v>
      </c>
      <c r="D77" s="24" t="n">
        <v>19</v>
      </c>
      <c r="E77" s="24" t="n">
        <v>20</v>
      </c>
      <c r="F77" s="24" t="n">
        <v>360</v>
      </c>
      <c r="G77" s="24" t="inlineStr">
        <is>
          <t>12</t>
        </is>
      </c>
      <c r="H77" s="24" t="inlineStr">
        <is>
          <t>1/12/2025 14:26:23</t>
        </is>
      </c>
      <c r="I77" s="24" t="inlineStr"/>
      <c r="J77" s="24" t="n">
        <v/>
      </c>
      <c r="K77" s="24" t="n"/>
      <c r="L77" s="24" t="n"/>
      <c r="M77" s="1">
        <f>LEFT(A77,6)</f>
        <v/>
      </c>
      <c r="N77" s="1">
        <f>MID(A77,7,6)</f>
        <v/>
      </c>
      <c r="O77" s="1">
        <f>MID(A77,7,6)&amp;"-"&amp;MID(A77,13,1)</f>
        <v/>
      </c>
      <c r="P77" s="1">
        <f>"M"&amp;MID(A77,5,2)</f>
        <v/>
      </c>
      <c r="Q77" s="1">
        <f>IF(MID(A77,4,1)="L",IF(ISODD(RIGHT(A77)),"LH1","LH3"),IF(MID(A77,4,1)="R",IF(ISODD(RIGHT(A77)),"RH2","RH4"),"ERROR"))</f>
        <v/>
      </c>
      <c r="R77" s="1">
        <f>P77&amp;"-"&amp;Q77</f>
        <v/>
      </c>
      <c r="S77" s="13">
        <f>IF(D77="","HXX",IF(OR(D77=D76,D77=0),S76,"H"&amp;TEXT(D77,"00")&amp;" T"&amp;TEXT(G77,"00")&amp;" - "&amp;A77))</f>
        <v/>
      </c>
      <c r="T77" s="13">
        <f>SUBTOTAL(3,A77)</f>
        <v/>
      </c>
      <c r="U77" s="13">
        <f>IF(OR(NOT(ISBLANK(H77)),J77="30"),1,0)</f>
        <v/>
      </c>
      <c r="V77" s="13">
        <f>IF(ISBLANK(I77),0,1)</f>
        <v/>
      </c>
      <c r="W77" s="13">
        <f>IF(AND(L77="Porosidad de gas",OR(K77="C5",K77="E5")),1,0)</f>
        <v/>
      </c>
      <c r="X77" s="3">
        <f>RIGHT(A77,3)</f>
        <v/>
      </c>
      <c r="Y77" s="3">
        <f>MAX(W77*F77,0)</f>
        <v/>
      </c>
      <c r="Z77" s="3">
        <f>MAX(V77*F77-Y77,0)</f>
        <v/>
      </c>
      <c r="AA77" s="3">
        <f>MAX(U77*F77-SUM(Y77:Z77),0)</f>
        <v/>
      </c>
      <c r="AB77" s="8">
        <f>MAX(F77-SUM(Y77:AA77),0)</f>
        <v/>
      </c>
      <c r="AC77" s="3">
        <f>D77</f>
        <v/>
      </c>
      <c r="AD77" s="3">
        <f>E77</f>
        <v/>
      </c>
    </row>
    <row r="78" ht="13.9" customHeight="1">
      <c r="A78" s="22" t="inlineStr">
        <is>
          <t>BNRL022511283387</t>
        </is>
      </c>
      <c r="B78" s="23" t="inlineStr">
        <is>
          <t>29/11/2025 4:41:49</t>
        </is>
      </c>
      <c r="C78" s="24" t="n">
        <v>9</v>
      </c>
      <c r="D78" s="24" t="n">
        <v>19</v>
      </c>
      <c r="E78" s="24" t="n">
        <v>19</v>
      </c>
      <c r="F78" s="24" t="n">
        <v>360</v>
      </c>
      <c r="G78" s="24" t="inlineStr">
        <is>
          <t>12</t>
        </is>
      </c>
      <c r="H78" s="24" t="inlineStr">
        <is>
          <t>1/12/2025 13:44:8</t>
        </is>
      </c>
      <c r="I78" s="24" t="inlineStr">
        <is>
          <t>1/12/2025 14:35:10</t>
        </is>
      </c>
      <c r="J78" s="24" t="n">
        <v>30</v>
      </c>
      <c r="K78" s="24" t="inlineStr">
        <is>
          <t>A9</t>
        </is>
      </c>
      <c r="L78" s="24" t="inlineStr">
        <is>
          <t>Mal corte de sierra en pieza</t>
        </is>
      </c>
      <c r="M78" s="1">
        <f>LEFT(A78,6)</f>
        <v/>
      </c>
      <c r="N78" s="1">
        <f>MID(A78,7,6)</f>
        <v/>
      </c>
      <c r="O78" s="1">
        <f>MID(A78,7,6)&amp;"-"&amp;MID(A78,13,1)</f>
        <v/>
      </c>
      <c r="P78" s="1">
        <f>"M"&amp;MID(A78,5,2)</f>
        <v/>
      </c>
      <c r="Q78" s="1">
        <f>IF(MID(A78,4,1)="L",IF(ISODD(RIGHT(A78)),"LH1","LH3"),IF(MID(A78,4,1)="R",IF(ISODD(RIGHT(A78)),"RH2","RH4"),"ERROR"))</f>
        <v/>
      </c>
      <c r="R78" s="1">
        <f>P78&amp;"-"&amp;Q78</f>
        <v/>
      </c>
      <c r="S78" s="13">
        <f>IF(D78="","HXX",IF(OR(D78=D77,D78=0),S77,"H"&amp;TEXT(D78,"00")&amp;" T"&amp;TEXT(G78,"00")&amp;" - "&amp;A78))</f>
        <v/>
      </c>
      <c r="T78" s="13">
        <f>SUBTOTAL(3,A78)</f>
        <v/>
      </c>
      <c r="U78" s="13">
        <f>IF(OR(NOT(ISBLANK(H78)),J78="30"),1,0)</f>
        <v/>
      </c>
      <c r="V78" s="13">
        <f>IF(ISBLANK(I78),0,1)</f>
        <v/>
      </c>
      <c r="W78" s="13">
        <f>IF(AND(L78="Porosidad de gas",OR(K78="C5",K78="E5")),1,0)</f>
        <v/>
      </c>
      <c r="X78" s="3">
        <f>RIGHT(A78,3)</f>
        <v/>
      </c>
      <c r="Y78" s="3">
        <f>MAX(W78*F78,0)</f>
        <v/>
      </c>
      <c r="Z78" s="3">
        <f>MAX(V78*F78-Y78,0)</f>
        <v/>
      </c>
      <c r="AA78" s="3">
        <f>MAX(U78*F78-SUM(Y78:Z78),0)</f>
        <v/>
      </c>
      <c r="AB78" s="8">
        <f>MAX(F78-SUM(Y78:AA78),0)</f>
        <v/>
      </c>
      <c r="AC78" s="3">
        <f>D78</f>
        <v/>
      </c>
      <c r="AD78" s="3">
        <f>E78</f>
        <v/>
      </c>
    </row>
    <row r="79" ht="13.9" customHeight="1">
      <c r="A79" s="22" t="inlineStr">
        <is>
          <t>BNRL022511283388</t>
        </is>
      </c>
      <c r="B79" s="23" t="inlineStr">
        <is>
          <t>29/11/2025 4:41:49</t>
        </is>
      </c>
      <c r="C79" s="24" t="n">
        <v>9</v>
      </c>
      <c r="D79" s="24" t="n">
        <v>19</v>
      </c>
      <c r="E79" s="24" t="n">
        <v>19</v>
      </c>
      <c r="F79" s="24" t="n">
        <v>360</v>
      </c>
      <c r="G79" s="24" t="inlineStr">
        <is>
          <t>12</t>
        </is>
      </c>
      <c r="H79" s="24" t="inlineStr"/>
      <c r="I79" s="24" t="inlineStr"/>
      <c r="J79" s="24" t="n">
        <v/>
      </c>
      <c r="K79" s="24" t="n"/>
      <c r="L79" s="24" t="n"/>
      <c r="M79" s="1">
        <f>LEFT(A79,6)</f>
        <v/>
      </c>
      <c r="N79" s="1">
        <f>MID(A79,7,6)</f>
        <v/>
      </c>
      <c r="O79" s="1">
        <f>MID(A79,7,6)&amp;"-"&amp;MID(A79,13,1)</f>
        <v/>
      </c>
      <c r="P79" s="1">
        <f>"M"&amp;MID(A79,5,2)</f>
        <v/>
      </c>
      <c r="Q79" s="1">
        <f>IF(MID(A79,4,1)="L",IF(ISODD(RIGHT(A79)),"LH1","LH3"),IF(MID(A79,4,1)="R",IF(ISODD(RIGHT(A79)),"RH2","RH4"),"ERROR"))</f>
        <v/>
      </c>
      <c r="R79" s="1">
        <f>P79&amp;"-"&amp;Q79</f>
        <v/>
      </c>
      <c r="S79" s="13">
        <f>IF(D79="","HXX",IF(OR(D79=D78,D79=0),S78,"H"&amp;TEXT(D79,"00")&amp;" T"&amp;TEXT(G79,"00")&amp;" - "&amp;A79))</f>
        <v/>
      </c>
      <c r="T79" s="13">
        <f>SUBTOTAL(3,A79)</f>
        <v/>
      </c>
      <c r="U79" s="13">
        <f>IF(OR(NOT(ISBLANK(H79)),J79="30"),1,0)</f>
        <v/>
      </c>
      <c r="V79" s="13">
        <f>IF(ISBLANK(I79),0,1)</f>
        <v/>
      </c>
      <c r="W79" s="13">
        <f>IF(AND(L79="Porosidad de gas",OR(K79="C5",K79="E5")),1,0)</f>
        <v/>
      </c>
      <c r="X79" s="3">
        <f>RIGHT(A79,3)</f>
        <v/>
      </c>
      <c r="Y79" s="3">
        <f>MAX(W79*F79,0)</f>
        <v/>
      </c>
      <c r="Z79" s="3">
        <f>MAX(V79*F79-Y79,0)</f>
        <v/>
      </c>
      <c r="AA79" s="3">
        <f>MAX(U79*F79-SUM(Y79:Z79),0)</f>
        <v/>
      </c>
      <c r="AB79" s="8">
        <f>MAX(F79-SUM(Y79:AA79),0)</f>
        <v/>
      </c>
      <c r="AC79" s="3">
        <f>D79</f>
        <v/>
      </c>
      <c r="AD79" s="3">
        <f>E79</f>
        <v/>
      </c>
    </row>
    <row r="80" ht="13.9" customHeight="1">
      <c r="A80" s="22" t="inlineStr">
        <is>
          <t>BNRR022511283387</t>
        </is>
      </c>
      <c r="B80" s="23" t="inlineStr">
        <is>
          <t>29/11/2025 4:41:49</t>
        </is>
      </c>
      <c r="C80" s="24" t="n">
        <v>9</v>
      </c>
      <c r="D80" s="24" t="n">
        <v>19</v>
      </c>
      <c r="E80" s="24" t="n">
        <v>19</v>
      </c>
      <c r="F80" s="24" t="n">
        <v>360</v>
      </c>
      <c r="G80" s="24" t="inlineStr">
        <is>
          <t>12</t>
        </is>
      </c>
      <c r="H80" s="24" t="inlineStr">
        <is>
          <t>1/12/2025 14:21:29</t>
        </is>
      </c>
      <c r="I80" s="24" t="inlineStr"/>
      <c r="J80" s="24" t="n">
        <v/>
      </c>
      <c r="K80" s="24" t="n"/>
      <c r="L80" s="24" t="n"/>
      <c r="M80" s="1">
        <f>LEFT(A80,6)</f>
        <v/>
      </c>
      <c r="N80" s="1">
        <f>MID(A80,7,6)</f>
        <v/>
      </c>
      <c r="O80" s="1">
        <f>MID(A80,7,6)&amp;"-"&amp;MID(A80,13,1)</f>
        <v/>
      </c>
      <c r="P80" s="1">
        <f>"M"&amp;MID(A80,5,2)</f>
        <v/>
      </c>
      <c r="Q80" s="1">
        <f>IF(MID(A80,4,1)="L",IF(ISODD(RIGHT(A80)),"LH1","LH3"),IF(MID(A80,4,1)="R",IF(ISODD(RIGHT(A80)),"RH2","RH4"),"ERROR"))</f>
        <v/>
      </c>
      <c r="R80" s="1">
        <f>P80&amp;"-"&amp;Q80</f>
        <v/>
      </c>
      <c r="S80" s="13">
        <f>IF(D80="","HXX",IF(OR(D80=D79,D80=0),S79,"H"&amp;TEXT(D80,"00")&amp;" T"&amp;TEXT(G80,"00")&amp;" - "&amp;A80))</f>
        <v/>
      </c>
      <c r="T80" s="13">
        <f>SUBTOTAL(3,A80)</f>
        <v/>
      </c>
      <c r="U80" s="13">
        <f>IF(OR(NOT(ISBLANK(H80)),J80="30"),1,0)</f>
        <v/>
      </c>
      <c r="V80" s="13">
        <f>IF(ISBLANK(I80),0,1)</f>
        <v/>
      </c>
      <c r="W80" s="13">
        <f>IF(AND(L80="Porosidad de gas",OR(K80="C5",K80="E5")),1,0)</f>
        <v/>
      </c>
      <c r="X80" s="3">
        <f>RIGHT(A80,3)</f>
        <v/>
      </c>
      <c r="Y80" s="3">
        <f>MAX(W80*F80,0)</f>
        <v/>
      </c>
      <c r="Z80" s="3">
        <f>MAX(V80*F80-Y80,0)</f>
        <v/>
      </c>
      <c r="AA80" s="3">
        <f>MAX(U80*F80-SUM(Y80:Z80),0)</f>
        <v/>
      </c>
      <c r="AB80" s="8">
        <f>MAX(F80-SUM(Y80:AA80),0)</f>
        <v/>
      </c>
      <c r="AC80" s="3">
        <f>D80</f>
        <v/>
      </c>
      <c r="AD80" s="3">
        <f>E80</f>
        <v/>
      </c>
    </row>
    <row r="81" ht="13.9" customHeight="1">
      <c r="A81" s="22" t="inlineStr">
        <is>
          <t>BNRR022511283388</t>
        </is>
      </c>
      <c r="B81" s="23" t="inlineStr">
        <is>
          <t>29/11/2025 4:41:49</t>
        </is>
      </c>
      <c r="C81" s="24" t="n">
        <v>9</v>
      </c>
      <c r="D81" s="24" t="n">
        <v>19</v>
      </c>
      <c r="E81" s="24" t="n">
        <v>19</v>
      </c>
      <c r="F81" s="24" t="n">
        <v>360</v>
      </c>
      <c r="G81" s="24" t="inlineStr">
        <is>
          <t>12</t>
        </is>
      </c>
      <c r="H81" s="24" t="inlineStr">
        <is>
          <t>1/12/2025 13:53:34</t>
        </is>
      </c>
      <c r="I81" s="24" t="inlineStr"/>
      <c r="J81" s="24" t="n">
        <v/>
      </c>
      <c r="K81" s="24" t="n"/>
      <c r="L81" s="24" t="n"/>
      <c r="M81" s="1">
        <f>LEFT(A81,6)</f>
        <v/>
      </c>
      <c r="N81" s="1">
        <f>MID(A81,7,6)</f>
        <v/>
      </c>
      <c r="O81" s="1">
        <f>MID(A81,7,6)&amp;"-"&amp;MID(A81,13,1)</f>
        <v/>
      </c>
      <c r="P81" s="1">
        <f>"M"&amp;MID(A81,5,2)</f>
        <v/>
      </c>
      <c r="Q81" s="1">
        <f>IF(MID(A81,4,1)="L",IF(ISODD(RIGHT(A81)),"LH1","LH3"),IF(MID(A81,4,1)="R",IF(ISODD(RIGHT(A81)),"RH2","RH4"),"ERROR"))</f>
        <v/>
      </c>
      <c r="R81" s="1">
        <f>P81&amp;"-"&amp;Q81</f>
        <v/>
      </c>
      <c r="S81" s="13">
        <f>IF(D81="","HXX",IF(OR(D81=D80,D81=0),S80,"H"&amp;TEXT(D81,"00")&amp;" T"&amp;TEXT(G81,"00")&amp;" - "&amp;A81))</f>
        <v/>
      </c>
      <c r="T81" s="13">
        <f>SUBTOTAL(3,A81)</f>
        <v/>
      </c>
      <c r="U81" s="13">
        <f>IF(OR(NOT(ISBLANK(H81)),J81="30"),1,0)</f>
        <v/>
      </c>
      <c r="V81" s="13">
        <f>IF(ISBLANK(I81),0,1)</f>
        <v/>
      </c>
      <c r="W81" s="13">
        <f>IF(AND(L81="Porosidad de gas",OR(K81="C5",K81="E5")),1,0)</f>
        <v/>
      </c>
      <c r="X81" s="3">
        <f>RIGHT(A81,3)</f>
        <v/>
      </c>
      <c r="Y81" s="3">
        <f>MAX(W81*F81,0)</f>
        <v/>
      </c>
      <c r="Z81" s="3">
        <f>MAX(V81*F81-Y81,0)</f>
        <v/>
      </c>
      <c r="AA81" s="3">
        <f>MAX(U81*F81-SUM(Y81:Z81),0)</f>
        <v/>
      </c>
      <c r="AB81" s="8">
        <f>MAX(F81-SUM(Y81:AA81),0)</f>
        <v/>
      </c>
      <c r="AC81" s="3">
        <f>D81</f>
        <v/>
      </c>
      <c r="AD81" s="3">
        <f>E81</f>
        <v/>
      </c>
    </row>
    <row r="82" ht="13.9" customHeight="1">
      <c r="A82" s="22" t="inlineStr">
        <is>
          <t>BNRL022511283385</t>
        </is>
      </c>
      <c r="B82" s="23" t="inlineStr">
        <is>
          <t>29/11/2025 4:35:49</t>
        </is>
      </c>
      <c r="C82" s="24" t="n">
        <v>9</v>
      </c>
      <c r="D82" s="24" t="n">
        <v>19</v>
      </c>
      <c r="E82" s="24" t="n">
        <v>18</v>
      </c>
      <c r="F82" s="24" t="n">
        <v>361</v>
      </c>
      <c r="G82" s="24" t="inlineStr">
        <is>
          <t>12</t>
        </is>
      </c>
      <c r="H82" s="24" t="inlineStr">
        <is>
          <t>1/12/2025 13:48:20</t>
        </is>
      </c>
      <c r="I82" s="24" t="inlineStr"/>
      <c r="J82" s="24" t="n">
        <v/>
      </c>
      <c r="K82" s="24" t="n"/>
      <c r="L82" s="24" t="n"/>
      <c r="M82" s="1">
        <f>LEFT(A82,6)</f>
        <v/>
      </c>
      <c r="N82" s="1">
        <f>MID(A82,7,6)</f>
        <v/>
      </c>
      <c r="O82" s="1">
        <f>MID(A82,7,6)&amp;"-"&amp;MID(A82,13,1)</f>
        <v/>
      </c>
      <c r="P82" s="1">
        <f>"M"&amp;MID(A82,5,2)</f>
        <v/>
      </c>
      <c r="Q82" s="1">
        <f>IF(MID(A82,4,1)="L",IF(ISODD(RIGHT(A82)),"LH1","LH3"),IF(MID(A82,4,1)="R",IF(ISODD(RIGHT(A82)),"RH2","RH4"),"ERROR"))</f>
        <v/>
      </c>
      <c r="R82" s="1">
        <f>P82&amp;"-"&amp;Q82</f>
        <v/>
      </c>
      <c r="S82" s="13">
        <f>IF(D82="","HXX",IF(OR(D82=D81,D82=0),S81,"H"&amp;TEXT(D82,"00")&amp;" T"&amp;TEXT(G82,"00")&amp;" - "&amp;A82))</f>
        <v/>
      </c>
      <c r="T82" s="13">
        <f>SUBTOTAL(3,A82)</f>
        <v/>
      </c>
      <c r="U82" s="13">
        <f>IF(OR(NOT(ISBLANK(H82)),J82="30"),1,0)</f>
        <v/>
      </c>
      <c r="V82" s="13">
        <f>IF(ISBLANK(I82),0,1)</f>
        <v/>
      </c>
      <c r="W82" s="13">
        <f>IF(AND(L82="Porosidad de gas",OR(K82="C5",K82="E5")),1,0)</f>
        <v/>
      </c>
      <c r="X82" s="3">
        <f>RIGHT(A82,3)</f>
        <v/>
      </c>
      <c r="Y82" s="3">
        <f>MAX(W82*F82,0)</f>
        <v/>
      </c>
      <c r="Z82" s="3">
        <f>MAX(V82*F82-Y82,0)</f>
        <v/>
      </c>
      <c r="AA82" s="3">
        <f>MAX(U82*F82-SUM(Y82:Z82),0)</f>
        <v/>
      </c>
      <c r="AB82" s="8">
        <f>MAX(F82-SUM(Y82:AA82),0)</f>
        <v/>
      </c>
      <c r="AC82" s="3">
        <f>D82</f>
        <v/>
      </c>
      <c r="AD82" s="3">
        <f>E82</f>
        <v/>
      </c>
    </row>
    <row r="83" ht="13.9" customHeight="1">
      <c r="A83" s="22" t="inlineStr">
        <is>
          <t>BNRL022511283386</t>
        </is>
      </c>
      <c r="B83" s="23" t="inlineStr">
        <is>
          <t>29/11/2025 4:35:49</t>
        </is>
      </c>
      <c r="C83" s="24" t="n">
        <v>9</v>
      </c>
      <c r="D83" s="24" t="n">
        <v>19</v>
      </c>
      <c r="E83" s="24" t="n">
        <v>18</v>
      </c>
      <c r="F83" s="24" t="n">
        <v>361</v>
      </c>
      <c r="G83" s="24" t="inlineStr">
        <is>
          <t>12</t>
        </is>
      </c>
      <c r="H83" s="24" t="inlineStr">
        <is>
          <t>1/12/2025 13:47:46</t>
        </is>
      </c>
      <c r="I83" s="24" t="inlineStr"/>
      <c r="J83" s="24" t="n">
        <v/>
      </c>
      <c r="K83" s="24" t="n"/>
      <c r="L83" s="24" t="n"/>
      <c r="M83" s="1">
        <f>LEFT(A83,6)</f>
        <v/>
      </c>
      <c r="N83" s="1">
        <f>MID(A83,7,6)</f>
        <v/>
      </c>
      <c r="O83" s="1">
        <f>MID(A83,7,6)&amp;"-"&amp;MID(A83,13,1)</f>
        <v/>
      </c>
      <c r="P83" s="1">
        <f>"M"&amp;MID(A83,5,2)</f>
        <v/>
      </c>
      <c r="Q83" s="1">
        <f>IF(MID(A83,4,1)="L",IF(ISODD(RIGHT(A83)),"LH1","LH3"),IF(MID(A83,4,1)="R",IF(ISODD(RIGHT(A83)),"RH2","RH4"),"ERROR"))</f>
        <v/>
      </c>
      <c r="R83" s="1">
        <f>P83&amp;"-"&amp;Q83</f>
        <v/>
      </c>
      <c r="S83" s="13">
        <f>IF(D83="","HXX",IF(OR(D83=D82,D83=0),S82,"H"&amp;TEXT(D83,"00")&amp;" T"&amp;TEXT(G83,"00")&amp;" - "&amp;A83))</f>
        <v/>
      </c>
      <c r="T83" s="13">
        <f>SUBTOTAL(3,A83)</f>
        <v/>
      </c>
      <c r="U83" s="13">
        <f>IF(OR(NOT(ISBLANK(H83)),J83="30"),1,0)</f>
        <v/>
      </c>
      <c r="V83" s="13">
        <f>IF(ISBLANK(I83),0,1)</f>
        <v/>
      </c>
      <c r="W83" s="13">
        <f>IF(AND(L83="Porosidad de gas",OR(K83="C5",K83="E5")),1,0)</f>
        <v/>
      </c>
      <c r="X83" s="3">
        <f>RIGHT(A83,3)</f>
        <v/>
      </c>
      <c r="Y83" s="3">
        <f>MAX(W83*F83,0)</f>
        <v/>
      </c>
      <c r="Z83" s="3">
        <f>MAX(V83*F83-Y83,0)</f>
        <v/>
      </c>
      <c r="AA83" s="3">
        <f>MAX(U83*F83-SUM(Y83:Z83),0)</f>
        <v/>
      </c>
      <c r="AB83" s="8">
        <f>MAX(F83-SUM(Y83:AA83),0)</f>
        <v/>
      </c>
      <c r="AC83" s="3">
        <f>D83</f>
        <v/>
      </c>
      <c r="AD83" s="3">
        <f>E83</f>
        <v/>
      </c>
    </row>
    <row r="84" ht="13.9" customHeight="1">
      <c r="A84" s="22" t="inlineStr">
        <is>
          <t>BNRR022511283385</t>
        </is>
      </c>
      <c r="B84" s="23" t="inlineStr">
        <is>
          <t>29/11/2025 4:35:49</t>
        </is>
      </c>
      <c r="C84" s="24" t="n">
        <v>9</v>
      </c>
      <c r="D84" s="24" t="n">
        <v>19</v>
      </c>
      <c r="E84" s="24" t="n">
        <v>18</v>
      </c>
      <c r="F84" s="24" t="n">
        <v>361</v>
      </c>
      <c r="G84" s="24" t="inlineStr">
        <is>
          <t>12</t>
        </is>
      </c>
      <c r="H84" s="24" t="inlineStr">
        <is>
          <t>1/12/2025 13:55:43</t>
        </is>
      </c>
      <c r="I84" s="24" t="inlineStr"/>
      <c r="J84" s="24" t="n">
        <v/>
      </c>
      <c r="K84" s="24" t="n"/>
      <c r="L84" s="24" t="n"/>
      <c r="M84" s="1">
        <f>LEFT(A84,6)</f>
        <v/>
      </c>
      <c r="N84" s="1">
        <f>MID(A84,7,6)</f>
        <v/>
      </c>
      <c r="O84" s="1">
        <f>MID(A84,7,6)&amp;"-"&amp;MID(A84,13,1)</f>
        <v/>
      </c>
      <c r="P84" s="1">
        <f>"M"&amp;MID(A84,5,2)</f>
        <v/>
      </c>
      <c r="Q84" s="1">
        <f>IF(MID(A84,4,1)="L",IF(ISODD(RIGHT(A84)),"LH1","LH3"),IF(MID(A84,4,1)="R",IF(ISODD(RIGHT(A84)),"RH2","RH4"),"ERROR"))</f>
        <v/>
      </c>
      <c r="R84" s="1">
        <f>P84&amp;"-"&amp;Q84</f>
        <v/>
      </c>
      <c r="S84" s="13">
        <f>IF(D84="","HXX",IF(OR(D84=D83,D84=0),S83,"H"&amp;TEXT(D84,"00")&amp;" T"&amp;TEXT(G84,"00")&amp;" - "&amp;A84))</f>
        <v/>
      </c>
      <c r="T84" s="13">
        <f>SUBTOTAL(3,A84)</f>
        <v/>
      </c>
      <c r="U84" s="13">
        <f>IF(OR(NOT(ISBLANK(H84)),J84="30"),1,0)</f>
        <v/>
      </c>
      <c r="V84" s="13">
        <f>IF(ISBLANK(I84),0,1)</f>
        <v/>
      </c>
      <c r="W84" s="13">
        <f>IF(AND(L84="Porosidad de gas",OR(K84="C5",K84="E5")),1,0)</f>
        <v/>
      </c>
      <c r="X84" s="3">
        <f>RIGHT(A84,3)</f>
        <v/>
      </c>
      <c r="Y84" s="3">
        <f>MAX(W84*F84,0)</f>
        <v/>
      </c>
      <c r="Z84" s="3">
        <f>MAX(V84*F84-Y84,0)</f>
        <v/>
      </c>
      <c r="AA84" s="3">
        <f>MAX(U84*F84-SUM(Y84:Z84),0)</f>
        <v/>
      </c>
      <c r="AB84" s="8">
        <f>MAX(F84-SUM(Y84:AA84),0)</f>
        <v/>
      </c>
      <c r="AC84" s="3">
        <f>D84</f>
        <v/>
      </c>
      <c r="AD84" s="3">
        <f>E84</f>
        <v/>
      </c>
    </row>
    <row r="85" ht="13.9" customHeight="1">
      <c r="A85" s="22" t="inlineStr">
        <is>
          <t>BNRR022511283386</t>
        </is>
      </c>
      <c r="B85" s="23" t="inlineStr">
        <is>
          <t>29/11/2025 4:35:49</t>
        </is>
      </c>
      <c r="C85" s="24" t="n">
        <v>9</v>
      </c>
      <c r="D85" s="24" t="n">
        <v>19</v>
      </c>
      <c r="E85" s="24" t="n">
        <v>18</v>
      </c>
      <c r="F85" s="24" t="n">
        <v>361</v>
      </c>
      <c r="G85" s="24" t="inlineStr">
        <is>
          <t>12</t>
        </is>
      </c>
      <c r="H85" s="24" t="inlineStr">
        <is>
          <t>1/12/2025 14:0:6</t>
        </is>
      </c>
      <c r="I85" s="24" t="inlineStr"/>
      <c r="J85" s="24" t="n">
        <v/>
      </c>
      <c r="K85" s="24" t="n"/>
      <c r="L85" s="24" t="n"/>
      <c r="M85" s="1">
        <f>LEFT(A85,6)</f>
        <v/>
      </c>
      <c r="N85" s="1">
        <f>MID(A85,7,6)</f>
        <v/>
      </c>
      <c r="O85" s="1">
        <f>MID(A85,7,6)&amp;"-"&amp;MID(A85,13,1)</f>
        <v/>
      </c>
      <c r="P85" s="1">
        <f>"M"&amp;MID(A85,5,2)</f>
        <v/>
      </c>
      <c r="Q85" s="1">
        <f>IF(MID(A85,4,1)="L",IF(ISODD(RIGHT(A85)),"LH1","LH3"),IF(MID(A85,4,1)="R",IF(ISODD(RIGHT(A85)),"RH2","RH4"),"ERROR"))</f>
        <v/>
      </c>
      <c r="R85" s="1">
        <f>P85&amp;"-"&amp;Q85</f>
        <v/>
      </c>
      <c r="S85" s="13">
        <f>IF(D85="","HXX",IF(OR(D85=D84,D85=0),S84,"H"&amp;TEXT(D85,"00")&amp;" T"&amp;TEXT(G85,"00")&amp;" - "&amp;A85))</f>
        <v/>
      </c>
      <c r="T85" s="13">
        <f>SUBTOTAL(3,A85)</f>
        <v/>
      </c>
      <c r="U85" s="13">
        <f>IF(OR(NOT(ISBLANK(H85)),J85="30"),1,0)</f>
        <v/>
      </c>
      <c r="V85" s="13">
        <f>IF(ISBLANK(I85),0,1)</f>
        <v/>
      </c>
      <c r="W85" s="13">
        <f>IF(AND(L85="Porosidad de gas",OR(K85="C5",K85="E5")),1,0)</f>
        <v/>
      </c>
      <c r="X85" s="3">
        <f>RIGHT(A85,3)</f>
        <v/>
      </c>
      <c r="Y85" s="3">
        <f>MAX(W85*F85,0)</f>
        <v/>
      </c>
      <c r="Z85" s="3">
        <f>MAX(V85*F85-Y85,0)</f>
        <v/>
      </c>
      <c r="AA85" s="3">
        <f>MAX(U85*F85-SUM(Y85:Z85),0)</f>
        <v/>
      </c>
      <c r="AB85" s="8">
        <f>MAX(F85-SUM(Y85:AA85),0)</f>
        <v/>
      </c>
      <c r="AC85" s="3">
        <f>D85</f>
        <v/>
      </c>
      <c r="AD85" s="3">
        <f>E85</f>
        <v/>
      </c>
    </row>
    <row r="86" ht="13.9" customHeight="1">
      <c r="A86" s="22" t="inlineStr">
        <is>
          <t>BNRL022511283383</t>
        </is>
      </c>
      <c r="B86" s="23" t="inlineStr">
        <is>
          <t>29/11/2025 4:29:48</t>
        </is>
      </c>
      <c r="C86" s="24" t="n">
        <v>9</v>
      </c>
      <c r="D86" s="24" t="n">
        <v>19</v>
      </c>
      <c r="E86" s="24" t="n">
        <v>17</v>
      </c>
      <c r="F86" s="24" t="n">
        <v>364</v>
      </c>
      <c r="G86" s="24" t="inlineStr">
        <is>
          <t>12</t>
        </is>
      </c>
      <c r="H86" s="24" t="inlineStr">
        <is>
          <t>1/12/2025 14:8:57</t>
        </is>
      </c>
      <c r="I86" s="24" t="inlineStr"/>
      <c r="J86" s="24" t="n">
        <v/>
      </c>
      <c r="K86" s="24" t="n"/>
      <c r="L86" s="24" t="n"/>
      <c r="M86" s="1">
        <f>LEFT(A86,6)</f>
        <v/>
      </c>
      <c r="N86" s="1">
        <f>MID(A86,7,6)</f>
        <v/>
      </c>
      <c r="O86" s="1">
        <f>MID(A86,7,6)&amp;"-"&amp;MID(A86,13,1)</f>
        <v/>
      </c>
      <c r="P86" s="1">
        <f>"M"&amp;MID(A86,5,2)</f>
        <v/>
      </c>
      <c r="Q86" s="1">
        <f>IF(MID(A86,4,1)="L",IF(ISODD(RIGHT(A86)),"LH1","LH3"),IF(MID(A86,4,1)="R",IF(ISODD(RIGHT(A86)),"RH2","RH4"),"ERROR"))</f>
        <v/>
      </c>
      <c r="R86" s="1">
        <f>P86&amp;"-"&amp;Q86</f>
        <v/>
      </c>
      <c r="S86" s="13">
        <f>IF(D86="","HXX",IF(OR(D86=D85,D86=0),S85,"H"&amp;TEXT(D86,"00")&amp;" T"&amp;TEXT(G86,"00")&amp;" - "&amp;A86))</f>
        <v/>
      </c>
      <c r="T86" s="13">
        <f>SUBTOTAL(3,A86)</f>
        <v/>
      </c>
      <c r="U86" s="13">
        <f>IF(OR(NOT(ISBLANK(H86)),J86="30"),1,0)</f>
        <v/>
      </c>
      <c r="V86" s="13">
        <f>IF(ISBLANK(I86),0,1)</f>
        <v/>
      </c>
      <c r="W86" s="13">
        <f>IF(AND(L86="Porosidad de gas",OR(K86="C5",K86="E5")),1,0)</f>
        <v/>
      </c>
      <c r="X86" s="3">
        <f>RIGHT(A86,3)</f>
        <v/>
      </c>
      <c r="Y86" s="3">
        <f>MAX(W86*F86,0)</f>
        <v/>
      </c>
      <c r="Z86" s="3">
        <f>MAX(V86*F86-Y86,0)</f>
        <v/>
      </c>
      <c r="AA86" s="3">
        <f>MAX(U86*F86-SUM(Y86:Z86),0)</f>
        <v/>
      </c>
      <c r="AB86" s="8">
        <f>MAX(F86-SUM(Y86:AA86),0)</f>
        <v/>
      </c>
      <c r="AC86" s="3">
        <f>D86</f>
        <v/>
      </c>
      <c r="AD86" s="3">
        <f>E86</f>
        <v/>
      </c>
    </row>
    <row r="87" ht="13.9" customHeight="1">
      <c r="A87" s="22" t="inlineStr">
        <is>
          <t>BNRL022511283384</t>
        </is>
      </c>
      <c r="B87" s="23" t="inlineStr">
        <is>
          <t>29/11/2025 4:29:48</t>
        </is>
      </c>
      <c r="C87" s="24" t="n">
        <v>9</v>
      </c>
      <c r="D87" s="24" t="n">
        <v>19</v>
      </c>
      <c r="E87" s="24" t="n">
        <v>17</v>
      </c>
      <c r="F87" s="24" t="n">
        <v>364</v>
      </c>
      <c r="G87" s="24" t="inlineStr">
        <is>
          <t>12</t>
        </is>
      </c>
      <c r="H87" s="24" t="inlineStr">
        <is>
          <t>1/12/2025 14:6:7</t>
        </is>
      </c>
      <c r="I87" s="24" t="inlineStr"/>
      <c r="J87" s="24" t="n">
        <v/>
      </c>
      <c r="K87" s="24" t="n"/>
      <c r="L87" s="24" t="n"/>
      <c r="M87" s="1">
        <f>LEFT(A87,6)</f>
        <v/>
      </c>
      <c r="N87" s="1">
        <f>MID(A87,7,6)</f>
        <v/>
      </c>
      <c r="O87" s="1">
        <f>MID(A87,7,6)&amp;"-"&amp;MID(A87,13,1)</f>
        <v/>
      </c>
      <c r="P87" s="1">
        <f>"M"&amp;MID(A87,5,2)</f>
        <v/>
      </c>
      <c r="Q87" s="1">
        <f>IF(MID(A87,4,1)="L",IF(ISODD(RIGHT(A87)),"LH1","LH3"),IF(MID(A87,4,1)="R",IF(ISODD(RIGHT(A87)),"RH2","RH4"),"ERROR"))</f>
        <v/>
      </c>
      <c r="R87" s="1">
        <f>P87&amp;"-"&amp;Q87</f>
        <v/>
      </c>
      <c r="S87" s="13">
        <f>IF(D87="","HXX",IF(OR(D87=D86,D87=0),S86,"H"&amp;TEXT(D87,"00")&amp;" T"&amp;TEXT(G87,"00")&amp;" - "&amp;A87))</f>
        <v/>
      </c>
      <c r="T87" s="13">
        <f>SUBTOTAL(3,A87)</f>
        <v/>
      </c>
      <c r="U87" s="13">
        <f>IF(OR(NOT(ISBLANK(H87)),J87="30"),1,0)</f>
        <v/>
      </c>
      <c r="V87" s="13">
        <f>IF(ISBLANK(I87),0,1)</f>
        <v/>
      </c>
      <c r="W87" s="13">
        <f>IF(AND(L87="Porosidad de gas",OR(K87="C5",K87="E5")),1,0)</f>
        <v/>
      </c>
      <c r="X87" s="3">
        <f>RIGHT(A87,3)</f>
        <v/>
      </c>
      <c r="Y87" s="3">
        <f>MAX(W87*F87,0)</f>
        <v/>
      </c>
      <c r="Z87" s="3">
        <f>MAX(V87*F87-Y87,0)</f>
        <v/>
      </c>
      <c r="AA87" s="3">
        <f>MAX(U87*F87-SUM(Y87:Z87),0)</f>
        <v/>
      </c>
      <c r="AB87" s="8">
        <f>MAX(F87-SUM(Y87:AA87),0)</f>
        <v/>
      </c>
      <c r="AC87" s="3">
        <f>D87</f>
        <v/>
      </c>
      <c r="AD87" s="3">
        <f>E87</f>
        <v/>
      </c>
    </row>
    <row r="88" ht="13.9" customHeight="1">
      <c r="A88" s="22" t="inlineStr">
        <is>
          <t>BNRR022511283383</t>
        </is>
      </c>
      <c r="B88" s="23" t="inlineStr">
        <is>
          <t>29/11/2025 4:29:48</t>
        </is>
      </c>
      <c r="C88" s="24" t="n">
        <v>9</v>
      </c>
      <c r="D88" s="24" t="n">
        <v>19</v>
      </c>
      <c r="E88" s="24" t="n">
        <v>17</v>
      </c>
      <c r="F88" s="24" t="n">
        <v>364</v>
      </c>
      <c r="G88" s="24" t="inlineStr">
        <is>
          <t>12</t>
        </is>
      </c>
      <c r="H88" s="24" t="inlineStr">
        <is>
          <t>1/12/2025 14:4:38</t>
        </is>
      </c>
      <c r="I88" s="24" t="inlineStr"/>
      <c r="J88" s="24" t="n">
        <v/>
      </c>
      <c r="K88" s="24" t="n"/>
      <c r="L88" s="24" t="n"/>
      <c r="M88" s="1">
        <f>LEFT(A88,6)</f>
        <v/>
      </c>
      <c r="N88" s="1">
        <f>MID(A88,7,6)</f>
        <v/>
      </c>
      <c r="O88" s="1">
        <f>MID(A88,7,6)&amp;"-"&amp;MID(A88,13,1)</f>
        <v/>
      </c>
      <c r="P88" s="1">
        <f>"M"&amp;MID(A88,5,2)</f>
        <v/>
      </c>
      <c r="Q88" s="1">
        <f>IF(MID(A88,4,1)="L",IF(ISODD(RIGHT(A88)),"LH1","LH3"),IF(MID(A88,4,1)="R",IF(ISODD(RIGHT(A88)),"RH2","RH4"),"ERROR"))</f>
        <v/>
      </c>
      <c r="R88" s="1">
        <f>P88&amp;"-"&amp;Q88</f>
        <v/>
      </c>
      <c r="S88" s="13">
        <f>IF(D88="","HXX",IF(OR(D88=D87,D88=0),S87,"H"&amp;TEXT(D88,"00")&amp;" T"&amp;TEXT(G88,"00")&amp;" - "&amp;A88))</f>
        <v/>
      </c>
      <c r="T88" s="13">
        <f>SUBTOTAL(3,A88)</f>
        <v/>
      </c>
      <c r="U88" s="13">
        <f>IF(OR(NOT(ISBLANK(H88)),J88="30"),1,0)</f>
        <v/>
      </c>
      <c r="V88" s="13">
        <f>IF(ISBLANK(I88),0,1)</f>
        <v/>
      </c>
      <c r="W88" s="13">
        <f>IF(AND(L88="Porosidad de gas",OR(K88="C5",K88="E5")),1,0)</f>
        <v/>
      </c>
      <c r="X88" s="3">
        <f>RIGHT(A88,3)</f>
        <v/>
      </c>
      <c r="Y88" s="3">
        <f>MAX(W88*F88,0)</f>
        <v/>
      </c>
      <c r="Z88" s="3">
        <f>MAX(V88*F88-Y88,0)</f>
        <v/>
      </c>
      <c r="AA88" s="3">
        <f>MAX(U88*F88-SUM(Y88:Z88),0)</f>
        <v/>
      </c>
      <c r="AB88" s="8">
        <f>MAX(F88-SUM(Y88:AA88),0)</f>
        <v/>
      </c>
      <c r="AC88" s="3">
        <f>D88</f>
        <v/>
      </c>
      <c r="AD88" s="3">
        <f>E88</f>
        <v/>
      </c>
    </row>
    <row r="89" ht="13.9" customHeight="1">
      <c r="A89" s="22" t="inlineStr">
        <is>
          <t>BNRR022511283384</t>
        </is>
      </c>
      <c r="B89" s="23" t="inlineStr">
        <is>
          <t>29/11/2025 4:29:48</t>
        </is>
      </c>
      <c r="C89" s="24" t="n">
        <v>9</v>
      </c>
      <c r="D89" s="24" t="n">
        <v>19</v>
      </c>
      <c r="E89" s="24" t="n">
        <v>17</v>
      </c>
      <c r="F89" s="24" t="n">
        <v>364</v>
      </c>
      <c r="G89" s="24" t="inlineStr">
        <is>
          <t>12</t>
        </is>
      </c>
      <c r="H89" s="24" t="inlineStr">
        <is>
          <t>1/12/2025 14:14:42</t>
        </is>
      </c>
      <c r="I89" s="24" t="inlineStr"/>
      <c r="J89" s="24" t="n">
        <v/>
      </c>
      <c r="K89" s="24" t="n"/>
      <c r="L89" s="24" t="n"/>
      <c r="M89" s="1">
        <f>LEFT(A89,6)</f>
        <v/>
      </c>
      <c r="N89" s="1">
        <f>MID(A89,7,6)</f>
        <v/>
      </c>
      <c r="O89" s="1">
        <f>MID(A89,7,6)&amp;"-"&amp;MID(A89,13,1)</f>
        <v/>
      </c>
      <c r="P89" s="1">
        <f>"M"&amp;MID(A89,5,2)</f>
        <v/>
      </c>
      <c r="Q89" s="1">
        <f>IF(MID(A89,4,1)="L",IF(ISODD(RIGHT(A89)),"LH1","LH3"),IF(MID(A89,4,1)="R",IF(ISODD(RIGHT(A89)),"RH2","RH4"),"ERROR"))</f>
        <v/>
      </c>
      <c r="R89" s="1">
        <f>P89&amp;"-"&amp;Q89</f>
        <v/>
      </c>
      <c r="S89" s="13">
        <f>IF(D89="","HXX",IF(OR(D89=D88,D89=0),S88,"H"&amp;TEXT(D89,"00")&amp;" T"&amp;TEXT(G89,"00")&amp;" - "&amp;A89))</f>
        <v/>
      </c>
      <c r="T89" s="13">
        <f>SUBTOTAL(3,A89)</f>
        <v/>
      </c>
      <c r="U89" s="13">
        <f>IF(OR(NOT(ISBLANK(H89)),J89="30"),1,0)</f>
        <v/>
      </c>
      <c r="V89" s="13">
        <f>IF(ISBLANK(I89),0,1)</f>
        <v/>
      </c>
      <c r="W89" s="13">
        <f>IF(AND(L89="Porosidad de gas",OR(K89="C5",K89="E5")),1,0)</f>
        <v/>
      </c>
      <c r="X89" s="3">
        <f>RIGHT(A89,3)</f>
        <v/>
      </c>
      <c r="Y89" s="3">
        <f>MAX(W89*F89,0)</f>
        <v/>
      </c>
      <c r="Z89" s="3">
        <f>MAX(V89*F89-Y89,0)</f>
        <v/>
      </c>
      <c r="AA89" s="3">
        <f>MAX(U89*F89-SUM(Y89:Z89),0)</f>
        <v/>
      </c>
      <c r="AB89" s="8">
        <f>MAX(F89-SUM(Y89:AA89),0)</f>
        <v/>
      </c>
      <c r="AC89" s="3">
        <f>D89</f>
        <v/>
      </c>
      <c r="AD89" s="3">
        <f>E89</f>
        <v/>
      </c>
    </row>
    <row r="90" ht="13.9" customHeight="1">
      <c r="A90" s="22" t="inlineStr">
        <is>
          <t>BNRL022511283381</t>
        </is>
      </c>
      <c r="B90" s="23" t="inlineStr">
        <is>
          <t>29/11/2025 4:23:44</t>
        </is>
      </c>
      <c r="C90" s="24" t="n">
        <v>9</v>
      </c>
      <c r="D90" s="24" t="n">
        <v>19</v>
      </c>
      <c r="E90" s="24" t="n">
        <v>16</v>
      </c>
      <c r="F90" s="24" t="n">
        <v>362</v>
      </c>
      <c r="G90" s="24" t="inlineStr">
        <is>
          <t>12</t>
        </is>
      </c>
      <c r="H90" s="24" t="inlineStr">
        <is>
          <t>1/12/2025 12:12:24</t>
        </is>
      </c>
      <c r="I90" s="24" t="inlineStr"/>
      <c r="J90" s="24" t="n">
        <v/>
      </c>
      <c r="K90" s="24" t="n"/>
      <c r="L90" s="24" t="n"/>
      <c r="M90" s="1">
        <f>LEFT(A90,6)</f>
        <v/>
      </c>
      <c r="N90" s="1">
        <f>MID(A90,7,6)</f>
        <v/>
      </c>
      <c r="O90" s="1">
        <f>MID(A90,7,6)&amp;"-"&amp;MID(A90,13,1)</f>
        <v/>
      </c>
      <c r="P90" s="1">
        <f>"M"&amp;MID(A90,5,2)</f>
        <v/>
      </c>
      <c r="Q90" s="1">
        <f>IF(MID(A90,4,1)="L",IF(ISODD(RIGHT(A90)),"LH1","LH3"),IF(MID(A90,4,1)="R",IF(ISODD(RIGHT(A90)),"RH2","RH4"),"ERROR"))</f>
        <v/>
      </c>
      <c r="R90" s="1">
        <f>P90&amp;"-"&amp;Q90</f>
        <v/>
      </c>
      <c r="S90" s="13">
        <f>IF(D90="","HXX",IF(OR(D90=D89,D90=0),S89,"H"&amp;TEXT(D90,"00")&amp;" T"&amp;TEXT(G90,"00")&amp;" - "&amp;A90))</f>
        <v/>
      </c>
      <c r="T90" s="13">
        <f>SUBTOTAL(3,A90)</f>
        <v/>
      </c>
      <c r="U90" s="13">
        <f>IF(OR(NOT(ISBLANK(H90)),J90="30"),1,0)</f>
        <v/>
      </c>
      <c r="V90" s="13">
        <f>IF(ISBLANK(I90),0,1)</f>
        <v/>
      </c>
      <c r="W90" s="13">
        <f>IF(AND(L90="Porosidad de gas",OR(K90="C5",K90="E5")),1,0)</f>
        <v/>
      </c>
      <c r="X90" s="3">
        <f>RIGHT(A90,3)</f>
        <v/>
      </c>
      <c r="Y90" s="3">
        <f>MAX(W90*F90,0)</f>
        <v/>
      </c>
      <c r="Z90" s="3">
        <f>MAX(V90*F90-Y90,0)</f>
        <v/>
      </c>
      <c r="AA90" s="3">
        <f>MAX(U90*F90-SUM(Y90:Z90),0)</f>
        <v/>
      </c>
      <c r="AB90" s="8">
        <f>MAX(F90-SUM(Y90:AA90),0)</f>
        <v/>
      </c>
      <c r="AC90" s="3">
        <f>D90</f>
        <v/>
      </c>
      <c r="AD90" s="3">
        <f>E90</f>
        <v/>
      </c>
    </row>
    <row r="91" ht="13.9" customHeight="1">
      <c r="A91" s="22" t="inlineStr">
        <is>
          <t>BNRL022511283382</t>
        </is>
      </c>
      <c r="B91" s="23" t="inlineStr">
        <is>
          <t>29/11/2025 4:23:44</t>
        </is>
      </c>
      <c r="C91" s="24" t="n">
        <v>9</v>
      </c>
      <c r="D91" s="24" t="n">
        <v>19</v>
      </c>
      <c r="E91" s="24" t="n">
        <v>16</v>
      </c>
      <c r="F91" s="24" t="n">
        <v>362</v>
      </c>
      <c r="G91" s="24" t="inlineStr">
        <is>
          <t>12</t>
        </is>
      </c>
      <c r="H91" s="24" t="inlineStr">
        <is>
          <t>1/12/2025 14:9:31</t>
        </is>
      </c>
      <c r="I91" s="24" t="inlineStr"/>
      <c r="J91" s="24" t="n">
        <v/>
      </c>
      <c r="K91" s="24" t="n"/>
      <c r="L91" s="24" t="n"/>
      <c r="M91" s="1">
        <f>LEFT(A91,6)</f>
        <v/>
      </c>
      <c r="N91" s="1">
        <f>MID(A91,7,6)</f>
        <v/>
      </c>
      <c r="O91" s="1">
        <f>MID(A91,7,6)&amp;"-"&amp;MID(A91,13,1)</f>
        <v/>
      </c>
      <c r="P91" s="1">
        <f>"M"&amp;MID(A91,5,2)</f>
        <v/>
      </c>
      <c r="Q91" s="1">
        <f>IF(MID(A91,4,1)="L",IF(ISODD(RIGHT(A91)),"LH1","LH3"),IF(MID(A91,4,1)="R",IF(ISODD(RIGHT(A91)),"RH2","RH4"),"ERROR"))</f>
        <v/>
      </c>
      <c r="R91" s="1">
        <f>P91&amp;"-"&amp;Q91</f>
        <v/>
      </c>
      <c r="S91" s="13">
        <f>IF(D91="","HXX",IF(OR(D91=D90,D91=0),S90,"H"&amp;TEXT(D91,"00")&amp;" T"&amp;TEXT(G91,"00")&amp;" - "&amp;A91))</f>
        <v/>
      </c>
      <c r="T91" s="13">
        <f>SUBTOTAL(3,A91)</f>
        <v/>
      </c>
      <c r="U91" s="13">
        <f>IF(OR(NOT(ISBLANK(H91)),J91="30"),1,0)</f>
        <v/>
      </c>
      <c r="V91" s="13">
        <f>IF(ISBLANK(I91),0,1)</f>
        <v/>
      </c>
      <c r="W91" s="13">
        <f>IF(AND(L91="Porosidad de gas",OR(K91="C5",K91="E5")),1,0)</f>
        <v/>
      </c>
      <c r="X91" s="3">
        <f>RIGHT(A91,3)</f>
        <v/>
      </c>
      <c r="Y91" s="3">
        <f>MAX(W91*F91,0)</f>
        <v/>
      </c>
      <c r="Z91" s="3">
        <f>MAX(V91*F91-Y91,0)</f>
        <v/>
      </c>
      <c r="AA91" s="3">
        <f>MAX(U91*F91-SUM(Y91:Z91),0)</f>
        <v/>
      </c>
      <c r="AB91" s="8">
        <f>MAX(F91-SUM(Y91:AA91),0)</f>
        <v/>
      </c>
      <c r="AC91" s="3">
        <f>D91</f>
        <v/>
      </c>
      <c r="AD91" s="3">
        <f>E91</f>
        <v/>
      </c>
    </row>
    <row r="92" ht="13.9" customHeight="1">
      <c r="A92" s="22" t="inlineStr">
        <is>
          <t>BNRR022511283381</t>
        </is>
      </c>
      <c r="B92" s="23" t="inlineStr">
        <is>
          <t>29/11/2025 4:23:44</t>
        </is>
      </c>
      <c r="C92" s="24" t="n">
        <v>9</v>
      </c>
      <c r="D92" s="24" t="n">
        <v>19</v>
      </c>
      <c r="E92" s="24" t="n">
        <v>16</v>
      </c>
      <c r="F92" s="24" t="n">
        <v>362</v>
      </c>
      <c r="G92" s="24" t="inlineStr">
        <is>
          <t>12</t>
        </is>
      </c>
      <c r="H92" s="24" t="inlineStr">
        <is>
          <t>1/12/2025 14:15:18</t>
        </is>
      </c>
      <c r="I92" s="24" t="inlineStr"/>
      <c r="J92" s="24" t="n">
        <v/>
      </c>
      <c r="K92" s="24" t="n"/>
      <c r="L92" s="24" t="n"/>
      <c r="M92" s="1">
        <f>LEFT(A92,6)</f>
        <v/>
      </c>
      <c r="N92" s="1">
        <f>MID(A92,7,6)</f>
        <v/>
      </c>
      <c r="O92" s="1">
        <f>MID(A92,7,6)&amp;"-"&amp;MID(A92,13,1)</f>
        <v/>
      </c>
      <c r="P92" s="1">
        <f>"M"&amp;MID(A92,5,2)</f>
        <v/>
      </c>
      <c r="Q92" s="1">
        <f>IF(MID(A92,4,1)="L",IF(ISODD(RIGHT(A92)),"LH1","LH3"),IF(MID(A92,4,1)="R",IF(ISODD(RIGHT(A92)),"RH2","RH4"),"ERROR"))</f>
        <v/>
      </c>
      <c r="R92" s="1">
        <f>P92&amp;"-"&amp;Q92</f>
        <v/>
      </c>
      <c r="S92" s="13">
        <f>IF(D92="","HXX",IF(OR(D92=D91,D92=0),S91,"H"&amp;TEXT(D92,"00")&amp;" T"&amp;TEXT(G92,"00")&amp;" - "&amp;A92))</f>
        <v/>
      </c>
      <c r="T92" s="13">
        <f>SUBTOTAL(3,A92)</f>
        <v/>
      </c>
      <c r="U92" s="13">
        <f>IF(OR(NOT(ISBLANK(H92)),J92="30"),1,0)</f>
        <v/>
      </c>
      <c r="V92" s="13">
        <f>IF(ISBLANK(I92),0,1)</f>
        <v/>
      </c>
      <c r="W92" s="13">
        <f>IF(AND(L92="Porosidad de gas",OR(K92="C5",K92="E5")),1,0)</f>
        <v/>
      </c>
      <c r="X92" s="3">
        <f>RIGHT(A92,3)</f>
        <v/>
      </c>
      <c r="Y92" s="3">
        <f>MAX(W92*F92,0)</f>
        <v/>
      </c>
      <c r="Z92" s="3">
        <f>MAX(V92*F92-Y92,0)</f>
        <v/>
      </c>
      <c r="AA92" s="3">
        <f>MAX(U92*F92-SUM(Y92:Z92),0)</f>
        <v/>
      </c>
      <c r="AB92" s="8">
        <f>MAX(F92-SUM(Y92:AA92),0)</f>
        <v/>
      </c>
      <c r="AC92" s="3">
        <f>D92</f>
        <v/>
      </c>
      <c r="AD92" s="3">
        <f>E92</f>
        <v/>
      </c>
    </row>
    <row r="93" ht="13.9" customHeight="1">
      <c r="A93" s="22" t="inlineStr">
        <is>
          <t>BNRR022511283382</t>
        </is>
      </c>
      <c r="B93" s="23" t="inlineStr">
        <is>
          <t>29/11/2025 4:23:44</t>
        </is>
      </c>
      <c r="C93" s="24" t="n">
        <v>9</v>
      </c>
      <c r="D93" s="24" t="n">
        <v>19</v>
      </c>
      <c r="E93" s="24" t="n">
        <v>16</v>
      </c>
      <c r="F93" s="24" t="n">
        <v>362</v>
      </c>
      <c r="G93" s="24" t="inlineStr">
        <is>
          <t>12</t>
        </is>
      </c>
      <c r="H93" s="24" t="inlineStr">
        <is>
          <t>1/12/2025 12:6:46</t>
        </is>
      </c>
      <c r="I93" s="24" t="inlineStr"/>
      <c r="J93" s="24" t="n">
        <v/>
      </c>
      <c r="K93" s="24" t="n"/>
      <c r="L93" s="24" t="n"/>
      <c r="M93" s="1">
        <f>LEFT(A93,6)</f>
        <v/>
      </c>
      <c r="N93" s="1">
        <f>MID(A93,7,6)</f>
        <v/>
      </c>
      <c r="O93" s="1">
        <f>MID(A93,7,6)&amp;"-"&amp;MID(A93,13,1)</f>
        <v/>
      </c>
      <c r="P93" s="1">
        <f>"M"&amp;MID(A93,5,2)</f>
        <v/>
      </c>
      <c r="Q93" s="1">
        <f>IF(MID(A93,4,1)="L",IF(ISODD(RIGHT(A93)),"LH1","LH3"),IF(MID(A93,4,1)="R",IF(ISODD(RIGHT(A93)),"RH2","RH4"),"ERROR"))</f>
        <v/>
      </c>
      <c r="R93" s="1">
        <f>P93&amp;"-"&amp;Q93</f>
        <v/>
      </c>
      <c r="S93" s="13">
        <f>IF(D93="","HXX",IF(OR(D93=D92,D93=0),S92,"H"&amp;TEXT(D93,"00")&amp;" T"&amp;TEXT(G93,"00")&amp;" - "&amp;A93))</f>
        <v/>
      </c>
      <c r="T93" s="13">
        <f>SUBTOTAL(3,A93)</f>
        <v/>
      </c>
      <c r="U93" s="13">
        <f>IF(OR(NOT(ISBLANK(H93)),J93="30"),1,0)</f>
        <v/>
      </c>
      <c r="V93" s="13">
        <f>IF(ISBLANK(I93),0,1)</f>
        <v/>
      </c>
      <c r="W93" s="13">
        <f>IF(AND(L93="Porosidad de gas",OR(K93="C5",K93="E5")),1,0)</f>
        <v/>
      </c>
      <c r="X93" s="3">
        <f>RIGHT(A93,3)</f>
        <v/>
      </c>
      <c r="Y93" s="3">
        <f>MAX(W93*F93,0)</f>
        <v/>
      </c>
      <c r="Z93" s="3">
        <f>MAX(V93*F93-Y93,0)</f>
        <v/>
      </c>
      <c r="AA93" s="3">
        <f>MAX(U93*F93-SUM(Y93:Z93),0)</f>
        <v/>
      </c>
      <c r="AB93" s="8">
        <f>MAX(F93-SUM(Y93:AA93),0)</f>
        <v/>
      </c>
      <c r="AC93" s="3">
        <f>D93</f>
        <v/>
      </c>
      <c r="AD93" s="3">
        <f>E93</f>
        <v/>
      </c>
    </row>
    <row r="94" ht="13.9" customHeight="1">
      <c r="A94" s="22" t="inlineStr">
        <is>
          <t>BNRL022511283379</t>
        </is>
      </c>
      <c r="B94" s="23" t="inlineStr">
        <is>
          <t>29/11/2025 4:17:42</t>
        </is>
      </c>
      <c r="C94" s="24" t="n">
        <v>9</v>
      </c>
      <c r="D94" s="24" t="n">
        <v>19</v>
      </c>
      <c r="E94" s="24" t="n">
        <v>15</v>
      </c>
      <c r="F94" s="24" t="n">
        <v>360</v>
      </c>
      <c r="G94" s="24" t="inlineStr">
        <is>
          <t>12</t>
        </is>
      </c>
      <c r="H94" s="24" t="inlineStr">
        <is>
          <t>1/12/2025 14:3:10</t>
        </is>
      </c>
      <c r="I94" s="24" t="inlineStr"/>
      <c r="J94" s="24" t="n">
        <v/>
      </c>
      <c r="K94" s="24" t="n"/>
      <c r="L94" s="24" t="n"/>
      <c r="M94" s="1">
        <f>LEFT(A94,6)</f>
        <v/>
      </c>
      <c r="N94" s="1">
        <f>MID(A94,7,6)</f>
        <v/>
      </c>
      <c r="O94" s="1">
        <f>MID(A94,7,6)&amp;"-"&amp;MID(A94,13,1)</f>
        <v/>
      </c>
      <c r="P94" s="1">
        <f>"M"&amp;MID(A94,5,2)</f>
        <v/>
      </c>
      <c r="Q94" s="1">
        <f>IF(MID(A94,4,1)="L",IF(ISODD(RIGHT(A94)),"LH1","LH3"),IF(MID(A94,4,1)="R",IF(ISODD(RIGHT(A94)),"RH2","RH4"),"ERROR"))</f>
        <v/>
      </c>
      <c r="R94" s="1">
        <f>P94&amp;"-"&amp;Q94</f>
        <v/>
      </c>
      <c r="S94" s="13">
        <f>IF(D94="","HXX",IF(OR(D94=D93,D94=0),S93,"H"&amp;TEXT(D94,"00")&amp;" T"&amp;TEXT(G94,"00")&amp;" - "&amp;A94))</f>
        <v/>
      </c>
      <c r="T94" s="13">
        <f>SUBTOTAL(3,A94)</f>
        <v/>
      </c>
      <c r="U94" s="13">
        <f>IF(OR(NOT(ISBLANK(H94)),J94="30"),1,0)</f>
        <v/>
      </c>
      <c r="V94" s="13">
        <f>IF(ISBLANK(I94),0,1)</f>
        <v/>
      </c>
      <c r="W94" s="13">
        <f>IF(AND(L94="Porosidad de gas",OR(K94="C5",K94="E5")),1,0)</f>
        <v/>
      </c>
      <c r="X94" s="3">
        <f>RIGHT(A94,3)</f>
        <v/>
      </c>
      <c r="Y94" s="3">
        <f>MAX(W94*F94,0)</f>
        <v/>
      </c>
      <c r="Z94" s="3">
        <f>MAX(V94*F94-Y94,0)</f>
        <v/>
      </c>
      <c r="AA94" s="3">
        <f>MAX(U94*F94-SUM(Y94:Z94),0)</f>
        <v/>
      </c>
      <c r="AB94" s="8">
        <f>MAX(F94-SUM(Y94:AA94),0)</f>
        <v/>
      </c>
      <c r="AC94" s="3">
        <f>D94</f>
        <v/>
      </c>
      <c r="AD94" s="3">
        <f>E94</f>
        <v/>
      </c>
    </row>
    <row r="95" ht="13.9" customHeight="1">
      <c r="A95" s="22" t="inlineStr">
        <is>
          <t>BNRL022511283380</t>
        </is>
      </c>
      <c r="B95" s="23" t="inlineStr">
        <is>
          <t>29/11/2025 4:17:42</t>
        </is>
      </c>
      <c r="C95" s="24" t="n">
        <v>9</v>
      </c>
      <c r="D95" s="24" t="n">
        <v>19</v>
      </c>
      <c r="E95" s="24" t="n">
        <v>15</v>
      </c>
      <c r="F95" s="24" t="n">
        <v>360</v>
      </c>
      <c r="G95" s="24" t="inlineStr">
        <is>
          <t>12</t>
        </is>
      </c>
      <c r="H95" s="24" t="inlineStr">
        <is>
          <t>1/12/2025 11:36:52</t>
        </is>
      </c>
      <c r="I95" s="24" t="inlineStr"/>
      <c r="J95" s="24" t="n">
        <v/>
      </c>
      <c r="K95" s="24" t="n"/>
      <c r="L95" s="24" t="n"/>
      <c r="M95" s="1">
        <f>LEFT(A95,6)</f>
        <v/>
      </c>
      <c r="N95" s="1">
        <f>MID(A95,7,6)</f>
        <v/>
      </c>
      <c r="O95" s="1">
        <f>MID(A95,7,6)&amp;"-"&amp;MID(A95,13,1)</f>
        <v/>
      </c>
      <c r="P95" s="1">
        <f>"M"&amp;MID(A95,5,2)</f>
        <v/>
      </c>
      <c r="Q95" s="1">
        <f>IF(MID(A95,4,1)="L",IF(ISODD(RIGHT(A95)),"LH1","LH3"),IF(MID(A95,4,1)="R",IF(ISODD(RIGHT(A95)),"RH2","RH4"),"ERROR"))</f>
        <v/>
      </c>
      <c r="R95" s="1">
        <f>P95&amp;"-"&amp;Q95</f>
        <v/>
      </c>
      <c r="S95" s="13">
        <f>IF(D95="","HXX",IF(OR(D95=D94,D95=0),S94,"H"&amp;TEXT(D95,"00")&amp;" T"&amp;TEXT(G95,"00")&amp;" - "&amp;A95))</f>
        <v/>
      </c>
      <c r="T95" s="13">
        <f>SUBTOTAL(3,A95)</f>
        <v/>
      </c>
      <c r="U95" s="13">
        <f>IF(OR(NOT(ISBLANK(H95)),J95="30"),1,0)</f>
        <v/>
      </c>
      <c r="V95" s="13">
        <f>IF(ISBLANK(I95),0,1)</f>
        <v/>
      </c>
      <c r="W95" s="13">
        <f>IF(AND(L95="Porosidad de gas",OR(K95="C5",K95="E5")),1,0)</f>
        <v/>
      </c>
      <c r="X95" s="3">
        <f>RIGHT(A95,3)</f>
        <v/>
      </c>
      <c r="Y95" s="3">
        <f>MAX(W95*F95,0)</f>
        <v/>
      </c>
      <c r="Z95" s="3">
        <f>MAX(V95*F95-Y95,0)</f>
        <v/>
      </c>
      <c r="AA95" s="3">
        <f>MAX(U95*F95-SUM(Y95:Z95),0)</f>
        <v/>
      </c>
      <c r="AB95" s="8">
        <f>MAX(F95-SUM(Y95:AA95),0)</f>
        <v/>
      </c>
      <c r="AC95" s="3">
        <f>D95</f>
        <v/>
      </c>
      <c r="AD95" s="3">
        <f>E95</f>
        <v/>
      </c>
    </row>
    <row r="96" ht="13.9" customHeight="1">
      <c r="A96" s="22" t="inlineStr">
        <is>
          <t>BNRR022511283379</t>
        </is>
      </c>
      <c r="B96" s="23" t="inlineStr">
        <is>
          <t>29/11/2025 4:17:42</t>
        </is>
      </c>
      <c r="C96" s="24" t="n">
        <v>9</v>
      </c>
      <c r="D96" s="24" t="n">
        <v>19</v>
      </c>
      <c r="E96" s="24" t="n">
        <v>15</v>
      </c>
      <c r="F96" s="24" t="n">
        <v>360</v>
      </c>
      <c r="G96" s="24" t="inlineStr">
        <is>
          <t>12</t>
        </is>
      </c>
      <c r="H96" s="24" t="inlineStr">
        <is>
          <t>1/12/2025 12:6:0</t>
        </is>
      </c>
      <c r="I96" s="24" t="inlineStr"/>
      <c r="J96" s="24" t="n">
        <v/>
      </c>
      <c r="K96" s="24" t="n"/>
      <c r="L96" s="24" t="n"/>
      <c r="M96" s="1">
        <f>LEFT(A96,6)</f>
        <v/>
      </c>
      <c r="N96" s="1">
        <f>MID(A96,7,6)</f>
        <v/>
      </c>
      <c r="O96" s="1">
        <f>MID(A96,7,6)&amp;"-"&amp;MID(A96,13,1)</f>
        <v/>
      </c>
      <c r="P96" s="1">
        <f>"M"&amp;MID(A96,5,2)</f>
        <v/>
      </c>
      <c r="Q96" s="1">
        <f>IF(MID(A96,4,1)="L",IF(ISODD(RIGHT(A96)),"LH1","LH3"),IF(MID(A96,4,1)="R",IF(ISODD(RIGHT(A96)),"RH2","RH4"),"ERROR"))</f>
        <v/>
      </c>
      <c r="R96" s="1">
        <f>P96&amp;"-"&amp;Q96</f>
        <v/>
      </c>
      <c r="S96" s="13">
        <f>IF(D96="","HXX",IF(OR(D96=D95,D96=0),S95,"H"&amp;TEXT(D96,"00")&amp;" T"&amp;TEXT(G96,"00")&amp;" - "&amp;A96))</f>
        <v/>
      </c>
      <c r="T96" s="13">
        <f>SUBTOTAL(3,A96)</f>
        <v/>
      </c>
      <c r="U96" s="13">
        <f>IF(OR(NOT(ISBLANK(H96)),J96="30"),1,0)</f>
        <v/>
      </c>
      <c r="V96" s="13">
        <f>IF(ISBLANK(I96),0,1)</f>
        <v/>
      </c>
      <c r="W96" s="13">
        <f>IF(AND(L96="Porosidad de gas",OR(K96="C5",K96="E5")),1,0)</f>
        <v/>
      </c>
      <c r="X96" s="3">
        <f>RIGHT(A96,3)</f>
        <v/>
      </c>
      <c r="Y96" s="3">
        <f>MAX(W96*F96,0)</f>
        <v/>
      </c>
      <c r="Z96" s="3">
        <f>MAX(V96*F96-Y96,0)</f>
        <v/>
      </c>
      <c r="AA96" s="3">
        <f>MAX(U96*F96-SUM(Y96:Z96),0)</f>
        <v/>
      </c>
      <c r="AB96" s="8">
        <f>MAX(F96-SUM(Y96:AA96),0)</f>
        <v/>
      </c>
      <c r="AC96" s="3">
        <f>D96</f>
        <v/>
      </c>
      <c r="AD96" s="3">
        <f>E96</f>
        <v/>
      </c>
    </row>
    <row r="97" ht="13.9" customHeight="1">
      <c r="A97" s="22" t="inlineStr">
        <is>
          <t>BNRR022511283380</t>
        </is>
      </c>
      <c r="B97" s="23" t="inlineStr">
        <is>
          <t>29/11/2025 4:17:42</t>
        </is>
      </c>
      <c r="C97" s="24" t="n">
        <v>9</v>
      </c>
      <c r="D97" s="24" t="n">
        <v>19</v>
      </c>
      <c r="E97" s="24" t="n">
        <v>15</v>
      </c>
      <c r="F97" s="24" t="n">
        <v>360</v>
      </c>
      <c r="G97" s="24" t="inlineStr">
        <is>
          <t>12</t>
        </is>
      </c>
      <c r="H97" s="24" t="inlineStr">
        <is>
          <t>1/12/2025 12:8:5</t>
        </is>
      </c>
      <c r="I97" s="24" t="inlineStr"/>
      <c r="J97" s="24" t="n">
        <v/>
      </c>
      <c r="K97" s="24" t="n"/>
      <c r="L97" s="24" t="n"/>
      <c r="M97" s="1">
        <f>LEFT(A97,6)</f>
        <v/>
      </c>
      <c r="N97" s="1">
        <f>MID(A97,7,6)</f>
        <v/>
      </c>
      <c r="O97" s="1">
        <f>MID(A97,7,6)&amp;"-"&amp;MID(A97,13,1)</f>
        <v/>
      </c>
      <c r="P97" s="1">
        <f>"M"&amp;MID(A97,5,2)</f>
        <v/>
      </c>
      <c r="Q97" s="1">
        <f>IF(MID(A97,4,1)="L",IF(ISODD(RIGHT(A97)),"LH1","LH3"),IF(MID(A97,4,1)="R",IF(ISODD(RIGHT(A97)),"RH2","RH4"),"ERROR"))</f>
        <v/>
      </c>
      <c r="R97" s="1">
        <f>P97&amp;"-"&amp;Q97</f>
        <v/>
      </c>
      <c r="S97" s="13">
        <f>IF(D97="","HXX",IF(OR(D97=D96,D97=0),S96,"H"&amp;TEXT(D97,"00")&amp;" T"&amp;TEXT(G97,"00")&amp;" - "&amp;A97))</f>
        <v/>
      </c>
      <c r="T97" s="13">
        <f>SUBTOTAL(3,A97)</f>
        <v/>
      </c>
      <c r="U97" s="13">
        <f>IF(OR(NOT(ISBLANK(H97)),J97="30"),1,0)</f>
        <v/>
      </c>
      <c r="V97" s="13">
        <f>IF(ISBLANK(I97),0,1)</f>
        <v/>
      </c>
      <c r="W97" s="13">
        <f>IF(AND(L97="Porosidad de gas",OR(K97="C5",K97="E5")),1,0)</f>
        <v/>
      </c>
      <c r="X97" s="3">
        <f>RIGHT(A97,3)</f>
        <v/>
      </c>
      <c r="Y97" s="3">
        <f>MAX(W97*F97,0)</f>
        <v/>
      </c>
      <c r="Z97" s="3">
        <f>MAX(V97*F97-Y97,0)</f>
        <v/>
      </c>
      <c r="AA97" s="3">
        <f>MAX(U97*F97-SUM(Y97:Z97),0)</f>
        <v/>
      </c>
      <c r="AB97" s="8">
        <f>MAX(F97-SUM(Y97:AA97),0)</f>
        <v/>
      </c>
      <c r="AC97" s="3">
        <f>D97</f>
        <v/>
      </c>
      <c r="AD97" s="3">
        <f>E97</f>
        <v/>
      </c>
    </row>
    <row r="98" ht="13.9" customHeight="1">
      <c r="A98" s="22" t="inlineStr">
        <is>
          <t>BNRL022511283377</t>
        </is>
      </c>
      <c r="B98" s="23" t="inlineStr">
        <is>
          <t>29/11/2025 4:11:42</t>
        </is>
      </c>
      <c r="C98" s="24" t="n">
        <v>9</v>
      </c>
      <c r="D98" s="24" t="n">
        <v>19</v>
      </c>
      <c r="E98" s="24" t="n">
        <v>14</v>
      </c>
      <c r="F98" s="24" t="n">
        <v>363</v>
      </c>
      <c r="G98" s="24" t="inlineStr">
        <is>
          <t>12</t>
        </is>
      </c>
      <c r="H98" s="24" t="inlineStr">
        <is>
          <t>1/12/2025 14:3:44</t>
        </is>
      </c>
      <c r="I98" s="24" t="inlineStr"/>
      <c r="J98" s="24" t="n">
        <v/>
      </c>
      <c r="K98" s="24" t="n"/>
      <c r="L98" s="24" t="n"/>
      <c r="M98" s="1">
        <f>LEFT(A98,6)</f>
        <v/>
      </c>
      <c r="N98" s="1">
        <f>MID(A98,7,6)</f>
        <v/>
      </c>
      <c r="O98" s="1">
        <f>MID(A98,7,6)&amp;"-"&amp;MID(A98,13,1)</f>
        <v/>
      </c>
      <c r="P98" s="1">
        <f>"M"&amp;MID(A98,5,2)</f>
        <v/>
      </c>
      <c r="Q98" s="1">
        <f>IF(MID(A98,4,1)="L",IF(ISODD(RIGHT(A98)),"LH1","LH3"),IF(MID(A98,4,1)="R",IF(ISODD(RIGHT(A98)),"RH2","RH4"),"ERROR"))</f>
        <v/>
      </c>
      <c r="R98" s="1">
        <f>P98&amp;"-"&amp;Q98</f>
        <v/>
      </c>
      <c r="S98" s="13">
        <f>IF(D98="","HXX",IF(OR(D98=D97,D98=0),S97,"H"&amp;TEXT(D98,"00")&amp;" T"&amp;TEXT(G98,"00")&amp;" - "&amp;A98))</f>
        <v/>
      </c>
      <c r="T98" s="13">
        <f>SUBTOTAL(3,A98)</f>
        <v/>
      </c>
      <c r="U98" s="13">
        <f>IF(OR(NOT(ISBLANK(H98)),J98="30"),1,0)</f>
        <v/>
      </c>
      <c r="V98" s="13">
        <f>IF(ISBLANK(I98),0,1)</f>
        <v/>
      </c>
      <c r="W98" s="13">
        <f>IF(AND(L98="Porosidad de gas",OR(K98="C5",K98="E5")),1,0)</f>
        <v/>
      </c>
      <c r="X98" s="3">
        <f>RIGHT(A98,3)</f>
        <v/>
      </c>
      <c r="Y98" s="3">
        <f>MAX(W98*F98,0)</f>
        <v/>
      </c>
      <c r="Z98" s="3">
        <f>MAX(V98*F98-Y98,0)</f>
        <v/>
      </c>
      <c r="AA98" s="3">
        <f>MAX(U98*F98-SUM(Y98:Z98),0)</f>
        <v/>
      </c>
      <c r="AB98" s="8">
        <f>MAX(F98-SUM(Y98:AA98),0)</f>
        <v/>
      </c>
      <c r="AC98" s="3">
        <f>D98</f>
        <v/>
      </c>
      <c r="AD98" s="3">
        <f>E98</f>
        <v/>
      </c>
    </row>
    <row r="99" ht="13.9" customHeight="1">
      <c r="A99" s="22" t="inlineStr">
        <is>
          <t>BNRL022511283378</t>
        </is>
      </c>
      <c r="B99" s="23" t="inlineStr">
        <is>
          <t>29/11/2025 4:11:42</t>
        </is>
      </c>
      <c r="C99" s="24" t="n">
        <v>9</v>
      </c>
      <c r="D99" s="24" t="n">
        <v>19</v>
      </c>
      <c r="E99" s="24" t="n">
        <v>14</v>
      </c>
      <c r="F99" s="24" t="n">
        <v>363</v>
      </c>
      <c r="G99" s="24" t="inlineStr">
        <is>
          <t>12</t>
        </is>
      </c>
      <c r="H99" s="24" t="inlineStr">
        <is>
          <t>1/12/2025 11:35:8</t>
        </is>
      </c>
      <c r="I99" s="24" t="inlineStr"/>
      <c r="J99" s="24" t="n">
        <v/>
      </c>
      <c r="K99" s="24" t="n"/>
      <c r="L99" s="24" t="n"/>
      <c r="M99" s="1">
        <f>LEFT(A99,6)</f>
        <v/>
      </c>
      <c r="N99" s="1">
        <f>MID(A99,7,6)</f>
        <v/>
      </c>
      <c r="O99" s="1">
        <f>MID(A99,7,6)&amp;"-"&amp;MID(A99,13,1)</f>
        <v/>
      </c>
      <c r="P99" s="1">
        <f>"M"&amp;MID(A99,5,2)</f>
        <v/>
      </c>
      <c r="Q99" s="1">
        <f>IF(MID(A99,4,1)="L",IF(ISODD(RIGHT(A99)),"LH1","LH3"),IF(MID(A99,4,1)="R",IF(ISODD(RIGHT(A99)),"RH2","RH4"),"ERROR"))</f>
        <v/>
      </c>
      <c r="R99" s="1">
        <f>P99&amp;"-"&amp;Q99</f>
        <v/>
      </c>
      <c r="S99" s="13">
        <f>IF(D99="","HXX",IF(OR(D99=D98,D99=0),S98,"H"&amp;TEXT(D99,"00")&amp;" T"&amp;TEXT(G99,"00")&amp;" - "&amp;A99))</f>
        <v/>
      </c>
      <c r="T99" s="13">
        <f>SUBTOTAL(3,A99)</f>
        <v/>
      </c>
      <c r="U99" s="13">
        <f>IF(OR(NOT(ISBLANK(H99)),J99="30"),1,0)</f>
        <v/>
      </c>
      <c r="V99" s="13">
        <f>IF(ISBLANK(I99),0,1)</f>
        <v/>
      </c>
      <c r="W99" s="13">
        <f>IF(AND(L99="Porosidad de gas",OR(K99="C5",K99="E5")),1,0)</f>
        <v/>
      </c>
      <c r="X99" s="3">
        <f>RIGHT(A99,3)</f>
        <v/>
      </c>
      <c r="Y99" s="3">
        <f>MAX(W99*F99,0)</f>
        <v/>
      </c>
      <c r="Z99" s="3">
        <f>MAX(V99*F99-Y99,0)</f>
        <v/>
      </c>
      <c r="AA99" s="3">
        <f>MAX(U99*F99-SUM(Y99:Z99),0)</f>
        <v/>
      </c>
      <c r="AB99" s="8">
        <f>MAX(F99-SUM(Y99:AA99),0)</f>
        <v/>
      </c>
      <c r="AC99" s="3">
        <f>D99</f>
        <v/>
      </c>
      <c r="AD99" s="3">
        <f>E99</f>
        <v/>
      </c>
    </row>
    <row r="100" ht="13.9" customHeight="1">
      <c r="A100" s="22" t="inlineStr">
        <is>
          <t>BNRR022511283377</t>
        </is>
      </c>
      <c r="B100" s="23" t="inlineStr">
        <is>
          <t>29/11/2025 4:11:42</t>
        </is>
      </c>
      <c r="C100" s="24" t="n">
        <v>9</v>
      </c>
      <c r="D100" s="24" t="n">
        <v>19</v>
      </c>
      <c r="E100" s="24" t="n">
        <v>14</v>
      </c>
      <c r="F100" s="24" t="n">
        <v>363</v>
      </c>
      <c r="G100" s="24" t="inlineStr">
        <is>
          <t>12</t>
        </is>
      </c>
      <c r="H100" s="24" t="inlineStr">
        <is>
          <t>1/12/2025 13:57:50</t>
        </is>
      </c>
      <c r="I100" s="24" t="inlineStr"/>
      <c r="J100" s="24" t="n">
        <v/>
      </c>
      <c r="K100" s="24" t="n"/>
      <c r="L100" s="24" t="n"/>
      <c r="M100" s="1">
        <f>LEFT(A100,6)</f>
        <v/>
      </c>
      <c r="N100" s="1">
        <f>MID(A100,7,6)</f>
        <v/>
      </c>
      <c r="O100" s="1">
        <f>MID(A100,7,6)&amp;"-"&amp;MID(A100,13,1)</f>
        <v/>
      </c>
      <c r="P100" s="1">
        <f>"M"&amp;MID(A100,5,2)</f>
        <v/>
      </c>
      <c r="Q100" s="1">
        <f>IF(MID(A100,4,1)="L",IF(ISODD(RIGHT(A100)),"LH1","LH3"),IF(MID(A100,4,1)="R",IF(ISODD(RIGHT(A100)),"RH2","RH4"),"ERROR"))</f>
        <v/>
      </c>
      <c r="R100" s="1">
        <f>P100&amp;"-"&amp;Q100</f>
        <v/>
      </c>
      <c r="S100" s="13">
        <f>IF(D100="","HXX",IF(OR(D100=D99,D100=0),S99,"H"&amp;TEXT(D100,"00")&amp;" T"&amp;TEXT(G100,"00")&amp;" - "&amp;A100))</f>
        <v/>
      </c>
      <c r="T100" s="13">
        <f>SUBTOTAL(3,A100)</f>
        <v/>
      </c>
      <c r="U100" s="13">
        <f>IF(OR(NOT(ISBLANK(H100)),J100="30"),1,0)</f>
        <v/>
      </c>
      <c r="V100" s="13">
        <f>IF(ISBLANK(I100),0,1)</f>
        <v/>
      </c>
      <c r="W100" s="13">
        <f>IF(AND(L100="Porosidad de gas",OR(K100="C5",K100="E5")),1,0)</f>
        <v/>
      </c>
      <c r="X100" s="3">
        <f>RIGHT(A100,3)</f>
        <v/>
      </c>
      <c r="Y100" s="3">
        <f>MAX(W100*F100,0)</f>
        <v/>
      </c>
      <c r="Z100" s="3">
        <f>MAX(V100*F100-Y100,0)</f>
        <v/>
      </c>
      <c r="AA100" s="3">
        <f>MAX(U100*F100-SUM(Y100:Z100),0)</f>
        <v/>
      </c>
      <c r="AB100" s="8">
        <f>MAX(F100-SUM(Y100:AA100),0)</f>
        <v/>
      </c>
      <c r="AC100" s="3">
        <f>D100</f>
        <v/>
      </c>
      <c r="AD100" s="3">
        <f>E100</f>
        <v/>
      </c>
    </row>
    <row r="101" ht="13.9" customHeight="1">
      <c r="A101" s="22" t="inlineStr">
        <is>
          <t>BNRR022511283378</t>
        </is>
      </c>
      <c r="B101" s="23" t="inlineStr">
        <is>
          <t>29/11/2025 4:11:42</t>
        </is>
      </c>
      <c r="C101" s="24" t="n">
        <v>9</v>
      </c>
      <c r="D101" s="24" t="n">
        <v>19</v>
      </c>
      <c r="E101" s="24" t="n">
        <v>14</v>
      </c>
      <c r="F101" s="24" t="n">
        <v>363</v>
      </c>
      <c r="G101" s="24" t="inlineStr">
        <is>
          <t>12</t>
        </is>
      </c>
      <c r="H101" s="24" t="inlineStr">
        <is>
          <t>1/12/2025 13:56:19</t>
        </is>
      </c>
      <c r="I101" s="24" t="inlineStr"/>
      <c r="J101" s="24" t="n">
        <v/>
      </c>
      <c r="K101" s="24" t="n"/>
      <c r="L101" s="24" t="n"/>
      <c r="M101" s="1">
        <f>LEFT(A101,6)</f>
        <v/>
      </c>
      <c r="N101" s="1">
        <f>MID(A101,7,6)</f>
        <v/>
      </c>
      <c r="O101" s="1">
        <f>MID(A101,7,6)&amp;"-"&amp;MID(A101,13,1)</f>
        <v/>
      </c>
      <c r="P101" s="1">
        <f>"M"&amp;MID(A101,5,2)</f>
        <v/>
      </c>
      <c r="Q101" s="1">
        <f>IF(MID(A101,4,1)="L",IF(ISODD(RIGHT(A101)),"LH1","LH3"),IF(MID(A101,4,1)="R",IF(ISODD(RIGHT(A101)),"RH2","RH4"),"ERROR"))</f>
        <v/>
      </c>
      <c r="R101" s="1">
        <f>P101&amp;"-"&amp;Q101</f>
        <v/>
      </c>
      <c r="S101" s="13">
        <f>IF(D101="","HXX",IF(OR(D101=D100,D101=0),S100,"H"&amp;TEXT(D101,"00")&amp;" T"&amp;TEXT(G101,"00")&amp;" - "&amp;A101))</f>
        <v/>
      </c>
      <c r="T101" s="13">
        <f>SUBTOTAL(3,A101)</f>
        <v/>
      </c>
      <c r="U101" s="13">
        <f>IF(OR(NOT(ISBLANK(H101)),J101="30"),1,0)</f>
        <v/>
      </c>
      <c r="V101" s="13">
        <f>IF(ISBLANK(I101),0,1)</f>
        <v/>
      </c>
      <c r="W101" s="13">
        <f>IF(AND(L101="Porosidad de gas",OR(K101="C5",K101="E5")),1,0)</f>
        <v/>
      </c>
      <c r="X101" s="3">
        <f>RIGHT(A101,3)</f>
        <v/>
      </c>
      <c r="Y101" s="3">
        <f>MAX(W101*F101,0)</f>
        <v/>
      </c>
      <c r="Z101" s="3">
        <f>MAX(V101*F101-Y101,0)</f>
        <v/>
      </c>
      <c r="AA101" s="3">
        <f>MAX(U101*F101-SUM(Y101:Z101),0)</f>
        <v/>
      </c>
      <c r="AB101" s="8">
        <f>MAX(F101-SUM(Y101:AA101),0)</f>
        <v/>
      </c>
      <c r="AC101" s="3">
        <f>D101</f>
        <v/>
      </c>
      <c r="AD101" s="3">
        <f>E101</f>
        <v/>
      </c>
    </row>
    <row r="102" ht="13.9" customHeight="1">
      <c r="A102" s="22" t="inlineStr">
        <is>
          <t>BNRL022511283375</t>
        </is>
      </c>
      <c r="B102" s="23" t="inlineStr">
        <is>
          <t>29/11/2025 4:5:39</t>
        </is>
      </c>
      <c r="C102" s="24" t="n">
        <v>9</v>
      </c>
      <c r="D102" s="24" t="n">
        <v>19</v>
      </c>
      <c r="E102" s="24" t="n">
        <v>13</v>
      </c>
      <c r="F102" s="24" t="n">
        <v>361</v>
      </c>
      <c r="G102" s="24" t="inlineStr">
        <is>
          <t>12</t>
        </is>
      </c>
      <c r="H102" s="24" t="inlineStr"/>
      <c r="I102" s="24" t="inlineStr"/>
      <c r="J102" s="24" t="n">
        <v/>
      </c>
      <c r="K102" s="24" t="n"/>
      <c r="L102" s="24" t="n"/>
      <c r="M102" s="1">
        <f>LEFT(A102,6)</f>
        <v/>
      </c>
      <c r="N102" s="1">
        <f>MID(A102,7,6)</f>
        <v/>
      </c>
      <c r="O102" s="1">
        <f>MID(A102,7,6)&amp;"-"&amp;MID(A102,13,1)</f>
        <v/>
      </c>
      <c r="P102" s="1">
        <f>"M"&amp;MID(A102,5,2)</f>
        <v/>
      </c>
      <c r="Q102" s="1">
        <f>IF(MID(A102,4,1)="L",IF(ISODD(RIGHT(A102)),"LH1","LH3"),IF(MID(A102,4,1)="R",IF(ISODD(RIGHT(A102)),"RH2","RH4"),"ERROR"))</f>
        <v/>
      </c>
      <c r="R102" s="1">
        <f>P102&amp;"-"&amp;Q102</f>
        <v/>
      </c>
      <c r="S102" s="13">
        <f>IF(D102="","HXX",IF(OR(D102=D101,D102=0),S101,"H"&amp;TEXT(D102,"00")&amp;" T"&amp;TEXT(G102,"00")&amp;" - "&amp;A102))</f>
        <v/>
      </c>
      <c r="T102" s="13">
        <f>SUBTOTAL(3,A102)</f>
        <v/>
      </c>
      <c r="U102" s="13">
        <f>IF(OR(NOT(ISBLANK(H102)),J102="30"),1,0)</f>
        <v/>
      </c>
      <c r="V102" s="13">
        <f>IF(ISBLANK(I102),0,1)</f>
        <v/>
      </c>
      <c r="W102" s="13">
        <f>IF(AND(L102="Porosidad de gas",OR(K102="C5",K102="E5")),1,0)</f>
        <v/>
      </c>
      <c r="X102" s="3">
        <f>RIGHT(A102,3)</f>
        <v/>
      </c>
      <c r="Y102" s="3">
        <f>MAX(W102*F102,0)</f>
        <v/>
      </c>
      <c r="Z102" s="3">
        <f>MAX(V102*F102-Y102,0)</f>
        <v/>
      </c>
      <c r="AA102" s="3">
        <f>MAX(U102*F102-SUM(Y102:Z102),0)</f>
        <v/>
      </c>
      <c r="AB102" s="8">
        <f>MAX(F102-SUM(Y102:AA102),0)</f>
        <v/>
      </c>
      <c r="AC102" s="3">
        <f>D102</f>
        <v/>
      </c>
      <c r="AD102" s="3">
        <f>E102</f>
        <v/>
      </c>
    </row>
    <row r="103" ht="13.9" customHeight="1">
      <c r="A103" s="22" t="inlineStr">
        <is>
          <t>BNRL022511283376</t>
        </is>
      </c>
      <c r="B103" s="23" t="inlineStr">
        <is>
          <t>29/11/2025 4:5:39</t>
        </is>
      </c>
      <c r="C103" s="24" t="n">
        <v>9</v>
      </c>
      <c r="D103" s="24" t="n">
        <v>19</v>
      </c>
      <c r="E103" s="24" t="n">
        <v>13</v>
      </c>
      <c r="F103" s="24" t="n">
        <v>361</v>
      </c>
      <c r="G103" s="24" t="inlineStr">
        <is>
          <t>12</t>
        </is>
      </c>
      <c r="H103" s="24" t="inlineStr">
        <is>
          <t>1/12/2025 14:5:33</t>
        </is>
      </c>
      <c r="I103" s="24" t="inlineStr"/>
      <c r="J103" s="24" t="n">
        <v/>
      </c>
      <c r="K103" s="24" t="n"/>
      <c r="L103" s="24" t="n"/>
      <c r="M103" s="1">
        <f>LEFT(A103,6)</f>
        <v/>
      </c>
      <c r="N103" s="1">
        <f>MID(A103,7,6)</f>
        <v/>
      </c>
      <c r="O103" s="1">
        <f>MID(A103,7,6)&amp;"-"&amp;MID(A103,13,1)</f>
        <v/>
      </c>
      <c r="P103" s="1">
        <f>"M"&amp;MID(A103,5,2)</f>
        <v/>
      </c>
      <c r="Q103" s="1">
        <f>IF(MID(A103,4,1)="L",IF(ISODD(RIGHT(A103)),"LH1","LH3"),IF(MID(A103,4,1)="R",IF(ISODD(RIGHT(A103)),"RH2","RH4"),"ERROR"))</f>
        <v/>
      </c>
      <c r="R103" s="1">
        <f>P103&amp;"-"&amp;Q103</f>
        <v/>
      </c>
      <c r="S103" s="13">
        <f>IF(D103="","HXX",IF(OR(D103=D102,D103=0),S102,"H"&amp;TEXT(D103,"00")&amp;" T"&amp;TEXT(G103,"00")&amp;" - "&amp;A103))</f>
        <v/>
      </c>
      <c r="T103" s="13">
        <f>SUBTOTAL(3,A103)</f>
        <v/>
      </c>
      <c r="U103" s="13">
        <f>IF(OR(NOT(ISBLANK(H103)),J103="30"),1,0)</f>
        <v/>
      </c>
      <c r="V103" s="13">
        <f>IF(ISBLANK(I103),0,1)</f>
        <v/>
      </c>
      <c r="W103" s="13">
        <f>IF(AND(L103="Porosidad de gas",OR(K103="C5",K103="E5")),1,0)</f>
        <v/>
      </c>
      <c r="X103" s="3">
        <f>RIGHT(A103,3)</f>
        <v/>
      </c>
      <c r="Y103" s="3">
        <f>MAX(W103*F103,0)</f>
        <v/>
      </c>
      <c r="Z103" s="3">
        <f>MAX(V103*F103-Y103,0)</f>
        <v/>
      </c>
      <c r="AA103" s="3">
        <f>MAX(U103*F103-SUM(Y103:Z103),0)</f>
        <v/>
      </c>
      <c r="AB103" s="8">
        <f>MAX(F103-SUM(Y103:AA103),0)</f>
        <v/>
      </c>
      <c r="AC103" s="3">
        <f>D103</f>
        <v/>
      </c>
      <c r="AD103" s="3">
        <f>E103</f>
        <v/>
      </c>
    </row>
    <row r="104" ht="13.9" customHeight="1">
      <c r="A104" s="22" t="inlineStr">
        <is>
          <t>BNRR022511283375</t>
        </is>
      </c>
      <c r="B104" s="23" t="inlineStr">
        <is>
          <t>29/11/2025 4:5:39</t>
        </is>
      </c>
      <c r="C104" s="24" t="n">
        <v>9</v>
      </c>
      <c r="D104" s="24" t="n">
        <v>19</v>
      </c>
      <c r="E104" s="24" t="n">
        <v>13</v>
      </c>
      <c r="F104" s="24" t="n">
        <v>361</v>
      </c>
      <c r="G104" s="24" t="inlineStr">
        <is>
          <t>12</t>
        </is>
      </c>
      <c r="H104" s="24" t="inlineStr">
        <is>
          <t>1/12/2025 13:58:26</t>
        </is>
      </c>
      <c r="I104" s="24" t="inlineStr"/>
      <c r="J104" s="24" t="n">
        <v/>
      </c>
      <c r="K104" s="24" t="n"/>
      <c r="L104" s="24" t="n"/>
      <c r="M104" s="1">
        <f>LEFT(A104,6)</f>
        <v/>
      </c>
      <c r="N104" s="1">
        <f>MID(A104,7,6)</f>
        <v/>
      </c>
      <c r="O104" s="1">
        <f>MID(A104,7,6)&amp;"-"&amp;MID(A104,13,1)</f>
        <v/>
      </c>
      <c r="P104" s="1">
        <f>"M"&amp;MID(A104,5,2)</f>
        <v/>
      </c>
      <c r="Q104" s="1">
        <f>IF(MID(A104,4,1)="L",IF(ISODD(RIGHT(A104)),"LH1","LH3"),IF(MID(A104,4,1)="R",IF(ISODD(RIGHT(A104)),"RH2","RH4"),"ERROR"))</f>
        <v/>
      </c>
      <c r="R104" s="1">
        <f>P104&amp;"-"&amp;Q104</f>
        <v/>
      </c>
      <c r="S104" s="13">
        <f>IF(D104="","HXX",IF(OR(D104=D103,D104=0),S103,"H"&amp;TEXT(D104,"00")&amp;" T"&amp;TEXT(G104,"00")&amp;" - "&amp;A104))</f>
        <v/>
      </c>
      <c r="T104" s="13">
        <f>SUBTOTAL(3,A104)</f>
        <v/>
      </c>
      <c r="U104" s="13">
        <f>IF(OR(NOT(ISBLANK(H104)),J104="30"),1,0)</f>
        <v/>
      </c>
      <c r="V104" s="13">
        <f>IF(ISBLANK(I104),0,1)</f>
        <v/>
      </c>
      <c r="W104" s="13">
        <f>IF(AND(L104="Porosidad de gas",OR(K104="C5",K104="E5")),1,0)</f>
        <v/>
      </c>
      <c r="X104" s="3">
        <f>RIGHT(A104,3)</f>
        <v/>
      </c>
      <c r="Y104" s="3">
        <f>MAX(W104*F104,0)</f>
        <v/>
      </c>
      <c r="Z104" s="3">
        <f>MAX(V104*F104-Y104,0)</f>
        <v/>
      </c>
      <c r="AA104" s="3">
        <f>MAX(U104*F104-SUM(Y104:Z104),0)</f>
        <v/>
      </c>
      <c r="AB104" s="8">
        <f>MAX(F104-SUM(Y104:AA104),0)</f>
        <v/>
      </c>
      <c r="AC104" s="3">
        <f>D104</f>
        <v/>
      </c>
      <c r="AD104" s="3">
        <f>E104</f>
        <v/>
      </c>
    </row>
    <row r="105" ht="13.9" customHeight="1">
      <c r="A105" s="22" t="inlineStr">
        <is>
          <t>BNRR022511283376</t>
        </is>
      </c>
      <c r="B105" s="23" t="inlineStr">
        <is>
          <t>29/11/2025 4:5:39</t>
        </is>
      </c>
      <c r="C105" s="24" t="n">
        <v>9</v>
      </c>
      <c r="D105" s="24" t="n">
        <v>19</v>
      </c>
      <c r="E105" s="24" t="n">
        <v>13</v>
      </c>
      <c r="F105" s="24" t="n">
        <v>361</v>
      </c>
      <c r="G105" s="24" t="inlineStr">
        <is>
          <t>12</t>
        </is>
      </c>
      <c r="H105" s="24" t="inlineStr"/>
      <c r="I105" s="24" t="inlineStr"/>
      <c r="J105" s="24" t="n">
        <v/>
      </c>
      <c r="K105" s="24" t="n"/>
      <c r="L105" s="24" t="n"/>
      <c r="M105" s="1">
        <f>LEFT(A105,6)</f>
        <v/>
      </c>
      <c r="N105" s="1">
        <f>MID(A105,7,6)</f>
        <v/>
      </c>
      <c r="O105" s="1">
        <f>MID(A105,7,6)&amp;"-"&amp;MID(A105,13,1)</f>
        <v/>
      </c>
      <c r="P105" s="1">
        <f>"M"&amp;MID(A105,5,2)</f>
        <v/>
      </c>
      <c r="Q105" s="1">
        <f>IF(MID(A105,4,1)="L",IF(ISODD(RIGHT(A105)),"LH1","LH3"),IF(MID(A105,4,1)="R",IF(ISODD(RIGHT(A105)),"RH2","RH4"),"ERROR"))</f>
        <v/>
      </c>
      <c r="R105" s="1">
        <f>P105&amp;"-"&amp;Q105</f>
        <v/>
      </c>
      <c r="S105" s="13">
        <f>IF(D105="","HXX",IF(OR(D105=D104,D105=0),S104,"H"&amp;TEXT(D105,"00")&amp;" T"&amp;TEXT(G105,"00")&amp;" - "&amp;A105))</f>
        <v/>
      </c>
      <c r="T105" s="13">
        <f>SUBTOTAL(3,A105)</f>
        <v/>
      </c>
      <c r="U105" s="13">
        <f>IF(OR(NOT(ISBLANK(H105)),J105="30"),1,0)</f>
        <v/>
      </c>
      <c r="V105" s="13">
        <f>IF(ISBLANK(I105),0,1)</f>
        <v/>
      </c>
      <c r="W105" s="13">
        <f>IF(AND(L105="Porosidad de gas",OR(K105="C5",K105="E5")),1,0)</f>
        <v/>
      </c>
      <c r="X105" s="3">
        <f>RIGHT(A105,3)</f>
        <v/>
      </c>
      <c r="Y105" s="3">
        <f>MAX(W105*F105,0)</f>
        <v/>
      </c>
      <c r="Z105" s="3">
        <f>MAX(V105*F105-Y105,0)</f>
        <v/>
      </c>
      <c r="AA105" s="3">
        <f>MAX(U105*F105-SUM(Y105:Z105),0)</f>
        <v/>
      </c>
      <c r="AB105" s="8">
        <f>MAX(F105-SUM(Y105:AA105),0)</f>
        <v/>
      </c>
      <c r="AC105" s="3">
        <f>D105</f>
        <v/>
      </c>
      <c r="AD105" s="3">
        <f>E105</f>
        <v/>
      </c>
    </row>
    <row r="106" ht="13.9" customHeight="1">
      <c r="A106" s="22" t="inlineStr">
        <is>
          <t>BNRL022511283373</t>
        </is>
      </c>
      <c r="B106" s="23" t="inlineStr">
        <is>
          <t>29/11/2025 3:59:38</t>
        </is>
      </c>
      <c r="C106" s="24" t="n">
        <v>9</v>
      </c>
      <c r="D106" s="24" t="n">
        <v>19</v>
      </c>
      <c r="E106" s="24" t="n">
        <v>12</v>
      </c>
      <c r="F106" s="24" t="n">
        <v>360</v>
      </c>
      <c r="G106" s="24" t="inlineStr">
        <is>
          <t>12</t>
        </is>
      </c>
      <c r="H106" s="24" t="inlineStr"/>
      <c r="I106" s="24" t="inlineStr"/>
      <c r="J106" s="24" t="n">
        <v/>
      </c>
      <c r="K106" s="24" t="n"/>
      <c r="L106" s="24" t="n"/>
      <c r="M106" s="1">
        <f>LEFT(A106,6)</f>
        <v/>
      </c>
      <c r="N106" s="1">
        <f>MID(A106,7,6)</f>
        <v/>
      </c>
      <c r="O106" s="1">
        <f>MID(A106,7,6)&amp;"-"&amp;MID(A106,13,1)</f>
        <v/>
      </c>
      <c r="P106" s="1">
        <f>"M"&amp;MID(A106,5,2)</f>
        <v/>
      </c>
      <c r="Q106" s="1">
        <f>IF(MID(A106,4,1)="L",IF(ISODD(RIGHT(A106)),"LH1","LH3"),IF(MID(A106,4,1)="R",IF(ISODD(RIGHT(A106)),"RH2","RH4"),"ERROR"))</f>
        <v/>
      </c>
      <c r="R106" s="1">
        <f>P106&amp;"-"&amp;Q106</f>
        <v/>
      </c>
      <c r="S106" s="13">
        <f>IF(D106="","HXX",IF(OR(D106=D105,D106=0),S105,"H"&amp;TEXT(D106,"00")&amp;" T"&amp;TEXT(G106,"00")&amp;" - "&amp;A106))</f>
        <v/>
      </c>
      <c r="T106" s="13">
        <f>SUBTOTAL(3,A106)</f>
        <v/>
      </c>
      <c r="U106" s="13">
        <f>IF(OR(NOT(ISBLANK(H106)),J106="30"),1,0)</f>
        <v/>
      </c>
      <c r="V106" s="13">
        <f>IF(ISBLANK(I106),0,1)</f>
        <v/>
      </c>
      <c r="W106" s="13">
        <f>IF(AND(L106="Porosidad de gas",OR(K106="C5",K106="E5")),1,0)</f>
        <v/>
      </c>
      <c r="X106" s="3">
        <f>RIGHT(A106,3)</f>
        <v/>
      </c>
      <c r="Y106" s="3">
        <f>MAX(W106*F106,0)</f>
        <v/>
      </c>
      <c r="Z106" s="3">
        <f>MAX(V106*F106-Y106,0)</f>
        <v/>
      </c>
      <c r="AA106" s="3">
        <f>MAX(U106*F106-SUM(Y106:Z106),0)</f>
        <v/>
      </c>
      <c r="AB106" s="8">
        <f>MAX(F106-SUM(Y106:AA106),0)</f>
        <v/>
      </c>
      <c r="AC106" s="3">
        <f>D106</f>
        <v/>
      </c>
      <c r="AD106" s="3">
        <f>E106</f>
        <v/>
      </c>
    </row>
    <row r="107" ht="13.9" customHeight="1">
      <c r="A107" s="22" t="inlineStr">
        <is>
          <t>BNRL022511283374</t>
        </is>
      </c>
      <c r="B107" s="23" t="inlineStr">
        <is>
          <t>29/11/2025 3:59:38</t>
        </is>
      </c>
      <c r="C107" s="24" t="n">
        <v>9</v>
      </c>
      <c r="D107" s="24" t="n">
        <v>19</v>
      </c>
      <c r="E107" s="24" t="n">
        <v>12</v>
      </c>
      <c r="F107" s="24" t="n">
        <v>360</v>
      </c>
      <c r="G107" s="24" t="inlineStr">
        <is>
          <t>12</t>
        </is>
      </c>
      <c r="H107" s="24" t="inlineStr"/>
      <c r="I107" s="24" t="inlineStr"/>
      <c r="J107" s="24" t="n">
        <v/>
      </c>
      <c r="K107" s="24" t="n"/>
      <c r="L107" s="24" t="n"/>
      <c r="M107" s="1">
        <f>LEFT(A107,6)</f>
        <v/>
      </c>
      <c r="N107" s="1">
        <f>MID(A107,7,6)</f>
        <v/>
      </c>
      <c r="O107" s="1">
        <f>MID(A107,7,6)&amp;"-"&amp;MID(A107,13,1)</f>
        <v/>
      </c>
      <c r="P107" s="1">
        <f>"M"&amp;MID(A107,5,2)</f>
        <v/>
      </c>
      <c r="Q107" s="1">
        <f>IF(MID(A107,4,1)="L",IF(ISODD(RIGHT(A107)),"LH1","LH3"),IF(MID(A107,4,1)="R",IF(ISODD(RIGHT(A107)),"RH2","RH4"),"ERROR"))</f>
        <v/>
      </c>
      <c r="R107" s="1">
        <f>P107&amp;"-"&amp;Q107</f>
        <v/>
      </c>
      <c r="S107" s="13">
        <f>IF(D107="","HXX",IF(OR(D107=D106,D107=0),S106,"H"&amp;TEXT(D107,"00")&amp;" T"&amp;TEXT(G107,"00")&amp;" - "&amp;A107))</f>
        <v/>
      </c>
      <c r="T107" s="13">
        <f>SUBTOTAL(3,A107)</f>
        <v/>
      </c>
      <c r="U107" s="13">
        <f>IF(OR(NOT(ISBLANK(H107)),J107="30"),1,0)</f>
        <v/>
      </c>
      <c r="V107" s="13">
        <f>IF(ISBLANK(I107),0,1)</f>
        <v/>
      </c>
      <c r="W107" s="13">
        <f>IF(AND(L107="Porosidad de gas",OR(K107="C5",K107="E5")),1,0)</f>
        <v/>
      </c>
      <c r="X107" s="3">
        <f>RIGHT(A107,3)</f>
        <v/>
      </c>
      <c r="Y107" s="3">
        <f>MAX(W107*F107,0)</f>
        <v/>
      </c>
      <c r="Z107" s="3">
        <f>MAX(V107*F107-Y107,0)</f>
        <v/>
      </c>
      <c r="AA107" s="3">
        <f>MAX(U107*F107-SUM(Y107:Z107),0)</f>
        <v/>
      </c>
      <c r="AB107" s="8">
        <f>MAX(F107-SUM(Y107:AA107),0)</f>
        <v/>
      </c>
      <c r="AC107" s="3">
        <f>D107</f>
        <v/>
      </c>
      <c r="AD107" s="3">
        <f>E107</f>
        <v/>
      </c>
    </row>
    <row r="108" ht="13.9" customHeight="1">
      <c r="A108" s="22" t="inlineStr">
        <is>
          <t>BNRR022511283373</t>
        </is>
      </c>
      <c r="B108" s="23" t="inlineStr">
        <is>
          <t>29/11/2025 3:59:38</t>
        </is>
      </c>
      <c r="C108" s="24" t="n">
        <v>9</v>
      </c>
      <c r="D108" s="24" t="n">
        <v>19</v>
      </c>
      <c r="E108" s="24" t="n">
        <v>12</v>
      </c>
      <c r="F108" s="24" t="n">
        <v>360</v>
      </c>
      <c r="G108" s="24" t="inlineStr">
        <is>
          <t>12</t>
        </is>
      </c>
      <c r="H108" s="24" t="inlineStr"/>
      <c r="I108" s="24" t="inlineStr"/>
      <c r="J108" s="24" t="n">
        <v/>
      </c>
      <c r="K108" s="24" t="n"/>
      <c r="L108" s="24" t="n"/>
      <c r="M108" s="1">
        <f>LEFT(A108,6)</f>
        <v/>
      </c>
      <c r="N108" s="1">
        <f>MID(A108,7,6)</f>
        <v/>
      </c>
      <c r="O108" s="1">
        <f>MID(A108,7,6)&amp;"-"&amp;MID(A108,13,1)</f>
        <v/>
      </c>
      <c r="P108" s="1">
        <f>"M"&amp;MID(A108,5,2)</f>
        <v/>
      </c>
      <c r="Q108" s="1">
        <f>IF(MID(A108,4,1)="L",IF(ISODD(RIGHT(A108)),"LH1","LH3"),IF(MID(A108,4,1)="R",IF(ISODD(RIGHT(A108)),"RH2","RH4"),"ERROR"))</f>
        <v/>
      </c>
      <c r="R108" s="1">
        <f>P108&amp;"-"&amp;Q108</f>
        <v/>
      </c>
      <c r="S108" s="13">
        <f>IF(D108="","HXX",IF(OR(D108=D107,D108=0),S107,"H"&amp;TEXT(D108,"00")&amp;" T"&amp;TEXT(G108,"00")&amp;" - "&amp;A108))</f>
        <v/>
      </c>
      <c r="T108" s="13">
        <f>SUBTOTAL(3,A108)</f>
        <v/>
      </c>
      <c r="U108" s="13">
        <f>IF(OR(NOT(ISBLANK(H108)),J108="30"),1,0)</f>
        <v/>
      </c>
      <c r="V108" s="13">
        <f>IF(ISBLANK(I108),0,1)</f>
        <v/>
      </c>
      <c r="W108" s="13">
        <f>IF(AND(L108="Porosidad de gas",OR(K108="C5",K108="E5")),1,0)</f>
        <v/>
      </c>
      <c r="X108" s="3">
        <f>RIGHT(A108,3)</f>
        <v/>
      </c>
      <c r="Y108" s="3">
        <f>MAX(W108*F108,0)</f>
        <v/>
      </c>
      <c r="Z108" s="3">
        <f>MAX(V108*F108-Y108,0)</f>
        <v/>
      </c>
      <c r="AA108" s="3">
        <f>MAX(U108*F108-SUM(Y108:Z108),0)</f>
        <v/>
      </c>
      <c r="AB108" s="8">
        <f>MAX(F108-SUM(Y108:AA108),0)</f>
        <v/>
      </c>
      <c r="AC108" s="3">
        <f>D108</f>
        <v/>
      </c>
      <c r="AD108" s="3">
        <f>E108</f>
        <v/>
      </c>
    </row>
    <row r="109" ht="13.9" customHeight="1">
      <c r="A109" s="22" t="inlineStr">
        <is>
          <t>BNRR022511283374</t>
        </is>
      </c>
      <c r="B109" s="23" t="inlineStr">
        <is>
          <t>29/11/2025 3:59:38</t>
        </is>
      </c>
      <c r="C109" s="24" t="n">
        <v>9</v>
      </c>
      <c r="D109" s="24" t="n">
        <v>19</v>
      </c>
      <c r="E109" s="24" t="n">
        <v>12</v>
      </c>
      <c r="F109" s="24" t="n">
        <v>360</v>
      </c>
      <c r="G109" s="24" t="inlineStr">
        <is>
          <t>12</t>
        </is>
      </c>
      <c r="H109" s="24" t="inlineStr"/>
      <c r="I109" s="24" t="inlineStr"/>
      <c r="J109" s="24" t="n">
        <v/>
      </c>
      <c r="K109" s="24" t="n"/>
      <c r="L109" s="24" t="n"/>
      <c r="M109" s="1">
        <f>LEFT(A109,6)</f>
        <v/>
      </c>
      <c r="N109" s="1">
        <f>MID(A109,7,6)</f>
        <v/>
      </c>
      <c r="O109" s="1">
        <f>MID(A109,7,6)&amp;"-"&amp;MID(A109,13,1)</f>
        <v/>
      </c>
      <c r="P109" s="1">
        <f>"M"&amp;MID(A109,5,2)</f>
        <v/>
      </c>
      <c r="Q109" s="1">
        <f>IF(MID(A109,4,1)="L",IF(ISODD(RIGHT(A109)),"LH1","LH3"),IF(MID(A109,4,1)="R",IF(ISODD(RIGHT(A109)),"RH2","RH4"),"ERROR"))</f>
        <v/>
      </c>
      <c r="R109" s="1">
        <f>P109&amp;"-"&amp;Q109</f>
        <v/>
      </c>
      <c r="S109" s="13">
        <f>IF(D109="","HXX",IF(OR(D109=D108,D109=0),S108,"H"&amp;TEXT(D109,"00")&amp;" T"&amp;TEXT(G109,"00")&amp;" - "&amp;A109))</f>
        <v/>
      </c>
      <c r="T109" s="13">
        <f>SUBTOTAL(3,A109)</f>
        <v/>
      </c>
      <c r="U109" s="13">
        <f>IF(OR(NOT(ISBLANK(H109)),J109="30"),1,0)</f>
        <v/>
      </c>
      <c r="V109" s="13">
        <f>IF(ISBLANK(I109),0,1)</f>
        <v/>
      </c>
      <c r="W109" s="13">
        <f>IF(AND(L109="Porosidad de gas",OR(K109="C5",K109="E5")),1,0)</f>
        <v/>
      </c>
      <c r="X109" s="3">
        <f>RIGHT(A109,3)</f>
        <v/>
      </c>
      <c r="Y109" s="3">
        <f>MAX(W109*F109,0)</f>
        <v/>
      </c>
      <c r="Z109" s="3">
        <f>MAX(V109*F109-Y109,0)</f>
        <v/>
      </c>
      <c r="AA109" s="3">
        <f>MAX(U109*F109-SUM(Y109:Z109),0)</f>
        <v/>
      </c>
      <c r="AB109" s="8">
        <f>MAX(F109-SUM(Y109:AA109),0)</f>
        <v/>
      </c>
      <c r="AC109" s="3">
        <f>D109</f>
        <v/>
      </c>
      <c r="AD109" s="3">
        <f>E109</f>
        <v/>
      </c>
    </row>
    <row r="110" ht="13.9" customHeight="1">
      <c r="A110" s="22" t="inlineStr">
        <is>
          <t>BNRL022511283371</t>
        </is>
      </c>
      <c r="B110" s="23" t="inlineStr">
        <is>
          <t>29/11/2025 3:53:38</t>
        </is>
      </c>
      <c r="C110" s="24" t="n">
        <v>9</v>
      </c>
      <c r="D110" s="24" t="n">
        <v>19</v>
      </c>
      <c r="E110" s="24" t="n">
        <v>11</v>
      </c>
      <c r="F110" s="24" t="n">
        <v>403</v>
      </c>
      <c r="G110" s="24" t="inlineStr">
        <is>
          <t>12</t>
        </is>
      </c>
      <c r="H110" s="24" t="inlineStr"/>
      <c r="I110" s="24" t="inlineStr"/>
      <c r="J110" s="24" t="n">
        <v/>
      </c>
      <c r="K110" s="24" t="n"/>
      <c r="L110" s="24" t="n"/>
      <c r="M110" s="1">
        <f>LEFT(A110,6)</f>
        <v/>
      </c>
      <c r="N110" s="1">
        <f>MID(A110,7,6)</f>
        <v/>
      </c>
      <c r="O110" s="1">
        <f>MID(A110,7,6)&amp;"-"&amp;MID(A110,13,1)</f>
        <v/>
      </c>
      <c r="P110" s="1">
        <f>"M"&amp;MID(A110,5,2)</f>
        <v/>
      </c>
      <c r="Q110" s="1">
        <f>IF(MID(A110,4,1)="L",IF(ISODD(RIGHT(A110)),"LH1","LH3"),IF(MID(A110,4,1)="R",IF(ISODD(RIGHT(A110)),"RH2","RH4"),"ERROR"))</f>
        <v/>
      </c>
      <c r="R110" s="1">
        <f>P110&amp;"-"&amp;Q110</f>
        <v/>
      </c>
      <c r="S110" s="13">
        <f>IF(D110="","HXX",IF(OR(D110=D109,D110=0),S109,"H"&amp;TEXT(D110,"00")&amp;" T"&amp;TEXT(G110,"00")&amp;" - "&amp;A110))</f>
        <v/>
      </c>
      <c r="T110" s="13">
        <f>SUBTOTAL(3,A110)</f>
        <v/>
      </c>
      <c r="U110" s="13">
        <f>IF(OR(NOT(ISBLANK(H110)),J110="30"),1,0)</f>
        <v/>
      </c>
      <c r="V110" s="13">
        <f>IF(ISBLANK(I110),0,1)</f>
        <v/>
      </c>
      <c r="W110" s="13">
        <f>IF(AND(L110="Porosidad de gas",OR(K110="C5",K110="E5")),1,0)</f>
        <v/>
      </c>
      <c r="X110" s="3">
        <f>RIGHT(A110,3)</f>
        <v/>
      </c>
      <c r="Y110" s="3">
        <f>MAX(W110*F110,0)</f>
        <v/>
      </c>
      <c r="Z110" s="3">
        <f>MAX(V110*F110-Y110,0)</f>
        <v/>
      </c>
      <c r="AA110" s="3">
        <f>MAX(U110*F110-SUM(Y110:Z110),0)</f>
        <v/>
      </c>
      <c r="AB110" s="8">
        <f>MAX(F110-SUM(Y110:AA110),0)</f>
        <v/>
      </c>
      <c r="AC110" s="3">
        <f>D110</f>
        <v/>
      </c>
      <c r="AD110" s="3">
        <f>E110</f>
        <v/>
      </c>
    </row>
    <row r="111" ht="13.9" customHeight="1">
      <c r="A111" s="22" t="inlineStr">
        <is>
          <t>BNRL022511283372</t>
        </is>
      </c>
      <c r="B111" s="23" t="inlineStr">
        <is>
          <t>29/11/2025 3:53:38</t>
        </is>
      </c>
      <c r="C111" s="24" t="n">
        <v>9</v>
      </c>
      <c r="D111" s="24" t="n">
        <v>19</v>
      </c>
      <c r="E111" s="24" t="n">
        <v>11</v>
      </c>
      <c r="F111" s="24" t="n">
        <v>403</v>
      </c>
      <c r="G111" s="24" t="inlineStr">
        <is>
          <t>12</t>
        </is>
      </c>
      <c r="H111" s="24" t="inlineStr"/>
      <c r="I111" s="24" t="inlineStr"/>
      <c r="J111" s="24" t="n">
        <v/>
      </c>
      <c r="K111" s="24" t="n"/>
      <c r="L111" s="24" t="n"/>
      <c r="M111" s="1">
        <f>LEFT(A111,6)</f>
        <v/>
      </c>
      <c r="N111" s="1">
        <f>MID(A111,7,6)</f>
        <v/>
      </c>
      <c r="O111" s="1">
        <f>MID(A111,7,6)&amp;"-"&amp;MID(A111,13,1)</f>
        <v/>
      </c>
      <c r="P111" s="1">
        <f>"M"&amp;MID(A111,5,2)</f>
        <v/>
      </c>
      <c r="Q111" s="1">
        <f>IF(MID(A111,4,1)="L",IF(ISODD(RIGHT(A111)),"LH1","LH3"),IF(MID(A111,4,1)="R",IF(ISODD(RIGHT(A111)),"RH2","RH4"),"ERROR"))</f>
        <v/>
      </c>
      <c r="R111" s="1">
        <f>P111&amp;"-"&amp;Q111</f>
        <v/>
      </c>
      <c r="S111" s="13">
        <f>IF(D111="","HXX",IF(OR(D111=D110,D111=0),S110,"H"&amp;TEXT(D111,"00")&amp;" T"&amp;TEXT(G111,"00")&amp;" - "&amp;A111))</f>
        <v/>
      </c>
      <c r="T111" s="13">
        <f>SUBTOTAL(3,A111)</f>
        <v/>
      </c>
      <c r="U111" s="13">
        <f>IF(OR(NOT(ISBLANK(H111)),J111="30"),1,0)</f>
        <v/>
      </c>
      <c r="V111" s="13">
        <f>IF(ISBLANK(I111),0,1)</f>
        <v/>
      </c>
      <c r="W111" s="13">
        <f>IF(AND(L111="Porosidad de gas",OR(K111="C5",K111="E5")),1,0)</f>
        <v/>
      </c>
      <c r="X111" s="3">
        <f>RIGHT(A111,3)</f>
        <v/>
      </c>
      <c r="Y111" s="3">
        <f>MAX(W111*F111,0)</f>
        <v/>
      </c>
      <c r="Z111" s="3">
        <f>MAX(V111*F111-Y111,0)</f>
        <v/>
      </c>
      <c r="AA111" s="3">
        <f>MAX(U111*F111-SUM(Y111:Z111),0)</f>
        <v/>
      </c>
      <c r="AB111" s="8">
        <f>MAX(F111-SUM(Y111:AA111),0)</f>
        <v/>
      </c>
      <c r="AC111" s="3">
        <f>D111</f>
        <v/>
      </c>
      <c r="AD111" s="3">
        <f>E111</f>
        <v/>
      </c>
    </row>
    <row r="112" ht="13.9" customHeight="1">
      <c r="A112" s="22" t="inlineStr">
        <is>
          <t>BNRR022511283371</t>
        </is>
      </c>
      <c r="B112" s="23" t="inlineStr">
        <is>
          <t>29/11/2025 3:53:38</t>
        </is>
      </c>
      <c r="C112" s="24" t="n">
        <v>9</v>
      </c>
      <c r="D112" s="24" t="n">
        <v>19</v>
      </c>
      <c r="E112" s="24" t="n">
        <v>11</v>
      </c>
      <c r="F112" s="24" t="n">
        <v>403</v>
      </c>
      <c r="G112" s="24" t="inlineStr">
        <is>
          <t>12</t>
        </is>
      </c>
      <c r="H112" s="24" t="inlineStr"/>
      <c r="I112" s="24" t="inlineStr"/>
      <c r="J112" s="24" t="n">
        <v/>
      </c>
      <c r="K112" s="24" t="n"/>
      <c r="L112" s="24" t="n"/>
      <c r="M112" s="1">
        <f>LEFT(A112,6)</f>
        <v/>
      </c>
      <c r="N112" s="1">
        <f>MID(A112,7,6)</f>
        <v/>
      </c>
      <c r="O112" s="1">
        <f>MID(A112,7,6)&amp;"-"&amp;MID(A112,13,1)</f>
        <v/>
      </c>
      <c r="P112" s="1">
        <f>"M"&amp;MID(A112,5,2)</f>
        <v/>
      </c>
      <c r="Q112" s="1">
        <f>IF(MID(A112,4,1)="L",IF(ISODD(RIGHT(A112)),"LH1","LH3"),IF(MID(A112,4,1)="R",IF(ISODD(RIGHT(A112)),"RH2","RH4"),"ERROR"))</f>
        <v/>
      </c>
      <c r="R112" s="1">
        <f>P112&amp;"-"&amp;Q112</f>
        <v/>
      </c>
      <c r="S112" s="13">
        <f>IF(D112="","HXX",IF(OR(D112=D111,D112=0),S111,"H"&amp;TEXT(D112,"00")&amp;" T"&amp;TEXT(G112,"00")&amp;" - "&amp;A112))</f>
        <v/>
      </c>
      <c r="T112" s="13">
        <f>SUBTOTAL(3,A112)</f>
        <v/>
      </c>
      <c r="U112" s="13">
        <f>IF(OR(NOT(ISBLANK(H112)),J112="30"),1,0)</f>
        <v/>
      </c>
      <c r="V112" s="13">
        <f>IF(ISBLANK(I112),0,1)</f>
        <v/>
      </c>
      <c r="W112" s="13">
        <f>IF(AND(L112="Porosidad de gas",OR(K112="C5",K112="E5")),1,0)</f>
        <v/>
      </c>
      <c r="X112" s="3">
        <f>RIGHT(A112,3)</f>
        <v/>
      </c>
      <c r="Y112" s="3">
        <f>MAX(W112*F112,0)</f>
        <v/>
      </c>
      <c r="Z112" s="3">
        <f>MAX(V112*F112-Y112,0)</f>
        <v/>
      </c>
      <c r="AA112" s="3">
        <f>MAX(U112*F112-SUM(Y112:Z112),0)</f>
        <v/>
      </c>
      <c r="AB112" s="8">
        <f>MAX(F112-SUM(Y112:AA112),0)</f>
        <v/>
      </c>
      <c r="AC112" s="3">
        <f>D112</f>
        <v/>
      </c>
      <c r="AD112" s="3">
        <f>E112</f>
        <v/>
      </c>
    </row>
    <row r="113" ht="13.9" customHeight="1">
      <c r="A113" s="22" t="inlineStr">
        <is>
          <t>BNRR022511283372</t>
        </is>
      </c>
      <c r="B113" s="23" t="inlineStr">
        <is>
          <t>29/11/2025 3:53:38</t>
        </is>
      </c>
      <c r="C113" s="24" t="n">
        <v>9</v>
      </c>
      <c r="D113" s="24" t="n">
        <v>19</v>
      </c>
      <c r="E113" s="24" t="n">
        <v>11</v>
      </c>
      <c r="F113" s="24" t="n">
        <v>403</v>
      </c>
      <c r="G113" s="24" t="inlineStr">
        <is>
          <t>12</t>
        </is>
      </c>
      <c r="H113" s="24" t="inlineStr"/>
      <c r="I113" s="24" t="inlineStr"/>
      <c r="J113" s="24" t="n">
        <v/>
      </c>
      <c r="K113" s="24" t="n"/>
      <c r="L113" s="24" t="n"/>
      <c r="M113" s="1">
        <f>LEFT(A113,6)</f>
        <v/>
      </c>
      <c r="N113" s="1">
        <f>MID(A113,7,6)</f>
        <v/>
      </c>
      <c r="O113" s="1">
        <f>MID(A113,7,6)&amp;"-"&amp;MID(A113,13,1)</f>
        <v/>
      </c>
      <c r="P113" s="1">
        <f>"M"&amp;MID(A113,5,2)</f>
        <v/>
      </c>
      <c r="Q113" s="1">
        <f>IF(MID(A113,4,1)="L",IF(ISODD(RIGHT(A113)),"LH1","LH3"),IF(MID(A113,4,1)="R",IF(ISODD(RIGHT(A113)),"RH2","RH4"),"ERROR"))</f>
        <v/>
      </c>
      <c r="R113" s="1">
        <f>P113&amp;"-"&amp;Q113</f>
        <v/>
      </c>
      <c r="S113" s="13">
        <f>IF(D113="","HXX",IF(OR(D113=D112,D113=0),S112,"H"&amp;TEXT(D113,"00")&amp;" T"&amp;TEXT(G113,"00")&amp;" - "&amp;A113))</f>
        <v/>
      </c>
      <c r="T113" s="13">
        <f>SUBTOTAL(3,A113)</f>
        <v/>
      </c>
      <c r="U113" s="13">
        <f>IF(OR(NOT(ISBLANK(H113)),J113="30"),1,0)</f>
        <v/>
      </c>
      <c r="V113" s="13">
        <f>IF(ISBLANK(I113),0,1)</f>
        <v/>
      </c>
      <c r="W113" s="13">
        <f>IF(AND(L113="Porosidad de gas",OR(K113="C5",K113="E5")),1,0)</f>
        <v/>
      </c>
      <c r="X113" s="3">
        <f>RIGHT(A113,3)</f>
        <v/>
      </c>
      <c r="Y113" s="3">
        <f>MAX(W113*F113,0)</f>
        <v/>
      </c>
      <c r="Z113" s="3">
        <f>MAX(V113*F113-Y113,0)</f>
        <v/>
      </c>
      <c r="AA113" s="3">
        <f>MAX(U113*F113-SUM(Y113:Z113),0)</f>
        <v/>
      </c>
      <c r="AB113" s="8">
        <f>MAX(F113-SUM(Y113:AA113),0)</f>
        <v/>
      </c>
      <c r="AC113" s="3">
        <f>D113</f>
        <v/>
      </c>
      <c r="AD113" s="3">
        <f>E113</f>
        <v/>
      </c>
    </row>
    <row r="114" ht="13.9" customHeight="1">
      <c r="A114" s="22" t="inlineStr">
        <is>
          <t>BNRL022511283369</t>
        </is>
      </c>
      <c r="B114" s="23" t="inlineStr">
        <is>
          <t>29/11/2025 3:46:55</t>
        </is>
      </c>
      <c r="C114" s="24" t="n">
        <v>9</v>
      </c>
      <c r="D114" s="24" t="n">
        <v>19</v>
      </c>
      <c r="E114" s="24" t="n">
        <v>10</v>
      </c>
      <c r="F114" s="24" t="n">
        <v>361</v>
      </c>
      <c r="G114" s="24" t="inlineStr">
        <is>
          <t>12</t>
        </is>
      </c>
      <c r="H114" s="24" t="inlineStr">
        <is>
          <t>1/12/2025 11:23:1</t>
        </is>
      </c>
      <c r="I114" s="24" t="inlineStr">
        <is>
          <t>1/12/2025 12:19:5</t>
        </is>
      </c>
      <c r="J114" s="24" t="n">
        <v>30</v>
      </c>
      <c r="K114" s="24" t="inlineStr">
        <is>
          <t>E2</t>
        </is>
      </c>
      <c r="L114" s="24" t="inlineStr">
        <is>
          <t>Macho de arena roto (F10)</t>
        </is>
      </c>
      <c r="M114" s="1">
        <f>LEFT(A114,6)</f>
        <v/>
      </c>
      <c r="N114" s="1">
        <f>MID(A114,7,6)</f>
        <v/>
      </c>
      <c r="O114" s="1">
        <f>MID(A114,7,6)&amp;"-"&amp;MID(A114,13,1)</f>
        <v/>
      </c>
      <c r="P114" s="1">
        <f>"M"&amp;MID(A114,5,2)</f>
        <v/>
      </c>
      <c r="Q114" s="1">
        <f>IF(MID(A114,4,1)="L",IF(ISODD(RIGHT(A114)),"LH1","LH3"),IF(MID(A114,4,1)="R",IF(ISODD(RIGHT(A114)),"RH2","RH4"),"ERROR"))</f>
        <v/>
      </c>
      <c r="R114" s="1">
        <f>P114&amp;"-"&amp;Q114</f>
        <v/>
      </c>
      <c r="S114" s="13">
        <f>IF(D114="","HXX",IF(OR(D114=D113,D114=0),S113,"H"&amp;TEXT(D114,"00")&amp;" T"&amp;TEXT(G114,"00")&amp;" - "&amp;A114))</f>
        <v/>
      </c>
      <c r="T114" s="13">
        <f>SUBTOTAL(3,A114)</f>
        <v/>
      </c>
      <c r="U114" s="13">
        <f>IF(OR(NOT(ISBLANK(H114)),J114="30"),1,0)</f>
        <v/>
      </c>
      <c r="V114" s="13">
        <f>IF(ISBLANK(I114),0,1)</f>
        <v/>
      </c>
      <c r="W114" s="13">
        <f>IF(AND(L114="Porosidad de gas",OR(K114="C5",K114="E5")),1,0)</f>
        <v/>
      </c>
      <c r="X114" s="3">
        <f>RIGHT(A114,3)</f>
        <v/>
      </c>
      <c r="Y114" s="3">
        <f>MAX(W114*F114,0)</f>
        <v/>
      </c>
      <c r="Z114" s="3">
        <f>MAX(V114*F114-Y114,0)</f>
        <v/>
      </c>
      <c r="AA114" s="3">
        <f>MAX(U114*F114-SUM(Y114:Z114),0)</f>
        <v/>
      </c>
      <c r="AB114" s="8">
        <f>MAX(F114-SUM(Y114:AA114),0)</f>
        <v/>
      </c>
      <c r="AC114" s="3">
        <f>D114</f>
        <v/>
      </c>
      <c r="AD114" s="3">
        <f>E114</f>
        <v/>
      </c>
    </row>
    <row r="115" ht="13.9" customHeight="1">
      <c r="A115" s="22" t="inlineStr">
        <is>
          <t>BNRL022511283370</t>
        </is>
      </c>
      <c r="B115" s="23" t="inlineStr">
        <is>
          <t>29/11/2025 3:46:55</t>
        </is>
      </c>
      <c r="C115" s="24" t="n">
        <v>9</v>
      </c>
      <c r="D115" s="24" t="n">
        <v>19</v>
      </c>
      <c r="E115" s="24" t="n">
        <v>10</v>
      </c>
      <c r="F115" s="24" t="n">
        <v>361</v>
      </c>
      <c r="G115" s="24" t="inlineStr">
        <is>
          <t>12</t>
        </is>
      </c>
      <c r="H115" s="24" t="inlineStr"/>
      <c r="I115" s="24" t="inlineStr"/>
      <c r="J115" s="24" t="n">
        <v/>
      </c>
      <c r="K115" s="24" t="n"/>
      <c r="L115" s="24" t="n"/>
      <c r="M115" s="1">
        <f>LEFT(A115,6)</f>
        <v/>
      </c>
      <c r="N115" s="1">
        <f>MID(A115,7,6)</f>
        <v/>
      </c>
      <c r="O115" s="1">
        <f>MID(A115,7,6)&amp;"-"&amp;MID(A115,13,1)</f>
        <v/>
      </c>
      <c r="P115" s="1">
        <f>"M"&amp;MID(A115,5,2)</f>
        <v/>
      </c>
      <c r="Q115" s="1">
        <f>IF(MID(A115,4,1)="L",IF(ISODD(RIGHT(A115)),"LH1","LH3"),IF(MID(A115,4,1)="R",IF(ISODD(RIGHT(A115)),"RH2","RH4"),"ERROR"))</f>
        <v/>
      </c>
      <c r="R115" s="1">
        <f>P115&amp;"-"&amp;Q115</f>
        <v/>
      </c>
      <c r="S115" s="13">
        <f>IF(D115="","HXX",IF(OR(D115=D114,D115=0),S114,"H"&amp;TEXT(D115,"00")&amp;" T"&amp;TEXT(G115,"00")&amp;" - "&amp;A115))</f>
        <v/>
      </c>
      <c r="T115" s="13">
        <f>SUBTOTAL(3,A115)</f>
        <v/>
      </c>
      <c r="U115" s="13">
        <f>IF(OR(NOT(ISBLANK(H115)),J115="30"),1,0)</f>
        <v/>
      </c>
      <c r="V115" s="13">
        <f>IF(ISBLANK(I115),0,1)</f>
        <v/>
      </c>
      <c r="W115" s="13">
        <f>IF(AND(L115="Porosidad de gas",OR(K115="C5",K115="E5")),1,0)</f>
        <v/>
      </c>
      <c r="X115" s="3">
        <f>RIGHT(A115,3)</f>
        <v/>
      </c>
      <c r="Y115" s="3">
        <f>MAX(W115*F115,0)</f>
        <v/>
      </c>
      <c r="Z115" s="3">
        <f>MAX(V115*F115-Y115,0)</f>
        <v/>
      </c>
      <c r="AA115" s="3">
        <f>MAX(U115*F115-SUM(Y115:Z115),0)</f>
        <v/>
      </c>
      <c r="AB115" s="8">
        <f>MAX(F115-SUM(Y115:AA115),0)</f>
        <v/>
      </c>
      <c r="AC115" s="3">
        <f>D115</f>
        <v/>
      </c>
      <c r="AD115" s="3">
        <f>E115</f>
        <v/>
      </c>
    </row>
    <row r="116" ht="13.9" customHeight="1">
      <c r="A116" s="22" t="inlineStr">
        <is>
          <t>BNRR022511283369</t>
        </is>
      </c>
      <c r="B116" s="23" t="inlineStr">
        <is>
          <t>29/11/2025 3:46:55</t>
        </is>
      </c>
      <c r="C116" s="24" t="n">
        <v>9</v>
      </c>
      <c r="D116" s="24" t="n">
        <v>19</v>
      </c>
      <c r="E116" s="24" t="n">
        <v>10</v>
      </c>
      <c r="F116" s="24" t="n">
        <v>361</v>
      </c>
      <c r="G116" s="24" t="inlineStr">
        <is>
          <t>12</t>
        </is>
      </c>
      <c r="H116" s="24" t="inlineStr"/>
      <c r="I116" s="24" t="inlineStr"/>
      <c r="J116" s="24" t="n">
        <v/>
      </c>
      <c r="K116" s="24" t="n"/>
      <c r="L116" s="24" t="n"/>
      <c r="M116" s="1">
        <f>LEFT(A116,6)</f>
        <v/>
      </c>
      <c r="N116" s="1">
        <f>MID(A116,7,6)</f>
        <v/>
      </c>
      <c r="O116" s="1">
        <f>MID(A116,7,6)&amp;"-"&amp;MID(A116,13,1)</f>
        <v/>
      </c>
      <c r="P116" s="1">
        <f>"M"&amp;MID(A116,5,2)</f>
        <v/>
      </c>
      <c r="Q116" s="1">
        <f>IF(MID(A116,4,1)="L",IF(ISODD(RIGHT(A116)),"LH1","LH3"),IF(MID(A116,4,1)="R",IF(ISODD(RIGHT(A116)),"RH2","RH4"),"ERROR"))</f>
        <v/>
      </c>
      <c r="R116" s="1">
        <f>P116&amp;"-"&amp;Q116</f>
        <v/>
      </c>
      <c r="S116" s="13">
        <f>IF(D116="","HXX",IF(OR(D116=D115,D116=0),S115,"H"&amp;TEXT(D116,"00")&amp;" T"&amp;TEXT(G116,"00")&amp;" - "&amp;A116))</f>
        <v/>
      </c>
      <c r="T116" s="13">
        <f>SUBTOTAL(3,A116)</f>
        <v/>
      </c>
      <c r="U116" s="13">
        <f>IF(OR(NOT(ISBLANK(H116)),J116="30"),1,0)</f>
        <v/>
      </c>
      <c r="V116" s="13">
        <f>IF(ISBLANK(I116),0,1)</f>
        <v/>
      </c>
      <c r="W116" s="13">
        <f>IF(AND(L116="Porosidad de gas",OR(K116="C5",K116="E5")),1,0)</f>
        <v/>
      </c>
      <c r="X116" s="3">
        <f>RIGHT(A116,3)</f>
        <v/>
      </c>
      <c r="Y116" s="3">
        <f>MAX(W116*F116,0)</f>
        <v/>
      </c>
      <c r="Z116" s="3">
        <f>MAX(V116*F116-Y116,0)</f>
        <v/>
      </c>
      <c r="AA116" s="3">
        <f>MAX(U116*F116-SUM(Y116:Z116),0)</f>
        <v/>
      </c>
      <c r="AB116" s="8">
        <f>MAX(F116-SUM(Y116:AA116),0)</f>
        <v/>
      </c>
      <c r="AC116" s="3">
        <f>D116</f>
        <v/>
      </c>
      <c r="AD116" s="3">
        <f>E116</f>
        <v/>
      </c>
    </row>
    <row r="117" ht="13.9" customHeight="1">
      <c r="A117" s="22" t="inlineStr">
        <is>
          <t>BNRR022511283370</t>
        </is>
      </c>
      <c r="B117" s="23" t="inlineStr">
        <is>
          <t>29/11/2025 3:46:55</t>
        </is>
      </c>
      <c r="C117" s="24" t="n">
        <v>9</v>
      </c>
      <c r="D117" s="24" t="n">
        <v>19</v>
      </c>
      <c r="E117" s="24" t="n">
        <v>10</v>
      </c>
      <c r="F117" s="24" t="n">
        <v>361</v>
      </c>
      <c r="G117" s="24" t="inlineStr">
        <is>
          <t>12</t>
        </is>
      </c>
      <c r="H117" s="24" t="inlineStr">
        <is>
          <t>1/12/2025 11:29:25</t>
        </is>
      </c>
      <c r="I117" s="24" t="inlineStr"/>
      <c r="J117" s="24" t="n">
        <v/>
      </c>
      <c r="K117" s="24" t="n"/>
      <c r="L117" s="24" t="n"/>
      <c r="M117" s="1">
        <f>LEFT(A117,6)</f>
        <v/>
      </c>
      <c r="N117" s="1">
        <f>MID(A117,7,6)</f>
        <v/>
      </c>
      <c r="O117" s="1">
        <f>MID(A117,7,6)&amp;"-"&amp;MID(A117,13,1)</f>
        <v/>
      </c>
      <c r="P117" s="1">
        <f>"M"&amp;MID(A117,5,2)</f>
        <v/>
      </c>
      <c r="Q117" s="1">
        <f>IF(MID(A117,4,1)="L",IF(ISODD(RIGHT(A117)),"LH1","LH3"),IF(MID(A117,4,1)="R",IF(ISODD(RIGHT(A117)),"RH2","RH4"),"ERROR"))</f>
        <v/>
      </c>
      <c r="R117" s="1">
        <f>P117&amp;"-"&amp;Q117</f>
        <v/>
      </c>
      <c r="S117" s="13">
        <f>IF(D117="","HXX",IF(OR(D117=D116,D117=0),S116,"H"&amp;TEXT(D117,"00")&amp;" T"&amp;TEXT(G117,"00")&amp;" - "&amp;A117))</f>
        <v/>
      </c>
      <c r="T117" s="13">
        <f>SUBTOTAL(3,A117)</f>
        <v/>
      </c>
      <c r="U117" s="13">
        <f>IF(OR(NOT(ISBLANK(H117)),J117="30"),1,0)</f>
        <v/>
      </c>
      <c r="V117" s="13">
        <f>IF(ISBLANK(I117),0,1)</f>
        <v/>
      </c>
      <c r="W117" s="13">
        <f>IF(AND(L117="Porosidad de gas",OR(K117="C5",K117="E5")),1,0)</f>
        <v/>
      </c>
      <c r="X117" s="3">
        <f>RIGHT(A117,3)</f>
        <v/>
      </c>
      <c r="Y117" s="3">
        <f>MAX(W117*F117,0)</f>
        <v/>
      </c>
      <c r="Z117" s="3">
        <f>MAX(V117*F117-Y117,0)</f>
        <v/>
      </c>
      <c r="AA117" s="3">
        <f>MAX(U117*F117-SUM(Y117:Z117),0)</f>
        <v/>
      </c>
      <c r="AB117" s="8">
        <f>MAX(F117-SUM(Y117:AA117),0)</f>
        <v/>
      </c>
      <c r="AC117" s="3">
        <f>D117</f>
        <v/>
      </c>
      <c r="AD117" s="3">
        <f>E117</f>
        <v/>
      </c>
    </row>
    <row r="118" ht="13.9" customHeight="1">
      <c r="A118" s="22" t="inlineStr">
        <is>
          <t>BNRL022511283367</t>
        </is>
      </c>
      <c r="B118" s="23" t="inlineStr">
        <is>
          <t>29/11/2025 3:40:53</t>
        </is>
      </c>
      <c r="C118" s="24" t="n">
        <v>9</v>
      </c>
      <c r="D118" s="24" t="n">
        <v>19</v>
      </c>
      <c r="E118" s="24" t="n">
        <v>9</v>
      </c>
      <c r="F118" s="24" t="n">
        <v>360</v>
      </c>
      <c r="G118" s="24" t="inlineStr">
        <is>
          <t>12</t>
        </is>
      </c>
      <c r="H118" s="24" t="inlineStr">
        <is>
          <t>1/12/2025 11:34:34</t>
        </is>
      </c>
      <c r="I118" s="24" t="inlineStr"/>
      <c r="J118" s="24" t="n">
        <v/>
      </c>
      <c r="K118" s="24" t="n"/>
      <c r="L118" s="24" t="n"/>
      <c r="M118" s="1">
        <f>LEFT(A118,6)</f>
        <v/>
      </c>
      <c r="N118" s="1">
        <f>MID(A118,7,6)</f>
        <v/>
      </c>
      <c r="O118" s="1">
        <f>MID(A118,7,6)&amp;"-"&amp;MID(A118,13,1)</f>
        <v/>
      </c>
      <c r="P118" s="1">
        <f>"M"&amp;MID(A118,5,2)</f>
        <v/>
      </c>
      <c r="Q118" s="1">
        <f>IF(MID(A118,4,1)="L",IF(ISODD(RIGHT(A118)),"LH1","LH3"),IF(MID(A118,4,1)="R",IF(ISODD(RIGHT(A118)),"RH2","RH4"),"ERROR"))</f>
        <v/>
      </c>
      <c r="R118" s="1">
        <f>P118&amp;"-"&amp;Q118</f>
        <v/>
      </c>
      <c r="S118" s="13">
        <f>IF(D118="","HXX",IF(OR(D118=D117,D118=0),S117,"H"&amp;TEXT(D118,"00")&amp;" T"&amp;TEXT(G118,"00")&amp;" - "&amp;A118))</f>
        <v/>
      </c>
      <c r="T118" s="13">
        <f>SUBTOTAL(3,A118)</f>
        <v/>
      </c>
      <c r="U118" s="13">
        <f>IF(OR(NOT(ISBLANK(H118)),J118="30"),1,0)</f>
        <v/>
      </c>
      <c r="V118" s="13">
        <f>IF(ISBLANK(I118),0,1)</f>
        <v/>
      </c>
      <c r="W118" s="13">
        <f>IF(AND(L118="Porosidad de gas",OR(K118="C5",K118="E5")),1,0)</f>
        <v/>
      </c>
      <c r="X118" s="3">
        <f>RIGHT(A118,3)</f>
        <v/>
      </c>
      <c r="Y118" s="3">
        <f>MAX(W118*F118,0)</f>
        <v/>
      </c>
      <c r="Z118" s="3">
        <f>MAX(V118*F118-Y118,0)</f>
        <v/>
      </c>
      <c r="AA118" s="3">
        <f>MAX(U118*F118-SUM(Y118:Z118),0)</f>
        <v/>
      </c>
      <c r="AB118" s="8">
        <f>MAX(F118-SUM(Y118:AA118),0)</f>
        <v/>
      </c>
      <c r="AC118" s="3">
        <f>D118</f>
        <v/>
      </c>
      <c r="AD118" s="3">
        <f>E118</f>
        <v/>
      </c>
    </row>
    <row r="119" ht="13.9" customHeight="1">
      <c r="A119" s="22" t="inlineStr">
        <is>
          <t>BNRL022511283368</t>
        </is>
      </c>
      <c r="B119" s="23" t="inlineStr">
        <is>
          <t>29/11/2025 3:40:53</t>
        </is>
      </c>
      <c r="C119" s="24" t="n">
        <v>9</v>
      </c>
      <c r="D119" s="24" t="n">
        <v>19</v>
      </c>
      <c r="E119" s="24" t="n">
        <v>9</v>
      </c>
      <c r="F119" s="24" t="n">
        <v>360</v>
      </c>
      <c r="G119" s="24" t="inlineStr">
        <is>
          <t>12</t>
        </is>
      </c>
      <c r="H119" s="24" t="inlineStr">
        <is>
          <t>1/12/2025 11:24:58</t>
        </is>
      </c>
      <c r="I119" s="24" t="inlineStr"/>
      <c r="J119" s="24" t="n">
        <v/>
      </c>
      <c r="K119" s="24" t="n"/>
      <c r="L119" s="24" t="n"/>
      <c r="M119" s="1">
        <f>LEFT(A119,6)</f>
        <v/>
      </c>
      <c r="N119" s="1">
        <f>MID(A119,7,6)</f>
        <v/>
      </c>
      <c r="O119" s="1">
        <f>MID(A119,7,6)&amp;"-"&amp;MID(A119,13,1)</f>
        <v/>
      </c>
      <c r="P119" s="1">
        <f>"M"&amp;MID(A119,5,2)</f>
        <v/>
      </c>
      <c r="Q119" s="1">
        <f>IF(MID(A119,4,1)="L",IF(ISODD(RIGHT(A119)),"LH1","LH3"),IF(MID(A119,4,1)="R",IF(ISODD(RIGHT(A119)),"RH2","RH4"),"ERROR"))</f>
        <v/>
      </c>
      <c r="R119" s="1">
        <f>P119&amp;"-"&amp;Q119</f>
        <v/>
      </c>
      <c r="S119" s="13">
        <f>IF(D119="","HXX",IF(OR(D119=D118,D119=0),S118,"H"&amp;TEXT(D119,"00")&amp;" T"&amp;TEXT(G119,"00")&amp;" - "&amp;A119))</f>
        <v/>
      </c>
      <c r="T119" s="13">
        <f>SUBTOTAL(3,A119)</f>
        <v/>
      </c>
      <c r="U119" s="13">
        <f>IF(OR(NOT(ISBLANK(H119)),J119="30"),1,0)</f>
        <v/>
      </c>
      <c r="V119" s="13">
        <f>IF(ISBLANK(I119),0,1)</f>
        <v/>
      </c>
      <c r="W119" s="13">
        <f>IF(AND(L119="Porosidad de gas",OR(K119="C5",K119="E5")),1,0)</f>
        <v/>
      </c>
      <c r="X119" s="3">
        <f>RIGHT(A119,3)</f>
        <v/>
      </c>
      <c r="Y119" s="3">
        <f>MAX(W119*F119,0)</f>
        <v/>
      </c>
      <c r="Z119" s="3">
        <f>MAX(V119*F119-Y119,0)</f>
        <v/>
      </c>
      <c r="AA119" s="3">
        <f>MAX(U119*F119-SUM(Y119:Z119),0)</f>
        <v/>
      </c>
      <c r="AB119" s="8">
        <f>MAX(F119-SUM(Y119:AA119),0)</f>
        <v/>
      </c>
      <c r="AC119" s="3">
        <f>D119</f>
        <v/>
      </c>
      <c r="AD119" s="3">
        <f>E119</f>
        <v/>
      </c>
    </row>
    <row r="120" ht="13.9" customHeight="1">
      <c r="A120" s="22" t="inlineStr">
        <is>
          <t>BNRR022511283367</t>
        </is>
      </c>
      <c r="B120" s="23" t="inlineStr">
        <is>
          <t>29/11/2025 3:40:53</t>
        </is>
      </c>
      <c r="C120" s="24" t="n">
        <v>9</v>
      </c>
      <c r="D120" s="24" t="n">
        <v>19</v>
      </c>
      <c r="E120" s="24" t="n">
        <v>9</v>
      </c>
      <c r="F120" s="24" t="n">
        <v>360</v>
      </c>
      <c r="G120" s="24" t="inlineStr">
        <is>
          <t>12</t>
        </is>
      </c>
      <c r="H120" s="24" t="inlineStr">
        <is>
          <t>1/12/2025 12:4:14</t>
        </is>
      </c>
      <c r="I120" s="24" t="inlineStr"/>
      <c r="J120" s="24" t="n">
        <v/>
      </c>
      <c r="K120" s="24" t="n"/>
      <c r="L120" s="24" t="n"/>
      <c r="M120" s="1">
        <f>LEFT(A120,6)</f>
        <v/>
      </c>
      <c r="N120" s="1">
        <f>MID(A120,7,6)</f>
        <v/>
      </c>
      <c r="O120" s="1">
        <f>MID(A120,7,6)&amp;"-"&amp;MID(A120,13,1)</f>
        <v/>
      </c>
      <c r="P120" s="1">
        <f>"M"&amp;MID(A120,5,2)</f>
        <v/>
      </c>
      <c r="Q120" s="1">
        <f>IF(MID(A120,4,1)="L",IF(ISODD(RIGHT(A120)),"LH1","LH3"),IF(MID(A120,4,1)="R",IF(ISODD(RIGHT(A120)),"RH2","RH4"),"ERROR"))</f>
        <v/>
      </c>
      <c r="R120" s="1">
        <f>P120&amp;"-"&amp;Q120</f>
        <v/>
      </c>
      <c r="S120" s="13">
        <f>IF(D120="","HXX",IF(OR(D120=D119,D120=0),S119,"H"&amp;TEXT(D120,"00")&amp;" T"&amp;TEXT(G120,"00")&amp;" - "&amp;A120))</f>
        <v/>
      </c>
      <c r="T120" s="13">
        <f>SUBTOTAL(3,A120)</f>
        <v/>
      </c>
      <c r="U120" s="13">
        <f>IF(OR(NOT(ISBLANK(H120)),J120="30"),1,0)</f>
        <v/>
      </c>
      <c r="V120" s="13">
        <f>IF(ISBLANK(I120),0,1)</f>
        <v/>
      </c>
      <c r="W120" s="13">
        <f>IF(AND(L120="Porosidad de gas",OR(K120="C5",K120="E5")),1,0)</f>
        <v/>
      </c>
      <c r="X120" s="3">
        <f>RIGHT(A120,3)</f>
        <v/>
      </c>
      <c r="Y120" s="3">
        <f>MAX(W120*F120,0)</f>
        <v/>
      </c>
      <c r="Z120" s="3">
        <f>MAX(V120*F120-Y120,0)</f>
        <v/>
      </c>
      <c r="AA120" s="3">
        <f>MAX(U120*F120-SUM(Y120:Z120),0)</f>
        <v/>
      </c>
      <c r="AB120" s="8">
        <f>MAX(F120-SUM(Y120:AA120),0)</f>
        <v/>
      </c>
      <c r="AC120" s="3">
        <f>D120</f>
        <v/>
      </c>
      <c r="AD120" s="3">
        <f>E120</f>
        <v/>
      </c>
    </row>
    <row r="121" ht="13.9" customHeight="1">
      <c r="A121" s="22" t="inlineStr">
        <is>
          <t>BNRR022511283368</t>
        </is>
      </c>
      <c r="B121" s="23" t="inlineStr">
        <is>
          <t>29/11/2025 3:40:53</t>
        </is>
      </c>
      <c r="C121" s="24" t="n">
        <v>9</v>
      </c>
      <c r="D121" s="24" t="n">
        <v>19</v>
      </c>
      <c r="E121" s="24" t="n">
        <v>9</v>
      </c>
      <c r="F121" s="24" t="n">
        <v>360</v>
      </c>
      <c r="G121" s="24" t="inlineStr">
        <is>
          <t>12</t>
        </is>
      </c>
      <c r="H121" s="24" t="inlineStr">
        <is>
          <t>1/12/2025 11:30:1</t>
        </is>
      </c>
      <c r="I121" s="24" t="inlineStr"/>
      <c r="J121" s="24" t="n">
        <v/>
      </c>
      <c r="K121" s="24" t="n"/>
      <c r="L121" s="24" t="n"/>
      <c r="M121" s="1">
        <f>LEFT(A121,6)</f>
        <v/>
      </c>
      <c r="N121" s="1">
        <f>MID(A121,7,6)</f>
        <v/>
      </c>
      <c r="O121" s="1">
        <f>MID(A121,7,6)&amp;"-"&amp;MID(A121,13,1)</f>
        <v/>
      </c>
      <c r="P121" s="1">
        <f>"M"&amp;MID(A121,5,2)</f>
        <v/>
      </c>
      <c r="Q121" s="1">
        <f>IF(MID(A121,4,1)="L",IF(ISODD(RIGHT(A121)),"LH1","LH3"),IF(MID(A121,4,1)="R",IF(ISODD(RIGHT(A121)),"RH2","RH4"),"ERROR"))</f>
        <v/>
      </c>
      <c r="R121" s="1">
        <f>P121&amp;"-"&amp;Q121</f>
        <v/>
      </c>
      <c r="S121" s="13">
        <f>IF(D121="","HXX",IF(OR(D121=D120,D121=0),S120,"H"&amp;TEXT(D121,"00")&amp;" T"&amp;TEXT(G121,"00")&amp;" - "&amp;A121))</f>
        <v/>
      </c>
      <c r="T121" s="13">
        <f>SUBTOTAL(3,A121)</f>
        <v/>
      </c>
      <c r="U121" s="13">
        <f>IF(OR(NOT(ISBLANK(H121)),J121="30"),1,0)</f>
        <v/>
      </c>
      <c r="V121" s="13">
        <f>IF(ISBLANK(I121),0,1)</f>
        <v/>
      </c>
      <c r="W121" s="13">
        <f>IF(AND(L121="Porosidad de gas",OR(K121="C5",K121="E5")),1,0)</f>
        <v/>
      </c>
      <c r="X121" s="3">
        <f>RIGHT(A121,3)</f>
        <v/>
      </c>
      <c r="Y121" s="3">
        <f>MAX(W121*F121,0)</f>
        <v/>
      </c>
      <c r="Z121" s="3">
        <f>MAX(V121*F121-Y121,0)</f>
        <v/>
      </c>
      <c r="AA121" s="3">
        <f>MAX(U121*F121-SUM(Y121:Z121),0)</f>
        <v/>
      </c>
      <c r="AB121" s="8">
        <f>MAX(F121-SUM(Y121:AA121),0)</f>
        <v/>
      </c>
      <c r="AC121" s="3">
        <f>D121</f>
        <v/>
      </c>
      <c r="AD121" s="3">
        <f>E121</f>
        <v/>
      </c>
    </row>
    <row r="122" ht="13.9" customHeight="1">
      <c r="A122" s="22" t="inlineStr">
        <is>
          <t>BNRL022511283365</t>
        </is>
      </c>
      <c r="B122" s="23" t="inlineStr">
        <is>
          <t>29/11/2025 3:34:53</t>
        </is>
      </c>
      <c r="C122" s="24" t="n">
        <v>9</v>
      </c>
      <c r="D122" s="24" t="n">
        <v>19</v>
      </c>
      <c r="E122" s="24" t="n">
        <v>8</v>
      </c>
      <c r="F122" s="24" t="n">
        <v>466</v>
      </c>
      <c r="G122" s="24" t="inlineStr">
        <is>
          <t>12</t>
        </is>
      </c>
      <c r="H122" s="24" t="inlineStr">
        <is>
          <t>1/12/2025 13:54:26</t>
        </is>
      </c>
      <c r="I122" s="24" t="inlineStr"/>
      <c r="J122" s="24" t="n">
        <v/>
      </c>
      <c r="K122" s="24" t="n"/>
      <c r="L122" s="24" t="n"/>
      <c r="M122" s="1">
        <f>LEFT(A122,6)</f>
        <v/>
      </c>
      <c r="N122" s="1">
        <f>MID(A122,7,6)</f>
        <v/>
      </c>
      <c r="O122" s="1">
        <f>MID(A122,7,6)&amp;"-"&amp;MID(A122,13,1)</f>
        <v/>
      </c>
      <c r="P122" s="1">
        <f>"M"&amp;MID(A122,5,2)</f>
        <v/>
      </c>
      <c r="Q122" s="1">
        <f>IF(MID(A122,4,1)="L",IF(ISODD(RIGHT(A122)),"LH1","LH3"),IF(MID(A122,4,1)="R",IF(ISODD(RIGHT(A122)),"RH2","RH4"),"ERROR"))</f>
        <v/>
      </c>
      <c r="R122" s="1">
        <f>P122&amp;"-"&amp;Q122</f>
        <v/>
      </c>
      <c r="S122" s="13">
        <f>IF(D122="","HXX",IF(OR(D122=D121,D122=0),S121,"H"&amp;TEXT(D122,"00")&amp;" T"&amp;TEXT(G122,"00")&amp;" - "&amp;A122))</f>
        <v/>
      </c>
      <c r="T122" s="13">
        <f>SUBTOTAL(3,A122)</f>
        <v/>
      </c>
      <c r="U122" s="13">
        <f>IF(OR(NOT(ISBLANK(H122)),J122="30"),1,0)</f>
        <v/>
      </c>
      <c r="V122" s="13">
        <f>IF(ISBLANK(I122),0,1)</f>
        <v/>
      </c>
      <c r="W122" s="13">
        <f>IF(AND(L122="Porosidad de gas",OR(K122="C5",K122="E5")),1,0)</f>
        <v/>
      </c>
      <c r="X122" s="3">
        <f>RIGHT(A122,3)</f>
        <v/>
      </c>
      <c r="Y122" s="3">
        <f>MAX(W122*F122,0)</f>
        <v/>
      </c>
      <c r="Z122" s="3">
        <f>MAX(V122*F122-Y122,0)</f>
        <v/>
      </c>
      <c r="AA122" s="3">
        <f>MAX(U122*F122-SUM(Y122:Z122),0)</f>
        <v/>
      </c>
      <c r="AB122" s="8">
        <f>MAX(F122-SUM(Y122:AA122),0)</f>
        <v/>
      </c>
      <c r="AC122" s="3">
        <f>D122</f>
        <v/>
      </c>
      <c r="AD122" s="3">
        <f>E122</f>
        <v/>
      </c>
    </row>
    <row r="123" ht="13.9" customHeight="1">
      <c r="A123" s="22" t="inlineStr">
        <is>
          <t>BNRL022511283366</t>
        </is>
      </c>
      <c r="B123" s="23" t="inlineStr">
        <is>
          <t>29/11/2025 3:34:53</t>
        </is>
      </c>
      <c r="C123" s="24" t="n">
        <v>9</v>
      </c>
      <c r="D123" s="24" t="n">
        <v>19</v>
      </c>
      <c r="E123" s="24" t="n">
        <v>8</v>
      </c>
      <c r="F123" s="24" t="n">
        <v>466</v>
      </c>
      <c r="G123" s="24" t="inlineStr">
        <is>
          <t>12</t>
        </is>
      </c>
      <c r="H123" s="24" t="inlineStr">
        <is>
          <t>1/12/2025 11:24:24</t>
        </is>
      </c>
      <c r="I123" s="24" t="inlineStr"/>
      <c r="J123" s="24" t="n">
        <v/>
      </c>
      <c r="K123" s="24" t="n"/>
      <c r="L123" s="24" t="n"/>
      <c r="M123" s="1">
        <f>LEFT(A123,6)</f>
        <v/>
      </c>
      <c r="N123" s="1">
        <f>MID(A123,7,6)</f>
        <v/>
      </c>
      <c r="O123" s="1">
        <f>MID(A123,7,6)&amp;"-"&amp;MID(A123,13,1)</f>
        <v/>
      </c>
      <c r="P123" s="1">
        <f>"M"&amp;MID(A123,5,2)</f>
        <v/>
      </c>
      <c r="Q123" s="1">
        <f>IF(MID(A123,4,1)="L",IF(ISODD(RIGHT(A123)),"LH1","LH3"),IF(MID(A123,4,1)="R",IF(ISODD(RIGHT(A123)),"RH2","RH4"),"ERROR"))</f>
        <v/>
      </c>
      <c r="R123" s="1">
        <f>P123&amp;"-"&amp;Q123</f>
        <v/>
      </c>
      <c r="S123" s="13">
        <f>IF(D123="","HXX",IF(OR(D123=D122,D123=0),S122,"H"&amp;TEXT(D123,"00")&amp;" T"&amp;TEXT(G123,"00")&amp;" - "&amp;A123))</f>
        <v/>
      </c>
      <c r="T123" s="13">
        <f>SUBTOTAL(3,A123)</f>
        <v/>
      </c>
      <c r="U123" s="13">
        <f>IF(OR(NOT(ISBLANK(H123)),J123="30"),1,0)</f>
        <v/>
      </c>
      <c r="V123" s="13">
        <f>IF(ISBLANK(I123),0,1)</f>
        <v/>
      </c>
      <c r="W123" s="13">
        <f>IF(AND(L123="Porosidad de gas",OR(K123="C5",K123="E5")),1,0)</f>
        <v/>
      </c>
      <c r="X123" s="3">
        <f>RIGHT(A123,3)</f>
        <v/>
      </c>
      <c r="Y123" s="3">
        <f>MAX(W123*F123,0)</f>
        <v/>
      </c>
      <c r="Z123" s="3">
        <f>MAX(V123*F123-Y123,0)</f>
        <v/>
      </c>
      <c r="AA123" s="3">
        <f>MAX(U123*F123-SUM(Y123:Z123),0)</f>
        <v/>
      </c>
      <c r="AB123" s="8">
        <f>MAX(F123-SUM(Y123:AA123),0)</f>
        <v/>
      </c>
      <c r="AC123" s="3">
        <f>D123</f>
        <v/>
      </c>
      <c r="AD123" s="3">
        <f>E123</f>
        <v/>
      </c>
    </row>
    <row r="124" ht="13.9" customHeight="1">
      <c r="A124" s="22" t="inlineStr">
        <is>
          <t>BNRR022511283365</t>
        </is>
      </c>
      <c r="B124" s="23" t="inlineStr">
        <is>
          <t>29/11/2025 3:34:53</t>
        </is>
      </c>
      <c r="C124" s="24" t="n">
        <v>9</v>
      </c>
      <c r="D124" s="24" t="n">
        <v>19</v>
      </c>
      <c r="E124" s="24" t="n">
        <v>8</v>
      </c>
      <c r="F124" s="24" t="n">
        <v>466</v>
      </c>
      <c r="G124" s="24" t="inlineStr">
        <is>
          <t>12</t>
        </is>
      </c>
      <c r="H124" s="24" t="inlineStr">
        <is>
          <t>1/12/2025 12:4:50</t>
        </is>
      </c>
      <c r="I124" s="24" t="inlineStr"/>
      <c r="J124" s="24" t="n">
        <v/>
      </c>
      <c r="K124" s="24" t="n"/>
      <c r="L124" s="24" t="n"/>
      <c r="M124" s="1">
        <f>LEFT(A124,6)</f>
        <v/>
      </c>
      <c r="N124" s="1">
        <f>MID(A124,7,6)</f>
        <v/>
      </c>
      <c r="O124" s="1">
        <f>MID(A124,7,6)&amp;"-"&amp;MID(A124,13,1)</f>
        <v/>
      </c>
      <c r="P124" s="1">
        <f>"M"&amp;MID(A124,5,2)</f>
        <v/>
      </c>
      <c r="Q124" s="1">
        <f>IF(MID(A124,4,1)="L",IF(ISODD(RIGHT(A124)),"LH1","LH3"),IF(MID(A124,4,1)="R",IF(ISODD(RIGHT(A124)),"RH2","RH4"),"ERROR"))</f>
        <v/>
      </c>
      <c r="R124" s="1">
        <f>P124&amp;"-"&amp;Q124</f>
        <v/>
      </c>
      <c r="S124" s="13">
        <f>IF(D124="","HXX",IF(OR(D124=D123,D124=0),S123,"H"&amp;TEXT(D124,"00")&amp;" T"&amp;TEXT(G124,"00")&amp;" - "&amp;A124))</f>
        <v/>
      </c>
      <c r="T124" s="13">
        <f>SUBTOTAL(3,A124)</f>
        <v/>
      </c>
      <c r="U124" s="13">
        <f>IF(OR(NOT(ISBLANK(H124)),J124="30"),1,0)</f>
        <v/>
      </c>
      <c r="V124" s="13">
        <f>IF(ISBLANK(I124),0,1)</f>
        <v/>
      </c>
      <c r="W124" s="13">
        <f>IF(AND(L124="Porosidad de gas",OR(K124="C5",K124="E5")),1,0)</f>
        <v/>
      </c>
      <c r="X124" s="3">
        <f>RIGHT(A124,3)</f>
        <v/>
      </c>
      <c r="Y124" s="3">
        <f>MAX(W124*F124,0)</f>
        <v/>
      </c>
      <c r="Z124" s="3">
        <f>MAX(V124*F124-Y124,0)</f>
        <v/>
      </c>
      <c r="AA124" s="3">
        <f>MAX(U124*F124-SUM(Y124:Z124),0)</f>
        <v/>
      </c>
      <c r="AB124" s="8">
        <f>MAX(F124-SUM(Y124:AA124),0)</f>
        <v/>
      </c>
      <c r="AC124" s="3">
        <f>D124</f>
        <v/>
      </c>
      <c r="AD124" s="3">
        <f>E124</f>
        <v/>
      </c>
    </row>
    <row r="125" ht="13.9" customHeight="1">
      <c r="A125" s="22" t="inlineStr">
        <is>
          <t>BNRR022511283366</t>
        </is>
      </c>
      <c r="B125" s="23" t="inlineStr">
        <is>
          <t>29/11/2025 3:34:53</t>
        </is>
      </c>
      <c r="C125" s="24" t="n">
        <v>9</v>
      </c>
      <c r="D125" s="24" t="n">
        <v>19</v>
      </c>
      <c r="E125" s="24" t="n">
        <v>8</v>
      </c>
      <c r="F125" s="24" t="n">
        <v>466</v>
      </c>
      <c r="G125" s="24" t="inlineStr">
        <is>
          <t>12</t>
        </is>
      </c>
      <c r="H125" s="24" t="inlineStr">
        <is>
          <t>1/12/2025 13:52:56</t>
        </is>
      </c>
      <c r="I125" s="24" t="inlineStr"/>
      <c r="J125" s="24" t="n">
        <v/>
      </c>
      <c r="K125" s="24" t="n"/>
      <c r="L125" s="24" t="n"/>
      <c r="M125" s="1">
        <f>LEFT(A125,6)</f>
        <v/>
      </c>
      <c r="N125" s="1">
        <f>MID(A125,7,6)</f>
        <v/>
      </c>
      <c r="O125" s="1">
        <f>MID(A125,7,6)&amp;"-"&amp;MID(A125,13,1)</f>
        <v/>
      </c>
      <c r="P125" s="1">
        <f>"M"&amp;MID(A125,5,2)</f>
        <v/>
      </c>
      <c r="Q125" s="1">
        <f>IF(MID(A125,4,1)="L",IF(ISODD(RIGHT(A125)),"LH1","LH3"),IF(MID(A125,4,1)="R",IF(ISODD(RIGHT(A125)),"RH2","RH4"),"ERROR"))</f>
        <v/>
      </c>
      <c r="R125" s="1">
        <f>P125&amp;"-"&amp;Q125</f>
        <v/>
      </c>
      <c r="S125" s="13">
        <f>IF(D125="","HXX",IF(OR(D125=D124,D125=0),S124,"H"&amp;TEXT(D125,"00")&amp;" T"&amp;TEXT(G125,"00")&amp;" - "&amp;A125))</f>
        <v/>
      </c>
      <c r="T125" s="13">
        <f>SUBTOTAL(3,A125)</f>
        <v/>
      </c>
      <c r="U125" s="13">
        <f>IF(OR(NOT(ISBLANK(H125)),J125="30"),1,0)</f>
        <v/>
      </c>
      <c r="V125" s="13">
        <f>IF(ISBLANK(I125),0,1)</f>
        <v/>
      </c>
      <c r="W125" s="13">
        <f>IF(AND(L125="Porosidad de gas",OR(K125="C5",K125="E5")),1,0)</f>
        <v/>
      </c>
      <c r="X125" s="3">
        <f>RIGHT(A125,3)</f>
        <v/>
      </c>
      <c r="Y125" s="3">
        <f>MAX(W125*F125,0)</f>
        <v/>
      </c>
      <c r="Z125" s="3">
        <f>MAX(V125*F125-Y125,0)</f>
        <v/>
      </c>
      <c r="AA125" s="3">
        <f>MAX(U125*F125-SUM(Y125:Z125),0)</f>
        <v/>
      </c>
      <c r="AB125" s="8">
        <f>MAX(F125-SUM(Y125:AA125),0)</f>
        <v/>
      </c>
      <c r="AC125" s="3">
        <f>D125</f>
        <v/>
      </c>
      <c r="AD125" s="3">
        <f>E125</f>
        <v/>
      </c>
    </row>
    <row r="126" ht="13.9" customHeight="1">
      <c r="A126" s="22" t="inlineStr">
        <is>
          <t>BNRL022511283363</t>
        </is>
      </c>
      <c r="B126" s="23" t="inlineStr">
        <is>
          <t>29/11/2025 3:27:7</t>
        </is>
      </c>
      <c r="C126" s="24" t="n">
        <v>9</v>
      </c>
      <c r="D126" s="24" t="n">
        <v>19</v>
      </c>
      <c r="E126" s="24" t="n">
        <v>7</v>
      </c>
      <c r="F126" s="24" t="n">
        <v>368</v>
      </c>
      <c r="G126" s="24" t="inlineStr">
        <is>
          <t>12</t>
        </is>
      </c>
      <c r="H126" s="24" t="inlineStr">
        <is>
          <t>1/12/2025 12:12:58</t>
        </is>
      </c>
      <c r="I126" s="24" t="inlineStr"/>
      <c r="J126" s="24" t="n">
        <v/>
      </c>
      <c r="K126" s="24" t="n"/>
      <c r="L126" s="24" t="n"/>
      <c r="M126" s="1">
        <f>LEFT(A126,6)</f>
        <v/>
      </c>
      <c r="N126" s="1">
        <f>MID(A126,7,6)</f>
        <v/>
      </c>
      <c r="O126" s="1">
        <f>MID(A126,7,6)&amp;"-"&amp;MID(A126,13,1)</f>
        <v/>
      </c>
      <c r="P126" s="1">
        <f>"M"&amp;MID(A126,5,2)</f>
        <v/>
      </c>
      <c r="Q126" s="1">
        <f>IF(MID(A126,4,1)="L",IF(ISODD(RIGHT(A126)),"LH1","LH3"),IF(MID(A126,4,1)="R",IF(ISODD(RIGHT(A126)),"RH2","RH4"),"ERROR"))</f>
        <v/>
      </c>
      <c r="R126" s="1">
        <f>P126&amp;"-"&amp;Q126</f>
        <v/>
      </c>
      <c r="S126" s="13">
        <f>IF(D126="","HXX",IF(OR(D126=D125,D126=0),S125,"H"&amp;TEXT(D126,"00")&amp;" T"&amp;TEXT(G126,"00")&amp;" - "&amp;A126))</f>
        <v/>
      </c>
      <c r="T126" s="13">
        <f>SUBTOTAL(3,A126)</f>
        <v/>
      </c>
      <c r="U126" s="13">
        <f>IF(OR(NOT(ISBLANK(H126)),J126="30"),1,0)</f>
        <v/>
      </c>
      <c r="V126" s="13">
        <f>IF(ISBLANK(I126),0,1)</f>
        <v/>
      </c>
      <c r="W126" s="13">
        <f>IF(AND(L126="Porosidad de gas",OR(K126="C5",K126="E5")),1,0)</f>
        <v/>
      </c>
      <c r="X126" s="3">
        <f>RIGHT(A126,3)</f>
        <v/>
      </c>
      <c r="Y126" s="3">
        <f>MAX(W126*F126,0)</f>
        <v/>
      </c>
      <c r="Z126" s="3">
        <f>MAX(V126*F126-Y126,0)</f>
        <v/>
      </c>
      <c r="AA126" s="3">
        <f>MAX(U126*F126-SUM(Y126:Z126),0)</f>
        <v/>
      </c>
      <c r="AB126" s="8">
        <f>MAX(F126-SUM(Y126:AA126),0)</f>
        <v/>
      </c>
      <c r="AC126" s="3">
        <f>D126</f>
        <v/>
      </c>
      <c r="AD126" s="3">
        <f>E126</f>
        <v/>
      </c>
    </row>
    <row r="127" ht="13.9" customHeight="1">
      <c r="A127" s="22" t="inlineStr">
        <is>
          <t>BNRL022511283364</t>
        </is>
      </c>
      <c r="B127" s="23" t="inlineStr">
        <is>
          <t>29/11/2025 3:27:7</t>
        </is>
      </c>
      <c r="C127" s="24" t="n">
        <v>9</v>
      </c>
      <c r="D127" s="24" t="n">
        <v>19</v>
      </c>
      <c r="E127" s="24" t="n">
        <v>7</v>
      </c>
      <c r="F127" s="24" t="n">
        <v>368</v>
      </c>
      <c r="G127" s="24" t="inlineStr">
        <is>
          <t>12</t>
        </is>
      </c>
      <c r="H127" s="24" t="inlineStr">
        <is>
          <t>1/12/2025 10:59:20</t>
        </is>
      </c>
      <c r="I127" s="24" t="inlineStr"/>
      <c r="J127" s="24" t="n">
        <v/>
      </c>
      <c r="K127" s="24" t="n"/>
      <c r="L127" s="24" t="n"/>
      <c r="M127" s="1">
        <f>LEFT(A127,6)</f>
        <v/>
      </c>
      <c r="N127" s="1">
        <f>MID(A127,7,6)</f>
        <v/>
      </c>
      <c r="O127" s="1">
        <f>MID(A127,7,6)&amp;"-"&amp;MID(A127,13,1)</f>
        <v/>
      </c>
      <c r="P127" s="1">
        <f>"M"&amp;MID(A127,5,2)</f>
        <v/>
      </c>
      <c r="Q127" s="1">
        <f>IF(MID(A127,4,1)="L",IF(ISODD(RIGHT(A127)),"LH1","LH3"),IF(MID(A127,4,1)="R",IF(ISODD(RIGHT(A127)),"RH2","RH4"),"ERROR"))</f>
        <v/>
      </c>
      <c r="R127" s="1">
        <f>P127&amp;"-"&amp;Q127</f>
        <v/>
      </c>
      <c r="S127" s="13">
        <f>IF(D127="","HXX",IF(OR(D127=D126,D127=0),S126,"H"&amp;TEXT(D127,"00")&amp;" T"&amp;TEXT(G127,"00")&amp;" - "&amp;A127))</f>
        <v/>
      </c>
      <c r="T127" s="13">
        <f>SUBTOTAL(3,A127)</f>
        <v/>
      </c>
      <c r="U127" s="13">
        <f>IF(OR(NOT(ISBLANK(H127)),J127="30"),1,0)</f>
        <v/>
      </c>
      <c r="V127" s="13">
        <f>IF(ISBLANK(I127),0,1)</f>
        <v/>
      </c>
      <c r="W127" s="13">
        <f>IF(AND(L127="Porosidad de gas",OR(K127="C5",K127="E5")),1,0)</f>
        <v/>
      </c>
      <c r="X127" s="3">
        <f>RIGHT(A127,3)</f>
        <v/>
      </c>
      <c r="Y127" s="3">
        <f>MAX(W127*F127,0)</f>
        <v/>
      </c>
      <c r="Z127" s="3">
        <f>MAX(V127*F127-Y127,0)</f>
        <v/>
      </c>
      <c r="AA127" s="3">
        <f>MAX(U127*F127-SUM(Y127:Z127),0)</f>
        <v/>
      </c>
      <c r="AB127" s="8">
        <f>MAX(F127-SUM(Y127:AA127),0)</f>
        <v/>
      </c>
      <c r="AC127" s="3">
        <f>D127</f>
        <v/>
      </c>
      <c r="AD127" s="3">
        <f>E127</f>
        <v/>
      </c>
    </row>
    <row r="128" ht="13.9" customHeight="1">
      <c r="A128" s="22" t="inlineStr">
        <is>
          <t>BNRR022511283363</t>
        </is>
      </c>
      <c r="B128" s="23" t="inlineStr">
        <is>
          <t>29/11/2025 3:27:7</t>
        </is>
      </c>
      <c r="C128" s="24" t="n">
        <v>9</v>
      </c>
      <c r="D128" s="24" t="n">
        <v>19</v>
      </c>
      <c r="E128" s="24" t="n">
        <v>7</v>
      </c>
      <c r="F128" s="24" t="n">
        <v>368</v>
      </c>
      <c r="G128" s="24" t="inlineStr">
        <is>
          <t>12</t>
        </is>
      </c>
      <c r="H128" s="24" t="inlineStr">
        <is>
          <t>1/12/2025 10:58:49</t>
        </is>
      </c>
      <c r="I128" s="24" t="inlineStr"/>
      <c r="J128" s="24" t="n">
        <v/>
      </c>
      <c r="K128" s="24" t="n"/>
      <c r="L128" s="24" t="n"/>
      <c r="M128" s="1">
        <f>LEFT(A128,6)</f>
        <v/>
      </c>
      <c r="N128" s="1">
        <f>MID(A128,7,6)</f>
        <v/>
      </c>
      <c r="O128" s="1">
        <f>MID(A128,7,6)&amp;"-"&amp;MID(A128,13,1)</f>
        <v/>
      </c>
      <c r="P128" s="1">
        <f>"M"&amp;MID(A128,5,2)</f>
        <v/>
      </c>
      <c r="Q128" s="1">
        <f>IF(MID(A128,4,1)="L",IF(ISODD(RIGHT(A128)),"LH1","LH3"),IF(MID(A128,4,1)="R",IF(ISODD(RIGHT(A128)),"RH2","RH4"),"ERROR"))</f>
        <v/>
      </c>
      <c r="R128" s="1">
        <f>P128&amp;"-"&amp;Q128</f>
        <v/>
      </c>
      <c r="S128" s="13">
        <f>IF(D128="","HXX",IF(OR(D128=D127,D128=0),S127,"H"&amp;TEXT(D128,"00")&amp;" T"&amp;TEXT(G128,"00")&amp;" - "&amp;A128))</f>
        <v/>
      </c>
      <c r="T128" s="13">
        <f>SUBTOTAL(3,A128)</f>
        <v/>
      </c>
      <c r="U128" s="13">
        <f>IF(OR(NOT(ISBLANK(H128)),J128="30"),1,0)</f>
        <v/>
      </c>
      <c r="V128" s="13">
        <f>IF(ISBLANK(I128),0,1)</f>
        <v/>
      </c>
      <c r="W128" s="13">
        <f>IF(AND(L128="Porosidad de gas",OR(K128="C5",K128="E5")),1,0)</f>
        <v/>
      </c>
      <c r="X128" s="3">
        <f>RIGHT(A128,3)</f>
        <v/>
      </c>
      <c r="Y128" s="3">
        <f>MAX(W128*F128,0)</f>
        <v/>
      </c>
      <c r="Z128" s="3">
        <f>MAX(V128*F128-Y128,0)</f>
        <v/>
      </c>
      <c r="AA128" s="3">
        <f>MAX(U128*F128-SUM(Y128:Z128),0)</f>
        <v/>
      </c>
      <c r="AB128" s="8">
        <f>MAX(F128-SUM(Y128:AA128),0)</f>
        <v/>
      </c>
      <c r="AC128" s="3">
        <f>D128</f>
        <v/>
      </c>
      <c r="AD128" s="3">
        <f>E128</f>
        <v/>
      </c>
    </row>
    <row r="129" ht="13.9" customHeight="1">
      <c r="A129" s="22" t="inlineStr">
        <is>
          <t>BNRR022511283364</t>
        </is>
      </c>
      <c r="B129" s="23" t="inlineStr">
        <is>
          <t>29/11/2025 3:27:7</t>
        </is>
      </c>
      <c r="C129" s="24" t="n">
        <v>9</v>
      </c>
      <c r="D129" s="24" t="n">
        <v>19</v>
      </c>
      <c r="E129" s="24" t="n">
        <v>7</v>
      </c>
      <c r="F129" s="24" t="n">
        <v>368</v>
      </c>
      <c r="G129" s="24" t="inlineStr">
        <is>
          <t>12</t>
        </is>
      </c>
      <c r="H129" s="24" t="inlineStr">
        <is>
          <t>1/12/2025 12:8:49</t>
        </is>
      </c>
      <c r="I129" s="24" t="inlineStr"/>
      <c r="J129" s="24" t="n">
        <v/>
      </c>
      <c r="K129" s="24" t="n"/>
      <c r="L129" s="24" t="n"/>
      <c r="M129" s="1">
        <f>LEFT(A129,6)</f>
        <v/>
      </c>
      <c r="N129" s="1">
        <f>MID(A129,7,6)</f>
        <v/>
      </c>
      <c r="O129" s="1">
        <f>MID(A129,7,6)&amp;"-"&amp;MID(A129,13,1)</f>
        <v/>
      </c>
      <c r="P129" s="1">
        <f>"M"&amp;MID(A129,5,2)</f>
        <v/>
      </c>
      <c r="Q129" s="1">
        <f>IF(MID(A129,4,1)="L",IF(ISODD(RIGHT(A129)),"LH1","LH3"),IF(MID(A129,4,1)="R",IF(ISODD(RIGHT(A129)),"RH2","RH4"),"ERROR"))</f>
        <v/>
      </c>
      <c r="R129" s="1">
        <f>P129&amp;"-"&amp;Q129</f>
        <v/>
      </c>
      <c r="S129" s="13">
        <f>IF(D129="","HXX",IF(OR(D129=D128,D129=0),S128,"H"&amp;TEXT(D129,"00")&amp;" T"&amp;TEXT(G129,"00")&amp;" - "&amp;A129))</f>
        <v/>
      </c>
      <c r="T129" s="13">
        <f>SUBTOTAL(3,A129)</f>
        <v/>
      </c>
      <c r="U129" s="13">
        <f>IF(OR(NOT(ISBLANK(H129)),J129="30"),1,0)</f>
        <v/>
      </c>
      <c r="V129" s="13">
        <f>IF(ISBLANK(I129),0,1)</f>
        <v/>
      </c>
      <c r="W129" s="13">
        <f>IF(AND(L129="Porosidad de gas",OR(K129="C5",K129="E5")),1,0)</f>
        <v/>
      </c>
      <c r="X129" s="3">
        <f>RIGHT(A129,3)</f>
        <v/>
      </c>
      <c r="Y129" s="3">
        <f>MAX(W129*F129,0)</f>
        <v/>
      </c>
      <c r="Z129" s="3">
        <f>MAX(V129*F129-Y129,0)</f>
        <v/>
      </c>
      <c r="AA129" s="3">
        <f>MAX(U129*F129-SUM(Y129:Z129),0)</f>
        <v/>
      </c>
      <c r="AB129" s="8">
        <f>MAX(F129-SUM(Y129:AA129),0)</f>
        <v/>
      </c>
      <c r="AC129" s="3">
        <f>D129</f>
        <v/>
      </c>
      <c r="AD129" s="3">
        <f>E129</f>
        <v/>
      </c>
    </row>
    <row r="130" ht="13.9" customHeight="1">
      <c r="A130" s="22" t="inlineStr">
        <is>
          <t>BNRL022511283361</t>
        </is>
      </c>
      <c r="B130" s="23" t="inlineStr">
        <is>
          <t>29/11/2025 3:20:59</t>
        </is>
      </c>
      <c r="C130" s="24" t="n">
        <v>9</v>
      </c>
      <c r="D130" s="24" t="n">
        <v>19</v>
      </c>
      <c r="E130" s="24" t="n">
        <v>6</v>
      </c>
      <c r="F130" s="24" t="n">
        <v>360</v>
      </c>
      <c r="G130" s="24" t="inlineStr">
        <is>
          <t>12</t>
        </is>
      </c>
      <c r="H130" s="24" t="inlineStr">
        <is>
          <t>1/12/2025 11:2:39</t>
        </is>
      </c>
      <c r="I130" s="24" t="inlineStr"/>
      <c r="J130" s="24" t="n">
        <v/>
      </c>
      <c r="K130" s="24" t="n"/>
      <c r="L130" s="24" t="n"/>
      <c r="M130" s="1">
        <f>LEFT(A130,6)</f>
        <v/>
      </c>
      <c r="N130" s="1">
        <f>MID(A130,7,6)</f>
        <v/>
      </c>
      <c r="O130" s="1">
        <f>MID(A130,7,6)&amp;"-"&amp;MID(A130,13,1)</f>
        <v/>
      </c>
      <c r="P130" s="1">
        <f>"M"&amp;MID(A130,5,2)</f>
        <v/>
      </c>
      <c r="Q130" s="1">
        <f>IF(MID(A130,4,1)="L",IF(ISODD(RIGHT(A130)),"LH1","LH3"),IF(MID(A130,4,1)="R",IF(ISODD(RIGHT(A130)),"RH2","RH4"),"ERROR"))</f>
        <v/>
      </c>
      <c r="R130" s="1">
        <f>P130&amp;"-"&amp;Q130</f>
        <v/>
      </c>
      <c r="S130" s="13">
        <f>IF(D130="","HXX",IF(OR(D130=D129,D130=0),S129,"H"&amp;TEXT(D130,"00")&amp;" T"&amp;TEXT(G130,"00")&amp;" - "&amp;A130))</f>
        <v/>
      </c>
      <c r="T130" s="13">
        <f>SUBTOTAL(3,A130)</f>
        <v/>
      </c>
      <c r="U130" s="13">
        <f>IF(OR(NOT(ISBLANK(H130)),J130="30"),1,0)</f>
        <v/>
      </c>
      <c r="V130" s="13">
        <f>IF(ISBLANK(I130),0,1)</f>
        <v/>
      </c>
      <c r="W130" s="13">
        <f>IF(AND(L130="Porosidad de gas",OR(K130="C5",K130="E5")),1,0)</f>
        <v/>
      </c>
      <c r="X130" s="3">
        <f>RIGHT(A130,3)</f>
        <v/>
      </c>
      <c r="Y130" s="3">
        <f>MAX(W130*F130,0)</f>
        <v/>
      </c>
      <c r="Z130" s="3">
        <f>MAX(V130*F130-Y130,0)</f>
        <v/>
      </c>
      <c r="AA130" s="3">
        <f>MAX(U130*F130-SUM(Y130:Z130),0)</f>
        <v/>
      </c>
      <c r="AB130" s="8">
        <f>MAX(F130-SUM(Y130:AA130),0)</f>
        <v/>
      </c>
      <c r="AC130" s="3">
        <f>D130</f>
        <v/>
      </c>
      <c r="AD130" s="3">
        <f>E130</f>
        <v/>
      </c>
    </row>
    <row r="131" ht="13.9" customHeight="1">
      <c r="A131" s="22" t="inlineStr">
        <is>
          <t>BNRL022511283362</t>
        </is>
      </c>
      <c r="B131" s="23" t="inlineStr">
        <is>
          <t>29/11/2025 3:20:59</t>
        </is>
      </c>
      <c r="C131" s="24" t="n">
        <v>9</v>
      </c>
      <c r="D131" s="24" t="n">
        <v>19</v>
      </c>
      <c r="E131" s="24" t="n">
        <v>6</v>
      </c>
      <c r="F131" s="24" t="n">
        <v>360</v>
      </c>
      <c r="G131" s="24" t="inlineStr">
        <is>
          <t>12</t>
        </is>
      </c>
      <c r="H131" s="24" t="inlineStr">
        <is>
          <t>1/12/2025 11:10:4</t>
        </is>
      </c>
      <c r="I131" s="24" t="inlineStr"/>
      <c r="J131" s="24" t="n">
        <v/>
      </c>
      <c r="K131" s="24" t="n"/>
      <c r="L131" s="24" t="n"/>
      <c r="M131" s="1">
        <f>LEFT(A131,6)</f>
        <v/>
      </c>
      <c r="N131" s="1">
        <f>MID(A131,7,6)</f>
        <v/>
      </c>
      <c r="O131" s="1">
        <f>MID(A131,7,6)&amp;"-"&amp;MID(A131,13,1)</f>
        <v/>
      </c>
      <c r="P131" s="1">
        <f>"M"&amp;MID(A131,5,2)</f>
        <v/>
      </c>
      <c r="Q131" s="1">
        <f>IF(MID(A131,4,1)="L",IF(ISODD(RIGHT(A131)),"LH1","LH3"),IF(MID(A131,4,1)="R",IF(ISODD(RIGHT(A131)),"RH2","RH4"),"ERROR"))</f>
        <v/>
      </c>
      <c r="R131" s="1">
        <f>P131&amp;"-"&amp;Q131</f>
        <v/>
      </c>
      <c r="S131" s="13">
        <f>IF(D131="","HXX",IF(OR(D131=D130,D131=0),S130,"H"&amp;TEXT(D131,"00")&amp;" T"&amp;TEXT(G131,"00")&amp;" - "&amp;A131))</f>
        <v/>
      </c>
      <c r="T131" s="13">
        <f>SUBTOTAL(3,A131)</f>
        <v/>
      </c>
      <c r="U131" s="13">
        <f>IF(OR(NOT(ISBLANK(H131)),J131="30"),1,0)</f>
        <v/>
      </c>
      <c r="V131" s="13">
        <f>IF(ISBLANK(I131),0,1)</f>
        <v/>
      </c>
      <c r="W131" s="13">
        <f>IF(AND(L131="Porosidad de gas",OR(K131="C5",K131="E5")),1,0)</f>
        <v/>
      </c>
      <c r="X131" s="3">
        <f>RIGHT(A131,3)</f>
        <v/>
      </c>
      <c r="Y131" s="3">
        <f>MAX(W131*F131,0)</f>
        <v/>
      </c>
      <c r="Z131" s="3">
        <f>MAX(V131*F131-Y131,0)</f>
        <v/>
      </c>
      <c r="AA131" s="3">
        <f>MAX(U131*F131-SUM(Y131:Z131),0)</f>
        <v/>
      </c>
      <c r="AB131" s="8">
        <f>MAX(F131-SUM(Y131:AA131),0)</f>
        <v/>
      </c>
      <c r="AC131" s="3">
        <f>D131</f>
        <v/>
      </c>
      <c r="AD131" s="3">
        <f>E131</f>
        <v/>
      </c>
    </row>
    <row r="132" ht="13.9" customHeight="1">
      <c r="A132" s="22" t="inlineStr">
        <is>
          <t>BNRR022511283361</t>
        </is>
      </c>
      <c r="B132" s="23" t="inlineStr">
        <is>
          <t>29/11/2025 3:20:59</t>
        </is>
      </c>
      <c r="C132" s="24" t="n">
        <v>9</v>
      </c>
      <c r="D132" s="24" t="n">
        <v>19</v>
      </c>
      <c r="E132" s="24" t="n">
        <v>6</v>
      </c>
      <c r="F132" s="24" t="n">
        <v>360</v>
      </c>
      <c r="G132" s="24" t="inlineStr">
        <is>
          <t>12</t>
        </is>
      </c>
      <c r="H132" s="24" t="inlineStr">
        <is>
          <t>1/12/2025 11:17:18</t>
        </is>
      </c>
      <c r="I132" s="24" t="inlineStr"/>
      <c r="J132" s="24" t="n">
        <v/>
      </c>
      <c r="K132" s="24" t="n"/>
      <c r="L132" s="24" t="n"/>
      <c r="M132" s="1">
        <f>LEFT(A132,6)</f>
        <v/>
      </c>
      <c r="N132" s="1">
        <f>MID(A132,7,6)</f>
        <v/>
      </c>
      <c r="O132" s="1">
        <f>MID(A132,7,6)&amp;"-"&amp;MID(A132,13,1)</f>
        <v/>
      </c>
      <c r="P132" s="1">
        <f>"M"&amp;MID(A132,5,2)</f>
        <v/>
      </c>
      <c r="Q132" s="1">
        <f>IF(MID(A132,4,1)="L",IF(ISODD(RIGHT(A132)),"LH1","LH3"),IF(MID(A132,4,1)="R",IF(ISODD(RIGHT(A132)),"RH2","RH4"),"ERROR"))</f>
        <v/>
      </c>
      <c r="R132" s="1">
        <f>P132&amp;"-"&amp;Q132</f>
        <v/>
      </c>
      <c r="S132" s="13">
        <f>IF(D132="","HXX",IF(OR(D132=D131,D132=0),S131,"H"&amp;TEXT(D132,"00")&amp;" T"&amp;TEXT(G132,"00")&amp;" - "&amp;A132))</f>
        <v/>
      </c>
      <c r="T132" s="13">
        <f>SUBTOTAL(3,A132)</f>
        <v/>
      </c>
      <c r="U132" s="13">
        <f>IF(OR(NOT(ISBLANK(H132)),J132="30"),1,0)</f>
        <v/>
      </c>
      <c r="V132" s="13">
        <f>IF(ISBLANK(I132),0,1)</f>
        <v/>
      </c>
      <c r="W132" s="13">
        <f>IF(AND(L132="Porosidad de gas",OR(K132="C5",K132="E5")),1,0)</f>
        <v/>
      </c>
      <c r="X132" s="3">
        <f>RIGHT(A132,3)</f>
        <v/>
      </c>
      <c r="Y132" s="3">
        <f>MAX(W132*F132,0)</f>
        <v/>
      </c>
      <c r="Z132" s="3">
        <f>MAX(V132*F132-Y132,0)</f>
        <v/>
      </c>
      <c r="AA132" s="3">
        <f>MAX(U132*F132-SUM(Y132:Z132),0)</f>
        <v/>
      </c>
      <c r="AB132" s="8">
        <f>MAX(F132-SUM(Y132:AA132),0)</f>
        <v/>
      </c>
      <c r="AC132" s="3">
        <f>D132</f>
        <v/>
      </c>
      <c r="AD132" s="3">
        <f>E132</f>
        <v/>
      </c>
    </row>
    <row r="133" ht="13.9" customHeight="1">
      <c r="A133" s="22" t="inlineStr">
        <is>
          <t>BNRR022511283362</t>
        </is>
      </c>
      <c r="B133" s="23" t="inlineStr">
        <is>
          <t>29/11/2025 3:20:59</t>
        </is>
      </c>
      <c r="C133" s="24" t="n">
        <v>9</v>
      </c>
      <c r="D133" s="24" t="n">
        <v>19</v>
      </c>
      <c r="E133" s="24" t="n">
        <v>6</v>
      </c>
      <c r="F133" s="24" t="n">
        <v>360</v>
      </c>
      <c r="G133" s="24" t="inlineStr">
        <is>
          <t>12</t>
        </is>
      </c>
      <c r="H133" s="24" t="inlineStr">
        <is>
          <t>1/12/2025 10:59:25</t>
        </is>
      </c>
      <c r="I133" s="24" t="inlineStr"/>
      <c r="J133" s="24" t="n">
        <v/>
      </c>
      <c r="K133" s="24" t="n"/>
      <c r="L133" s="24" t="n"/>
      <c r="M133" s="1">
        <f>LEFT(A133,6)</f>
        <v/>
      </c>
      <c r="N133" s="1">
        <f>MID(A133,7,6)</f>
        <v/>
      </c>
      <c r="O133" s="1">
        <f>MID(A133,7,6)&amp;"-"&amp;MID(A133,13,1)</f>
        <v/>
      </c>
      <c r="P133" s="1">
        <f>"M"&amp;MID(A133,5,2)</f>
        <v/>
      </c>
      <c r="Q133" s="1">
        <f>IF(MID(A133,4,1)="L",IF(ISODD(RIGHT(A133)),"LH1","LH3"),IF(MID(A133,4,1)="R",IF(ISODD(RIGHT(A133)),"RH2","RH4"),"ERROR"))</f>
        <v/>
      </c>
      <c r="R133" s="1">
        <f>P133&amp;"-"&amp;Q133</f>
        <v/>
      </c>
      <c r="S133" s="13">
        <f>IF(D133="","HXX",IF(OR(D133=D132,D133=0),S132,"H"&amp;TEXT(D133,"00")&amp;" T"&amp;TEXT(G133,"00")&amp;" - "&amp;A133))</f>
        <v/>
      </c>
      <c r="T133" s="13">
        <f>SUBTOTAL(3,A133)</f>
        <v/>
      </c>
      <c r="U133" s="13">
        <f>IF(OR(NOT(ISBLANK(H133)),J133="30"),1,0)</f>
        <v/>
      </c>
      <c r="V133" s="13">
        <f>IF(ISBLANK(I133),0,1)</f>
        <v/>
      </c>
      <c r="W133" s="13">
        <f>IF(AND(L133="Porosidad de gas",OR(K133="C5",K133="E5")),1,0)</f>
        <v/>
      </c>
      <c r="X133" s="3">
        <f>RIGHT(A133,3)</f>
        <v/>
      </c>
      <c r="Y133" s="3">
        <f>MAX(W133*F133,0)</f>
        <v/>
      </c>
      <c r="Z133" s="3">
        <f>MAX(V133*F133-Y133,0)</f>
        <v/>
      </c>
      <c r="AA133" s="3">
        <f>MAX(U133*F133-SUM(Y133:Z133),0)</f>
        <v/>
      </c>
      <c r="AB133" s="8">
        <f>MAX(F133-SUM(Y133:AA133),0)</f>
        <v/>
      </c>
      <c r="AC133" s="3">
        <f>D133</f>
        <v/>
      </c>
      <c r="AD133" s="3">
        <f>E133</f>
        <v/>
      </c>
    </row>
    <row r="134" ht="13.9" customHeight="1">
      <c r="A134" s="22" t="inlineStr">
        <is>
          <t>BNRL022511283359</t>
        </is>
      </c>
      <c r="B134" s="23" t="inlineStr">
        <is>
          <t>29/11/2025 3:14:59</t>
        </is>
      </c>
      <c r="C134" s="24" t="n">
        <v>9</v>
      </c>
      <c r="D134" s="24" t="n">
        <v>19</v>
      </c>
      <c r="E134" s="24" t="n">
        <v>5</v>
      </c>
      <c r="F134" s="24" t="n">
        <v>360</v>
      </c>
      <c r="G134" s="24" t="inlineStr">
        <is>
          <t>12</t>
        </is>
      </c>
      <c r="H134" s="24" t="inlineStr">
        <is>
          <t>1/12/2025 11:13:38</t>
        </is>
      </c>
      <c r="I134" s="24" t="inlineStr"/>
      <c r="J134" s="24" t="n">
        <v/>
      </c>
      <c r="K134" s="24" t="n"/>
      <c r="L134" s="24" t="n"/>
      <c r="M134" s="1">
        <f>LEFT(A134,6)</f>
        <v/>
      </c>
      <c r="N134" s="1">
        <f>MID(A134,7,6)</f>
        <v/>
      </c>
      <c r="O134" s="1">
        <f>MID(A134,7,6)&amp;"-"&amp;MID(A134,13,1)</f>
        <v/>
      </c>
      <c r="P134" s="1">
        <f>"M"&amp;MID(A134,5,2)</f>
        <v/>
      </c>
      <c r="Q134" s="1">
        <f>IF(MID(A134,4,1)="L",IF(ISODD(RIGHT(A134)),"LH1","LH3"),IF(MID(A134,4,1)="R",IF(ISODD(RIGHT(A134)),"RH2","RH4"),"ERROR"))</f>
        <v/>
      </c>
      <c r="R134" s="1">
        <f>P134&amp;"-"&amp;Q134</f>
        <v/>
      </c>
      <c r="S134" s="13">
        <f>IF(D134="","HXX",IF(OR(D134=D133,D134=0),S133,"H"&amp;TEXT(D134,"00")&amp;" T"&amp;TEXT(G134,"00")&amp;" - "&amp;A134))</f>
        <v/>
      </c>
      <c r="T134" s="13">
        <f>SUBTOTAL(3,A134)</f>
        <v/>
      </c>
      <c r="U134" s="13">
        <f>IF(OR(NOT(ISBLANK(H134)),J134="30"),1,0)</f>
        <v/>
      </c>
      <c r="V134" s="13">
        <f>IF(ISBLANK(I134),0,1)</f>
        <v/>
      </c>
      <c r="W134" s="13">
        <f>IF(AND(L134="Porosidad de gas",OR(K134="C5",K134="E5")),1,0)</f>
        <v/>
      </c>
      <c r="X134" s="3">
        <f>RIGHT(A134,3)</f>
        <v/>
      </c>
      <c r="Y134" s="3">
        <f>MAX(W134*F134,0)</f>
        <v/>
      </c>
      <c r="Z134" s="3">
        <f>MAX(V134*F134-Y134,0)</f>
        <v/>
      </c>
      <c r="AA134" s="3">
        <f>MAX(U134*F134-SUM(Y134:Z134),0)</f>
        <v/>
      </c>
      <c r="AB134" s="8">
        <f>MAX(F134-SUM(Y134:AA134),0)</f>
        <v/>
      </c>
      <c r="AC134" s="3">
        <f>D134</f>
        <v/>
      </c>
      <c r="AD134" s="3">
        <f>E134</f>
        <v/>
      </c>
    </row>
    <row r="135" ht="13.9" customHeight="1">
      <c r="A135" s="22" t="inlineStr">
        <is>
          <t>BNRL022511283360</t>
        </is>
      </c>
      <c r="B135" s="23" t="inlineStr">
        <is>
          <t>29/11/2025 3:14:59</t>
        </is>
      </c>
      <c r="C135" s="24" t="n">
        <v>9</v>
      </c>
      <c r="D135" s="24" t="n">
        <v>19</v>
      </c>
      <c r="E135" s="24" t="n">
        <v>5</v>
      </c>
      <c r="F135" s="24" t="n">
        <v>360</v>
      </c>
      <c r="G135" s="24" t="inlineStr">
        <is>
          <t>12</t>
        </is>
      </c>
      <c r="H135" s="24" t="inlineStr">
        <is>
          <t>1/12/2025 11:9:0</t>
        </is>
      </c>
      <c r="I135" s="24" t="inlineStr"/>
      <c r="J135" s="24" t="n">
        <v/>
      </c>
      <c r="K135" s="24" t="n"/>
      <c r="L135" s="24" t="n"/>
      <c r="M135" s="1">
        <f>LEFT(A135,6)</f>
        <v/>
      </c>
      <c r="N135" s="1">
        <f>MID(A135,7,6)</f>
        <v/>
      </c>
      <c r="O135" s="1">
        <f>MID(A135,7,6)&amp;"-"&amp;MID(A135,13,1)</f>
        <v/>
      </c>
      <c r="P135" s="1">
        <f>"M"&amp;MID(A135,5,2)</f>
        <v/>
      </c>
      <c r="Q135" s="1">
        <f>IF(MID(A135,4,1)="L",IF(ISODD(RIGHT(A135)),"LH1","LH3"),IF(MID(A135,4,1)="R",IF(ISODD(RIGHT(A135)),"RH2","RH4"),"ERROR"))</f>
        <v/>
      </c>
      <c r="R135" s="1">
        <f>P135&amp;"-"&amp;Q135</f>
        <v/>
      </c>
      <c r="S135" s="13">
        <f>IF(D135="","HXX",IF(OR(D135=D134,D135=0),S134,"H"&amp;TEXT(D135,"00")&amp;" T"&amp;TEXT(G135,"00")&amp;" - "&amp;A135))</f>
        <v/>
      </c>
      <c r="T135" s="13">
        <f>SUBTOTAL(3,A135)</f>
        <v/>
      </c>
      <c r="U135" s="13">
        <f>IF(OR(NOT(ISBLANK(H135)),J135="30"),1,0)</f>
        <v/>
      </c>
      <c r="V135" s="13">
        <f>IF(ISBLANK(I135),0,1)</f>
        <v/>
      </c>
      <c r="W135" s="13">
        <f>IF(AND(L135="Porosidad de gas",OR(K135="C5",K135="E5")),1,0)</f>
        <v/>
      </c>
      <c r="X135" s="3">
        <f>RIGHT(A135,3)</f>
        <v/>
      </c>
      <c r="Y135" s="3">
        <f>MAX(W135*F135,0)</f>
        <v/>
      </c>
      <c r="Z135" s="3">
        <f>MAX(V135*F135-Y135,0)</f>
        <v/>
      </c>
      <c r="AA135" s="3">
        <f>MAX(U135*F135-SUM(Y135:Z135),0)</f>
        <v/>
      </c>
      <c r="AB135" s="8">
        <f>MAX(F135-SUM(Y135:AA135),0)</f>
        <v/>
      </c>
      <c r="AC135" s="3">
        <f>D135</f>
        <v/>
      </c>
      <c r="AD135" s="3">
        <f>E135</f>
        <v/>
      </c>
    </row>
    <row r="136" ht="13.9" customHeight="1">
      <c r="A136" s="22" t="inlineStr">
        <is>
          <t>BNRR022511283359</t>
        </is>
      </c>
      <c r="B136" s="23" t="inlineStr">
        <is>
          <t>29/11/2025 3:14:59</t>
        </is>
      </c>
      <c r="C136" s="24" t="n">
        <v>9</v>
      </c>
      <c r="D136" s="24" t="n">
        <v>19</v>
      </c>
      <c r="E136" s="24" t="n">
        <v>5</v>
      </c>
      <c r="F136" s="24" t="n">
        <v>360</v>
      </c>
      <c r="G136" s="24" t="inlineStr">
        <is>
          <t>12</t>
        </is>
      </c>
      <c r="H136" s="24" t="inlineStr">
        <is>
          <t>1/12/2025 11:19:21</t>
        </is>
      </c>
      <c r="I136" s="24" t="inlineStr"/>
      <c r="J136" s="24" t="n">
        <v/>
      </c>
      <c r="K136" s="24" t="n"/>
      <c r="L136" s="24" t="n"/>
      <c r="M136" s="1">
        <f>LEFT(A136,6)</f>
        <v/>
      </c>
      <c r="N136" s="1">
        <f>MID(A136,7,6)</f>
        <v/>
      </c>
      <c r="O136" s="1">
        <f>MID(A136,7,6)&amp;"-"&amp;MID(A136,13,1)</f>
        <v/>
      </c>
      <c r="P136" s="1">
        <f>"M"&amp;MID(A136,5,2)</f>
        <v/>
      </c>
      <c r="Q136" s="1">
        <f>IF(MID(A136,4,1)="L",IF(ISODD(RIGHT(A136)),"LH1","LH3"),IF(MID(A136,4,1)="R",IF(ISODD(RIGHT(A136)),"RH2","RH4"),"ERROR"))</f>
        <v/>
      </c>
      <c r="R136" s="1">
        <f>P136&amp;"-"&amp;Q136</f>
        <v/>
      </c>
      <c r="S136" s="13">
        <f>IF(D136="","HXX",IF(OR(D136=D135,D136=0),S135,"H"&amp;TEXT(D136,"00")&amp;" T"&amp;TEXT(G136,"00")&amp;" - "&amp;A136))</f>
        <v/>
      </c>
      <c r="T136" s="13">
        <f>SUBTOTAL(3,A136)</f>
        <v/>
      </c>
      <c r="U136" s="13">
        <f>IF(OR(NOT(ISBLANK(H136)),J136="30"),1,0)</f>
        <v/>
      </c>
      <c r="V136" s="13">
        <f>IF(ISBLANK(I136),0,1)</f>
        <v/>
      </c>
      <c r="W136" s="13">
        <f>IF(AND(L136="Porosidad de gas",OR(K136="C5",K136="E5")),1,0)</f>
        <v/>
      </c>
      <c r="X136" s="3">
        <f>RIGHT(A136,3)</f>
        <v/>
      </c>
      <c r="Y136" s="3">
        <f>MAX(W136*F136,0)</f>
        <v/>
      </c>
      <c r="Z136" s="3">
        <f>MAX(V136*F136-Y136,0)</f>
        <v/>
      </c>
      <c r="AA136" s="3">
        <f>MAX(U136*F136-SUM(Y136:Z136),0)</f>
        <v/>
      </c>
      <c r="AB136" s="8">
        <f>MAX(F136-SUM(Y136:AA136),0)</f>
        <v/>
      </c>
      <c r="AC136" s="3">
        <f>D136</f>
        <v/>
      </c>
      <c r="AD136" s="3">
        <f>E136</f>
        <v/>
      </c>
    </row>
    <row r="137" ht="13.9" customHeight="1">
      <c r="A137" s="22" t="inlineStr">
        <is>
          <t>BNRR022511283360</t>
        </is>
      </c>
      <c r="B137" s="23" t="inlineStr">
        <is>
          <t>29/11/2025 3:14:59</t>
        </is>
      </c>
      <c r="C137" s="24" t="n">
        <v>9</v>
      </c>
      <c r="D137" s="24" t="n">
        <v>19</v>
      </c>
      <c r="E137" s="24" t="n">
        <v>5</v>
      </c>
      <c r="F137" s="24" t="n">
        <v>360</v>
      </c>
      <c r="G137" s="24" t="inlineStr">
        <is>
          <t>12</t>
        </is>
      </c>
      <c r="H137" s="24" t="inlineStr">
        <is>
          <t>1/12/2025 11:22:13</t>
        </is>
      </c>
      <c r="I137" s="24" t="inlineStr"/>
      <c r="J137" s="24" t="n">
        <v/>
      </c>
      <c r="K137" s="24" t="n"/>
      <c r="L137" s="24" t="n"/>
      <c r="M137" s="1">
        <f>LEFT(A137,6)</f>
        <v/>
      </c>
      <c r="N137" s="1">
        <f>MID(A137,7,6)</f>
        <v/>
      </c>
      <c r="O137" s="1">
        <f>MID(A137,7,6)&amp;"-"&amp;MID(A137,13,1)</f>
        <v/>
      </c>
      <c r="P137" s="1">
        <f>"M"&amp;MID(A137,5,2)</f>
        <v/>
      </c>
      <c r="Q137" s="1">
        <f>IF(MID(A137,4,1)="L",IF(ISODD(RIGHT(A137)),"LH1","LH3"),IF(MID(A137,4,1)="R",IF(ISODD(RIGHT(A137)),"RH2","RH4"),"ERROR"))</f>
        <v/>
      </c>
      <c r="R137" s="1">
        <f>P137&amp;"-"&amp;Q137</f>
        <v/>
      </c>
      <c r="S137" s="13">
        <f>IF(D137="","HXX",IF(OR(D137=D136,D137=0),S136,"H"&amp;TEXT(D137,"00")&amp;" T"&amp;TEXT(G137,"00")&amp;" - "&amp;A137))</f>
        <v/>
      </c>
      <c r="T137" s="13">
        <f>SUBTOTAL(3,A137)</f>
        <v/>
      </c>
      <c r="U137" s="13">
        <f>IF(OR(NOT(ISBLANK(H137)),J137="30"),1,0)</f>
        <v/>
      </c>
      <c r="V137" s="13">
        <f>IF(ISBLANK(I137),0,1)</f>
        <v/>
      </c>
      <c r="W137" s="13">
        <f>IF(AND(L137="Porosidad de gas",OR(K137="C5",K137="E5")),1,0)</f>
        <v/>
      </c>
      <c r="X137" s="3">
        <f>RIGHT(A137,3)</f>
        <v/>
      </c>
      <c r="Y137" s="3">
        <f>MAX(W137*F137,0)</f>
        <v/>
      </c>
      <c r="Z137" s="3">
        <f>MAX(V137*F137-Y137,0)</f>
        <v/>
      </c>
      <c r="AA137" s="3">
        <f>MAX(U137*F137-SUM(Y137:Z137),0)</f>
        <v/>
      </c>
      <c r="AB137" s="8">
        <f>MAX(F137-SUM(Y137:AA137),0)</f>
        <v/>
      </c>
      <c r="AC137" s="3">
        <f>D137</f>
        <v/>
      </c>
      <c r="AD137" s="3">
        <f>E137</f>
        <v/>
      </c>
    </row>
    <row r="138" ht="13.9" customHeight="1">
      <c r="A138" s="22" t="inlineStr">
        <is>
          <t>BNRL022511283357</t>
        </is>
      </c>
      <c r="B138" s="23" t="inlineStr">
        <is>
          <t>29/11/2025 3:8:59</t>
        </is>
      </c>
      <c r="C138" s="24" t="n">
        <v>9</v>
      </c>
      <c r="D138" s="24" t="n">
        <v>19</v>
      </c>
      <c r="E138" s="24" t="n">
        <v>4</v>
      </c>
      <c r="F138" s="24" t="n">
        <v>360</v>
      </c>
      <c r="G138" s="24" t="inlineStr">
        <is>
          <t>12</t>
        </is>
      </c>
      <c r="H138" s="24" t="inlineStr">
        <is>
          <t>1/12/2025 10:13:36</t>
        </is>
      </c>
      <c r="I138" s="24" t="inlineStr"/>
      <c r="J138" s="24" t="n">
        <v/>
      </c>
      <c r="K138" s="24" t="n"/>
      <c r="L138" s="24" t="n"/>
      <c r="M138" s="1">
        <f>LEFT(A138,6)</f>
        <v/>
      </c>
      <c r="N138" s="1">
        <f>MID(A138,7,6)</f>
        <v/>
      </c>
      <c r="O138" s="1">
        <f>MID(A138,7,6)&amp;"-"&amp;MID(A138,13,1)</f>
        <v/>
      </c>
      <c r="P138" s="1">
        <f>"M"&amp;MID(A138,5,2)</f>
        <v/>
      </c>
      <c r="Q138" s="1">
        <f>IF(MID(A138,4,1)="L",IF(ISODD(RIGHT(A138)),"LH1","LH3"),IF(MID(A138,4,1)="R",IF(ISODD(RIGHT(A138)),"RH2","RH4"),"ERROR"))</f>
        <v/>
      </c>
      <c r="R138" s="1">
        <f>P138&amp;"-"&amp;Q138</f>
        <v/>
      </c>
      <c r="S138" s="13">
        <f>IF(D138="","HXX",IF(OR(D138=D137,D138=0),S137,"H"&amp;TEXT(D138,"00")&amp;" T"&amp;TEXT(G138,"00")&amp;" - "&amp;A138))</f>
        <v/>
      </c>
      <c r="T138" s="13">
        <f>SUBTOTAL(3,A138)</f>
        <v/>
      </c>
      <c r="U138" s="13">
        <f>IF(OR(NOT(ISBLANK(H138)),J138="30"),1,0)</f>
        <v/>
      </c>
      <c r="V138" s="13">
        <f>IF(ISBLANK(I138),0,1)</f>
        <v/>
      </c>
      <c r="W138" s="13">
        <f>IF(AND(L138="Porosidad de gas",OR(K138="C5",K138="E5")),1,0)</f>
        <v/>
      </c>
      <c r="X138" s="3">
        <f>RIGHT(A138,3)</f>
        <v/>
      </c>
      <c r="Y138" s="3">
        <f>MAX(W138*F138,0)</f>
        <v/>
      </c>
      <c r="Z138" s="3">
        <f>MAX(V138*F138-Y138,0)</f>
        <v/>
      </c>
      <c r="AA138" s="3">
        <f>MAX(U138*F138-SUM(Y138:Z138),0)</f>
        <v/>
      </c>
      <c r="AB138" s="8">
        <f>MAX(F138-SUM(Y138:AA138),0)</f>
        <v/>
      </c>
      <c r="AC138" s="3">
        <f>D138</f>
        <v/>
      </c>
      <c r="AD138" s="3">
        <f>E138</f>
        <v/>
      </c>
    </row>
    <row r="139" ht="13.9" customHeight="1">
      <c r="A139" s="22" t="inlineStr">
        <is>
          <t>BNRL022511283358</t>
        </is>
      </c>
      <c r="B139" s="23" t="inlineStr">
        <is>
          <t>29/11/2025 3:8:59</t>
        </is>
      </c>
      <c r="C139" s="24" t="n">
        <v>9</v>
      </c>
      <c r="D139" s="24" t="n">
        <v>19</v>
      </c>
      <c r="E139" s="24" t="n">
        <v>4</v>
      </c>
      <c r="F139" s="24" t="n">
        <v>360</v>
      </c>
      <c r="G139" s="24" t="inlineStr">
        <is>
          <t>12</t>
        </is>
      </c>
      <c r="H139" s="24" t="inlineStr">
        <is>
          <t>1/12/2025 11:14:12</t>
        </is>
      </c>
      <c r="I139" s="24" t="inlineStr"/>
      <c r="J139" s="24" t="n">
        <v/>
      </c>
      <c r="K139" s="24" t="n"/>
      <c r="L139" s="24" t="n"/>
      <c r="M139" s="1">
        <f>LEFT(A139,6)</f>
        <v/>
      </c>
      <c r="N139" s="1">
        <f>MID(A139,7,6)</f>
        <v/>
      </c>
      <c r="O139" s="1">
        <f>MID(A139,7,6)&amp;"-"&amp;MID(A139,13,1)</f>
        <v/>
      </c>
      <c r="P139" s="1">
        <f>"M"&amp;MID(A139,5,2)</f>
        <v/>
      </c>
      <c r="Q139" s="1">
        <f>IF(MID(A139,4,1)="L",IF(ISODD(RIGHT(A139)),"LH1","LH3"),IF(MID(A139,4,1)="R",IF(ISODD(RIGHT(A139)),"RH2","RH4"),"ERROR"))</f>
        <v/>
      </c>
      <c r="R139" s="1">
        <f>P139&amp;"-"&amp;Q139</f>
        <v/>
      </c>
      <c r="S139" s="13">
        <f>IF(D139="","HXX",IF(OR(D139=D138,D139=0),S138,"H"&amp;TEXT(D139,"00")&amp;" T"&amp;TEXT(G139,"00")&amp;" - "&amp;A139))</f>
        <v/>
      </c>
      <c r="T139" s="13">
        <f>SUBTOTAL(3,A139)</f>
        <v/>
      </c>
      <c r="U139" s="13">
        <f>IF(OR(NOT(ISBLANK(H139)),J139="30"),1,0)</f>
        <v/>
      </c>
      <c r="V139" s="13">
        <f>IF(ISBLANK(I139),0,1)</f>
        <v/>
      </c>
      <c r="W139" s="13">
        <f>IF(AND(L139="Porosidad de gas",OR(K139="C5",K139="E5")),1,0)</f>
        <v/>
      </c>
      <c r="X139" s="3">
        <f>RIGHT(A139,3)</f>
        <v/>
      </c>
      <c r="Y139" s="3">
        <f>MAX(W139*F139,0)</f>
        <v/>
      </c>
      <c r="Z139" s="3">
        <f>MAX(V139*F139-Y139,0)</f>
        <v/>
      </c>
      <c r="AA139" s="3">
        <f>MAX(U139*F139-SUM(Y139:Z139),0)</f>
        <v/>
      </c>
      <c r="AB139" s="8">
        <f>MAX(F139-SUM(Y139:AA139),0)</f>
        <v/>
      </c>
      <c r="AC139" s="3">
        <f>D139</f>
        <v/>
      </c>
      <c r="AD139" s="3">
        <f>E139</f>
        <v/>
      </c>
    </row>
    <row r="140" ht="13.9" customHeight="1">
      <c r="A140" s="22" t="inlineStr">
        <is>
          <t>BNRR022511283357</t>
        </is>
      </c>
      <c r="B140" s="23" t="inlineStr">
        <is>
          <t>29/11/2025 3:8:59</t>
        </is>
      </c>
      <c r="C140" s="24" t="n">
        <v>9</v>
      </c>
      <c r="D140" s="24" t="n">
        <v>19</v>
      </c>
      <c r="E140" s="24" t="n">
        <v>4</v>
      </c>
      <c r="F140" s="24" t="n">
        <v>360</v>
      </c>
      <c r="G140" s="24" t="inlineStr">
        <is>
          <t>12</t>
        </is>
      </c>
      <c r="H140" s="24" t="inlineStr">
        <is>
          <t>1/12/2025 11:23:28</t>
        </is>
      </c>
      <c r="I140" s="24" t="inlineStr"/>
      <c r="J140" s="24" t="n">
        <v/>
      </c>
      <c r="K140" s="24" t="n"/>
      <c r="L140" s="24" t="n"/>
      <c r="M140" s="1">
        <f>LEFT(A140,6)</f>
        <v/>
      </c>
      <c r="N140" s="1">
        <f>MID(A140,7,6)</f>
        <v/>
      </c>
      <c r="O140" s="1">
        <f>MID(A140,7,6)&amp;"-"&amp;MID(A140,13,1)</f>
        <v/>
      </c>
      <c r="P140" s="1">
        <f>"M"&amp;MID(A140,5,2)</f>
        <v/>
      </c>
      <c r="Q140" s="1">
        <f>IF(MID(A140,4,1)="L",IF(ISODD(RIGHT(A140)),"LH1","LH3"),IF(MID(A140,4,1)="R",IF(ISODD(RIGHT(A140)),"RH2","RH4"),"ERROR"))</f>
        <v/>
      </c>
      <c r="R140" s="1">
        <f>P140&amp;"-"&amp;Q140</f>
        <v/>
      </c>
      <c r="S140" s="13">
        <f>IF(D140="","HXX",IF(OR(D140=D139,D140=0),S139,"H"&amp;TEXT(D140,"00")&amp;" T"&amp;TEXT(G140,"00")&amp;" - "&amp;A140))</f>
        <v/>
      </c>
      <c r="T140" s="13">
        <f>SUBTOTAL(3,A140)</f>
        <v/>
      </c>
      <c r="U140" s="13">
        <f>IF(OR(NOT(ISBLANK(H140)),J140="30"),1,0)</f>
        <v/>
      </c>
      <c r="V140" s="13">
        <f>IF(ISBLANK(I140),0,1)</f>
        <v/>
      </c>
      <c r="W140" s="13">
        <f>IF(AND(L140="Porosidad de gas",OR(K140="C5",K140="E5")),1,0)</f>
        <v/>
      </c>
      <c r="X140" s="3">
        <f>RIGHT(A140,3)</f>
        <v/>
      </c>
      <c r="Y140" s="3">
        <f>MAX(W140*F140,0)</f>
        <v/>
      </c>
      <c r="Z140" s="3">
        <f>MAX(V140*F140-Y140,0)</f>
        <v/>
      </c>
      <c r="AA140" s="3">
        <f>MAX(U140*F140-SUM(Y140:Z140),0)</f>
        <v/>
      </c>
      <c r="AB140" s="8">
        <f>MAX(F140-SUM(Y140:AA140),0)</f>
        <v/>
      </c>
      <c r="AC140" s="3">
        <f>D140</f>
        <v/>
      </c>
      <c r="AD140" s="3">
        <f>E140</f>
        <v/>
      </c>
    </row>
    <row r="141" ht="13.9" customHeight="1">
      <c r="A141" s="22" t="inlineStr">
        <is>
          <t>BNRR022511283358</t>
        </is>
      </c>
      <c r="B141" s="23" t="inlineStr">
        <is>
          <t>29/11/2025 3:8:59</t>
        </is>
      </c>
      <c r="C141" s="24" t="n">
        <v>9</v>
      </c>
      <c r="D141" s="24" t="n">
        <v>19</v>
      </c>
      <c r="E141" s="24" t="n">
        <v>4</v>
      </c>
      <c r="F141" s="24" t="n">
        <v>360</v>
      </c>
      <c r="G141" s="24" t="inlineStr">
        <is>
          <t>12</t>
        </is>
      </c>
      <c r="H141" s="24" t="inlineStr">
        <is>
          <t>1/12/2025 10:2:15</t>
        </is>
      </c>
      <c r="I141" s="24" t="inlineStr"/>
      <c r="J141" s="24" t="n">
        <v/>
      </c>
      <c r="K141" s="24" t="n"/>
      <c r="L141" s="24" t="n"/>
      <c r="M141" s="1">
        <f>LEFT(A141,6)</f>
        <v/>
      </c>
      <c r="N141" s="1">
        <f>MID(A141,7,6)</f>
        <v/>
      </c>
      <c r="O141" s="1">
        <f>MID(A141,7,6)&amp;"-"&amp;MID(A141,13,1)</f>
        <v/>
      </c>
      <c r="P141" s="1">
        <f>"M"&amp;MID(A141,5,2)</f>
        <v/>
      </c>
      <c r="Q141" s="1">
        <f>IF(MID(A141,4,1)="L",IF(ISODD(RIGHT(A141)),"LH1","LH3"),IF(MID(A141,4,1)="R",IF(ISODD(RIGHT(A141)),"RH2","RH4"),"ERROR"))</f>
        <v/>
      </c>
      <c r="R141" s="1">
        <f>P141&amp;"-"&amp;Q141</f>
        <v/>
      </c>
      <c r="S141" s="13">
        <f>IF(D141="","HXX",IF(OR(D141=D140,D141=0),S140,"H"&amp;TEXT(D141,"00")&amp;" T"&amp;TEXT(G141,"00")&amp;" - "&amp;A141))</f>
        <v/>
      </c>
      <c r="T141" s="13">
        <f>SUBTOTAL(3,A141)</f>
        <v/>
      </c>
      <c r="U141" s="13">
        <f>IF(OR(NOT(ISBLANK(H141)),J141="30"),1,0)</f>
        <v/>
      </c>
      <c r="V141" s="13">
        <f>IF(ISBLANK(I141),0,1)</f>
        <v/>
      </c>
      <c r="W141" s="13">
        <f>IF(AND(L141="Porosidad de gas",OR(K141="C5",K141="E5")),1,0)</f>
        <v/>
      </c>
      <c r="X141" s="3">
        <f>RIGHT(A141,3)</f>
        <v/>
      </c>
      <c r="Y141" s="3">
        <f>MAX(W141*F141,0)</f>
        <v/>
      </c>
      <c r="Z141" s="3">
        <f>MAX(V141*F141-Y141,0)</f>
        <v/>
      </c>
      <c r="AA141" s="3">
        <f>MAX(U141*F141-SUM(Y141:Z141),0)</f>
        <v/>
      </c>
      <c r="AB141" s="8">
        <f>MAX(F141-SUM(Y141:AA141),0)</f>
        <v/>
      </c>
      <c r="AC141" s="3">
        <f>D141</f>
        <v/>
      </c>
      <c r="AD141" s="3">
        <f>E141</f>
        <v/>
      </c>
    </row>
    <row r="142" ht="13.9" customHeight="1">
      <c r="A142" s="22" t="inlineStr">
        <is>
          <t>BNRL022511283355</t>
        </is>
      </c>
      <c r="B142" s="23" t="inlineStr">
        <is>
          <t>29/11/2025 3:2:59</t>
        </is>
      </c>
      <c r="C142" s="24" t="n">
        <v>9</v>
      </c>
      <c r="D142" s="24" t="n">
        <v>19</v>
      </c>
      <c r="E142" s="24" t="n">
        <v>3</v>
      </c>
      <c r="F142" s="24" t="n">
        <v>433</v>
      </c>
      <c r="G142" s="24" t="inlineStr">
        <is>
          <t>12</t>
        </is>
      </c>
      <c r="H142" s="24" t="inlineStr">
        <is>
          <t>1/12/2025 10:8:40</t>
        </is>
      </c>
      <c r="I142" s="24" t="inlineStr"/>
      <c r="J142" s="24" t="n">
        <v/>
      </c>
      <c r="K142" s="24" t="n"/>
      <c r="L142" s="24" t="n"/>
      <c r="M142" s="1">
        <f>LEFT(A142,6)</f>
        <v/>
      </c>
      <c r="N142" s="1">
        <f>MID(A142,7,6)</f>
        <v/>
      </c>
      <c r="O142" s="1">
        <f>MID(A142,7,6)&amp;"-"&amp;MID(A142,13,1)</f>
        <v/>
      </c>
      <c r="P142" s="1">
        <f>"M"&amp;MID(A142,5,2)</f>
        <v/>
      </c>
      <c r="Q142" s="1">
        <f>IF(MID(A142,4,1)="L",IF(ISODD(RIGHT(A142)),"LH1","LH3"),IF(MID(A142,4,1)="R",IF(ISODD(RIGHT(A142)),"RH2","RH4"),"ERROR"))</f>
        <v/>
      </c>
      <c r="R142" s="1">
        <f>P142&amp;"-"&amp;Q142</f>
        <v/>
      </c>
      <c r="S142" s="13">
        <f>IF(D142="","HXX",IF(OR(D142=D141,D142=0),S141,"H"&amp;TEXT(D142,"00")&amp;" T"&amp;TEXT(G142,"00")&amp;" - "&amp;A142))</f>
        <v/>
      </c>
      <c r="T142" s="13">
        <f>SUBTOTAL(3,A142)</f>
        <v/>
      </c>
      <c r="U142" s="13">
        <f>IF(OR(NOT(ISBLANK(H142)),J142="30"),1,0)</f>
        <v/>
      </c>
      <c r="V142" s="13">
        <f>IF(ISBLANK(I142),0,1)</f>
        <v/>
      </c>
      <c r="W142" s="13">
        <f>IF(AND(L142="Porosidad de gas",OR(K142="C5",K142="E5")),1,0)</f>
        <v/>
      </c>
      <c r="X142" s="3">
        <f>RIGHT(A142,3)</f>
        <v/>
      </c>
      <c r="Y142" s="3">
        <f>MAX(W142*F142,0)</f>
        <v/>
      </c>
      <c r="Z142" s="3">
        <f>MAX(V142*F142-Y142,0)</f>
        <v/>
      </c>
      <c r="AA142" s="3">
        <f>MAX(U142*F142-SUM(Y142:Z142),0)</f>
        <v/>
      </c>
      <c r="AB142" s="8">
        <f>MAX(F142-SUM(Y142:AA142),0)</f>
        <v/>
      </c>
      <c r="AC142" s="3">
        <f>D142</f>
        <v/>
      </c>
      <c r="AD142" s="3">
        <f>E142</f>
        <v/>
      </c>
    </row>
    <row r="143" ht="13.9" customHeight="1">
      <c r="A143" s="22" t="inlineStr">
        <is>
          <t>BNRL022511283356</t>
        </is>
      </c>
      <c r="B143" s="23" t="inlineStr">
        <is>
          <t>29/11/2025 3:2:59</t>
        </is>
      </c>
      <c r="C143" s="24" t="n">
        <v>9</v>
      </c>
      <c r="D143" s="24" t="n">
        <v>19</v>
      </c>
      <c r="E143" s="24" t="n">
        <v>3</v>
      </c>
      <c r="F143" s="24" t="n">
        <v>433</v>
      </c>
      <c r="G143" s="24" t="inlineStr">
        <is>
          <t>12</t>
        </is>
      </c>
      <c r="H143" s="24" t="inlineStr">
        <is>
          <t>1/12/2025 10:10:30</t>
        </is>
      </c>
      <c r="I143" s="24" t="inlineStr"/>
      <c r="J143" s="24" t="n">
        <v/>
      </c>
      <c r="K143" s="24" t="n"/>
      <c r="L143" s="24" t="n"/>
      <c r="M143" s="1">
        <f>LEFT(A143,6)</f>
        <v/>
      </c>
      <c r="N143" s="1">
        <f>MID(A143,7,6)</f>
        <v/>
      </c>
      <c r="O143" s="1">
        <f>MID(A143,7,6)&amp;"-"&amp;MID(A143,13,1)</f>
        <v/>
      </c>
      <c r="P143" s="1">
        <f>"M"&amp;MID(A143,5,2)</f>
        <v/>
      </c>
      <c r="Q143" s="1">
        <f>IF(MID(A143,4,1)="L",IF(ISODD(RIGHT(A143)),"LH1","LH3"),IF(MID(A143,4,1)="R",IF(ISODD(RIGHT(A143)),"RH2","RH4"),"ERROR"))</f>
        <v/>
      </c>
      <c r="R143" s="1">
        <f>P143&amp;"-"&amp;Q143</f>
        <v/>
      </c>
      <c r="S143" s="13">
        <f>IF(D143="","HXX",IF(OR(D143=D142,D143=0),S142,"H"&amp;TEXT(D143,"00")&amp;" T"&amp;TEXT(G143,"00")&amp;" - "&amp;A143))</f>
        <v/>
      </c>
      <c r="T143" s="13">
        <f>SUBTOTAL(3,A143)</f>
        <v/>
      </c>
      <c r="U143" s="13">
        <f>IF(OR(NOT(ISBLANK(H143)),J143="30"),1,0)</f>
        <v/>
      </c>
      <c r="V143" s="13">
        <f>IF(ISBLANK(I143),0,1)</f>
        <v/>
      </c>
      <c r="W143" s="13">
        <f>IF(AND(L143="Porosidad de gas",OR(K143="C5",K143="E5")),1,0)</f>
        <v/>
      </c>
      <c r="X143" s="3">
        <f>RIGHT(A143,3)</f>
        <v/>
      </c>
      <c r="Y143" s="3">
        <f>MAX(W143*F143,0)</f>
        <v/>
      </c>
      <c r="Z143" s="3">
        <f>MAX(V143*F143-Y143,0)</f>
        <v/>
      </c>
      <c r="AA143" s="3">
        <f>MAX(U143*F143-SUM(Y143:Z143),0)</f>
        <v/>
      </c>
      <c r="AB143" s="8">
        <f>MAX(F143-SUM(Y143:AA143),0)</f>
        <v/>
      </c>
      <c r="AC143" s="3">
        <f>D143</f>
        <v/>
      </c>
      <c r="AD143" s="3">
        <f>E143</f>
        <v/>
      </c>
    </row>
    <row r="144" ht="13.9" customHeight="1">
      <c r="A144" s="22" t="inlineStr">
        <is>
          <t>BNRR022511283355</t>
        </is>
      </c>
      <c r="B144" s="23" t="inlineStr">
        <is>
          <t>29/11/2025 3:2:59</t>
        </is>
      </c>
      <c r="C144" s="24" t="n">
        <v>9</v>
      </c>
      <c r="D144" s="24" t="n">
        <v>19</v>
      </c>
      <c r="E144" s="24" t="n">
        <v>3</v>
      </c>
      <c r="F144" s="24" t="n">
        <v>433</v>
      </c>
      <c r="G144" s="24" t="inlineStr">
        <is>
          <t>12</t>
        </is>
      </c>
      <c r="H144" s="24" t="inlineStr">
        <is>
          <t>1/12/2025 9:52:47</t>
        </is>
      </c>
      <c r="I144" s="24" t="inlineStr"/>
      <c r="J144" s="24" t="n">
        <v/>
      </c>
      <c r="K144" s="24" t="n"/>
      <c r="L144" s="24" t="n"/>
      <c r="M144" s="1">
        <f>LEFT(A144,6)</f>
        <v/>
      </c>
      <c r="N144" s="1">
        <f>MID(A144,7,6)</f>
        <v/>
      </c>
      <c r="O144" s="1">
        <f>MID(A144,7,6)&amp;"-"&amp;MID(A144,13,1)</f>
        <v/>
      </c>
      <c r="P144" s="1">
        <f>"M"&amp;MID(A144,5,2)</f>
        <v/>
      </c>
      <c r="Q144" s="1">
        <f>IF(MID(A144,4,1)="L",IF(ISODD(RIGHT(A144)),"LH1","LH3"),IF(MID(A144,4,1)="R",IF(ISODD(RIGHT(A144)),"RH2","RH4"),"ERROR"))</f>
        <v/>
      </c>
      <c r="R144" s="1">
        <f>P144&amp;"-"&amp;Q144</f>
        <v/>
      </c>
      <c r="S144" s="13">
        <f>IF(D144="","HXX",IF(OR(D144=D143,D144=0),S143,"H"&amp;TEXT(D144,"00")&amp;" T"&amp;TEXT(G144,"00")&amp;" - "&amp;A144))</f>
        <v/>
      </c>
      <c r="T144" s="13">
        <f>SUBTOTAL(3,A144)</f>
        <v/>
      </c>
      <c r="U144" s="13">
        <f>IF(OR(NOT(ISBLANK(H144)),J144="30"),1,0)</f>
        <v/>
      </c>
      <c r="V144" s="13">
        <f>IF(ISBLANK(I144),0,1)</f>
        <v/>
      </c>
      <c r="W144" s="13">
        <f>IF(AND(L144="Porosidad de gas",OR(K144="C5",K144="E5")),1,0)</f>
        <v/>
      </c>
      <c r="X144" s="3">
        <f>RIGHT(A144,3)</f>
        <v/>
      </c>
      <c r="Y144" s="3">
        <f>MAX(W144*F144,0)</f>
        <v/>
      </c>
      <c r="Z144" s="3">
        <f>MAX(V144*F144-Y144,0)</f>
        <v/>
      </c>
      <c r="AA144" s="3">
        <f>MAX(U144*F144-SUM(Y144:Z144),0)</f>
        <v/>
      </c>
      <c r="AB144" s="8">
        <f>MAX(F144-SUM(Y144:AA144),0)</f>
        <v/>
      </c>
      <c r="AC144" s="3">
        <f>D144</f>
        <v/>
      </c>
      <c r="AD144" s="3">
        <f>E144</f>
        <v/>
      </c>
    </row>
    <row r="145" ht="13.9" customHeight="1">
      <c r="A145" s="22" t="inlineStr">
        <is>
          <t>BNRR022511283356</t>
        </is>
      </c>
      <c r="B145" s="23" t="inlineStr">
        <is>
          <t>29/11/2025 3:2:59</t>
        </is>
      </c>
      <c r="C145" s="24" t="n">
        <v>9</v>
      </c>
      <c r="D145" s="24" t="n">
        <v>19</v>
      </c>
      <c r="E145" s="24" t="n">
        <v>3</v>
      </c>
      <c r="F145" s="24" t="n">
        <v>433</v>
      </c>
      <c r="G145" s="24" t="inlineStr">
        <is>
          <t>12</t>
        </is>
      </c>
      <c r="H145" s="24" t="inlineStr">
        <is>
          <t>1/12/2025 10:3:46</t>
        </is>
      </c>
      <c r="I145" s="24" t="inlineStr"/>
      <c r="J145" s="24" t="n">
        <v/>
      </c>
      <c r="K145" s="24" t="n"/>
      <c r="L145" s="24" t="n"/>
      <c r="M145" s="1">
        <f>LEFT(A145,6)</f>
        <v/>
      </c>
      <c r="N145" s="1">
        <f>MID(A145,7,6)</f>
        <v/>
      </c>
      <c r="O145" s="1">
        <f>MID(A145,7,6)&amp;"-"&amp;MID(A145,13,1)</f>
        <v/>
      </c>
      <c r="P145" s="1">
        <f>"M"&amp;MID(A145,5,2)</f>
        <v/>
      </c>
      <c r="Q145" s="1">
        <f>IF(MID(A145,4,1)="L",IF(ISODD(RIGHT(A145)),"LH1","LH3"),IF(MID(A145,4,1)="R",IF(ISODD(RIGHT(A145)),"RH2","RH4"),"ERROR"))</f>
        <v/>
      </c>
      <c r="R145" s="1">
        <f>P145&amp;"-"&amp;Q145</f>
        <v/>
      </c>
      <c r="S145" s="13">
        <f>IF(D145="","HXX",IF(OR(D145=D144,D145=0),S144,"H"&amp;TEXT(D145,"00")&amp;" T"&amp;TEXT(G145,"00")&amp;" - "&amp;A145))</f>
        <v/>
      </c>
      <c r="T145" s="13">
        <f>SUBTOTAL(3,A145)</f>
        <v/>
      </c>
      <c r="U145" s="13">
        <f>IF(OR(NOT(ISBLANK(H145)),J145="30"),1,0)</f>
        <v/>
      </c>
      <c r="V145" s="13">
        <f>IF(ISBLANK(I145),0,1)</f>
        <v/>
      </c>
      <c r="W145" s="13">
        <f>IF(AND(L145="Porosidad de gas",OR(K145="C5",K145="E5")),1,0)</f>
        <v/>
      </c>
      <c r="X145" s="3">
        <f>RIGHT(A145,3)</f>
        <v/>
      </c>
      <c r="Y145" s="3">
        <f>MAX(W145*F145,0)</f>
        <v/>
      </c>
      <c r="Z145" s="3">
        <f>MAX(V145*F145-Y145,0)</f>
        <v/>
      </c>
      <c r="AA145" s="3">
        <f>MAX(U145*F145-SUM(Y145:Z145),0)</f>
        <v/>
      </c>
      <c r="AB145" s="8">
        <f>MAX(F145-SUM(Y145:AA145),0)</f>
        <v/>
      </c>
      <c r="AC145" s="3">
        <f>D145</f>
        <v/>
      </c>
      <c r="AD145" s="3">
        <f>E145</f>
        <v/>
      </c>
    </row>
    <row r="146" ht="13.9" customHeight="1">
      <c r="A146" s="22" t="inlineStr">
        <is>
          <t>BNRL022511283353</t>
        </is>
      </c>
      <c r="B146" s="23" t="inlineStr">
        <is>
          <t>29/11/2025 2:55:46</t>
        </is>
      </c>
      <c r="C146" s="24" t="n">
        <v>9</v>
      </c>
      <c r="D146" s="24" t="n">
        <v>19</v>
      </c>
      <c r="E146" s="24" t="n">
        <v>2</v>
      </c>
      <c r="F146" s="24" t="n">
        <v>388</v>
      </c>
      <c r="G146" s="24" t="inlineStr">
        <is>
          <t>12</t>
        </is>
      </c>
      <c r="H146" s="24" t="inlineStr">
        <is>
          <t>1/12/2025 10:17:14</t>
        </is>
      </c>
      <c r="I146" s="24" t="inlineStr">
        <is>
          <t>1/12/2025 10:24:10</t>
        </is>
      </c>
      <c r="J146" s="24" t="n">
        <v>30</v>
      </c>
      <c r="K146" s="24" t="inlineStr">
        <is>
          <t>D1</t>
        </is>
      </c>
      <c r="L146" s="24" t="inlineStr">
        <is>
          <t>Rechupes</t>
        </is>
      </c>
      <c r="M146" s="1">
        <f>LEFT(A146,6)</f>
        <v/>
      </c>
      <c r="N146" s="1">
        <f>MID(A146,7,6)</f>
        <v/>
      </c>
      <c r="O146" s="1">
        <f>MID(A146,7,6)&amp;"-"&amp;MID(A146,13,1)</f>
        <v/>
      </c>
      <c r="P146" s="1">
        <f>"M"&amp;MID(A146,5,2)</f>
        <v/>
      </c>
      <c r="Q146" s="1">
        <f>IF(MID(A146,4,1)="L",IF(ISODD(RIGHT(A146)),"LH1","LH3"),IF(MID(A146,4,1)="R",IF(ISODD(RIGHT(A146)),"RH2","RH4"),"ERROR"))</f>
        <v/>
      </c>
      <c r="R146" s="1">
        <f>P146&amp;"-"&amp;Q146</f>
        <v/>
      </c>
      <c r="S146" s="13">
        <f>IF(D146="","HXX",IF(OR(D146=D145,D146=0),S145,"H"&amp;TEXT(D146,"00")&amp;" T"&amp;TEXT(G146,"00")&amp;" - "&amp;A146))</f>
        <v/>
      </c>
      <c r="T146" s="13">
        <f>SUBTOTAL(3,A146)</f>
        <v/>
      </c>
      <c r="U146" s="13">
        <f>IF(OR(NOT(ISBLANK(H146)),J146="30"),1,0)</f>
        <v/>
      </c>
      <c r="V146" s="13">
        <f>IF(ISBLANK(I146),0,1)</f>
        <v/>
      </c>
      <c r="W146" s="13">
        <f>IF(AND(L146="Porosidad de gas",OR(K146="C5",K146="E5")),1,0)</f>
        <v/>
      </c>
      <c r="X146" s="3">
        <f>RIGHT(A146,3)</f>
        <v/>
      </c>
      <c r="Y146" s="3">
        <f>MAX(W146*F146,0)</f>
        <v/>
      </c>
      <c r="Z146" s="3">
        <f>MAX(V146*F146-Y146,0)</f>
        <v/>
      </c>
      <c r="AA146" s="3">
        <f>MAX(U146*F146-SUM(Y146:Z146),0)</f>
        <v/>
      </c>
      <c r="AB146" s="8">
        <f>MAX(F146-SUM(Y146:AA146),0)</f>
        <v/>
      </c>
      <c r="AC146" s="3">
        <f>D146</f>
        <v/>
      </c>
      <c r="AD146" s="3">
        <f>E146</f>
        <v/>
      </c>
    </row>
    <row r="147" ht="13.9" customHeight="1">
      <c r="A147" s="22" t="inlineStr">
        <is>
          <t>BNRL022511283354</t>
        </is>
      </c>
      <c r="B147" s="23" t="inlineStr">
        <is>
          <t>29/11/2025 2:55:46</t>
        </is>
      </c>
      <c r="C147" s="24" t="n">
        <v>9</v>
      </c>
      <c r="D147" s="24" t="n">
        <v>19</v>
      </c>
      <c r="E147" s="24" t="n">
        <v>2</v>
      </c>
      <c r="F147" s="24" t="n">
        <v>388</v>
      </c>
      <c r="G147" s="24" t="inlineStr">
        <is>
          <t>12</t>
        </is>
      </c>
      <c r="H147" s="24" t="inlineStr"/>
      <c r="I147" s="24" t="inlineStr">
        <is>
          <t>28/11/2025 3:1:12</t>
        </is>
      </c>
      <c r="J147" s="24" t="n">
        <v>10</v>
      </c>
      <c r="K147" s="24" t="inlineStr">
        <is>
          <t>D2</t>
        </is>
      </c>
      <c r="L147" s="24" t="inlineStr">
        <is>
          <t>Rechupes</t>
        </is>
      </c>
      <c r="M147" s="1">
        <f>LEFT(A147,6)</f>
        <v/>
      </c>
      <c r="N147" s="1">
        <f>MID(A147,7,6)</f>
        <v/>
      </c>
      <c r="O147" s="1">
        <f>MID(A147,7,6)&amp;"-"&amp;MID(A147,13,1)</f>
        <v/>
      </c>
      <c r="P147" s="1">
        <f>"M"&amp;MID(A147,5,2)</f>
        <v/>
      </c>
      <c r="Q147" s="1">
        <f>IF(MID(A147,4,1)="L",IF(ISODD(RIGHT(A147)),"LH1","LH3"),IF(MID(A147,4,1)="R",IF(ISODD(RIGHT(A147)),"RH2","RH4"),"ERROR"))</f>
        <v/>
      </c>
      <c r="R147" s="1">
        <f>P147&amp;"-"&amp;Q147</f>
        <v/>
      </c>
      <c r="S147" s="13">
        <f>IF(D147="","HXX",IF(OR(D147=D146,D147=0),S146,"H"&amp;TEXT(D147,"00")&amp;" T"&amp;TEXT(G147,"00")&amp;" - "&amp;A147))</f>
        <v/>
      </c>
      <c r="T147" s="13">
        <f>SUBTOTAL(3,A147)</f>
        <v/>
      </c>
      <c r="U147" s="13">
        <f>IF(OR(NOT(ISBLANK(H147)),J147="30"),1,0)</f>
        <v/>
      </c>
      <c r="V147" s="13">
        <f>IF(ISBLANK(I147),0,1)</f>
        <v/>
      </c>
      <c r="W147" s="13">
        <f>IF(AND(L147="Porosidad de gas",OR(K147="C5",K147="E5")),1,0)</f>
        <v/>
      </c>
      <c r="X147" s="3">
        <f>RIGHT(A147,3)</f>
        <v/>
      </c>
      <c r="Y147" s="3">
        <f>MAX(W147*F147,0)</f>
        <v/>
      </c>
      <c r="Z147" s="3">
        <f>MAX(V147*F147-Y147,0)</f>
        <v/>
      </c>
      <c r="AA147" s="3">
        <f>MAX(U147*F147-SUM(Y147:Z147),0)</f>
        <v/>
      </c>
      <c r="AB147" s="8">
        <f>MAX(F147-SUM(Y147:AA147),0)</f>
        <v/>
      </c>
      <c r="AC147" s="3">
        <f>D147</f>
        <v/>
      </c>
      <c r="AD147" s="3">
        <f>E147</f>
        <v/>
      </c>
    </row>
    <row r="148" ht="13.9" customHeight="1">
      <c r="A148" s="22" t="inlineStr">
        <is>
          <t>BNRR022511283353</t>
        </is>
      </c>
      <c r="B148" s="23" t="inlineStr">
        <is>
          <t>29/11/2025 2:55:46</t>
        </is>
      </c>
      <c r="C148" s="24" t="n">
        <v>9</v>
      </c>
      <c r="D148" s="24" t="n">
        <v>19</v>
      </c>
      <c r="E148" s="24" t="n">
        <v>2</v>
      </c>
      <c r="F148" s="24" t="n">
        <v>388</v>
      </c>
      <c r="G148" s="24" t="inlineStr">
        <is>
          <t>12</t>
        </is>
      </c>
      <c r="H148" s="24" t="inlineStr">
        <is>
          <t>1/12/2025 10:24:47</t>
        </is>
      </c>
      <c r="I148" s="24" t="inlineStr"/>
      <c r="J148" s="24" t="n">
        <v/>
      </c>
      <c r="K148" s="24" t="n"/>
      <c r="L148" s="24" t="n"/>
      <c r="M148" s="1">
        <f>LEFT(A148,6)</f>
        <v/>
      </c>
      <c r="N148" s="1">
        <f>MID(A148,7,6)</f>
        <v/>
      </c>
      <c r="O148" s="1">
        <f>MID(A148,7,6)&amp;"-"&amp;MID(A148,13,1)</f>
        <v/>
      </c>
      <c r="P148" s="1">
        <f>"M"&amp;MID(A148,5,2)</f>
        <v/>
      </c>
      <c r="Q148" s="1">
        <f>IF(MID(A148,4,1)="L",IF(ISODD(RIGHT(A148)),"LH1","LH3"),IF(MID(A148,4,1)="R",IF(ISODD(RIGHT(A148)),"RH2","RH4"),"ERROR"))</f>
        <v/>
      </c>
      <c r="R148" s="1">
        <f>P148&amp;"-"&amp;Q148</f>
        <v/>
      </c>
      <c r="S148" s="13">
        <f>IF(D148="","HXX",IF(OR(D148=D147,D148=0),S147,"H"&amp;TEXT(D148,"00")&amp;" T"&amp;TEXT(G148,"00")&amp;" - "&amp;A148))</f>
        <v/>
      </c>
      <c r="T148" s="13">
        <f>SUBTOTAL(3,A148)</f>
        <v/>
      </c>
      <c r="U148" s="13">
        <f>IF(OR(NOT(ISBLANK(H148)),J148="30"),1,0)</f>
        <v/>
      </c>
      <c r="V148" s="13">
        <f>IF(ISBLANK(I148),0,1)</f>
        <v/>
      </c>
      <c r="W148" s="13">
        <f>IF(AND(L148="Porosidad de gas",OR(K148="C5",K148="E5")),1,0)</f>
        <v/>
      </c>
      <c r="X148" s="3">
        <f>RIGHT(A148,3)</f>
        <v/>
      </c>
      <c r="Y148" s="3">
        <f>MAX(W148*F148,0)</f>
        <v/>
      </c>
      <c r="Z148" s="3">
        <f>MAX(V148*F148-Y148,0)</f>
        <v/>
      </c>
      <c r="AA148" s="3">
        <f>MAX(U148*F148-SUM(Y148:Z148),0)</f>
        <v/>
      </c>
      <c r="AB148" s="8">
        <f>MAX(F148-SUM(Y148:AA148),0)</f>
        <v/>
      </c>
      <c r="AC148" s="3">
        <f>D148</f>
        <v/>
      </c>
      <c r="AD148" s="3">
        <f>E148</f>
        <v/>
      </c>
    </row>
    <row r="149" ht="13.9" customHeight="1">
      <c r="A149" s="22" t="inlineStr">
        <is>
          <t>BNRR022511283354</t>
        </is>
      </c>
      <c r="B149" s="23" t="inlineStr">
        <is>
          <t>29/11/2025 2:55:46</t>
        </is>
      </c>
      <c r="C149" s="24" t="n">
        <v>9</v>
      </c>
      <c r="D149" s="24" t="n">
        <v>19</v>
      </c>
      <c r="E149" s="24" t="n">
        <v>2</v>
      </c>
      <c r="F149" s="24" t="n">
        <v>388</v>
      </c>
      <c r="G149" s="24" t="inlineStr">
        <is>
          <t>12</t>
        </is>
      </c>
      <c r="H149" s="24" t="inlineStr">
        <is>
          <t>1/12/2025 10:30:20</t>
        </is>
      </c>
      <c r="I149" s="24" t="inlineStr"/>
      <c r="J149" s="24" t="n">
        <v/>
      </c>
      <c r="K149" s="24" t="n"/>
      <c r="L149" s="24" t="n"/>
      <c r="M149" s="1">
        <f>LEFT(A149,6)</f>
        <v/>
      </c>
      <c r="N149" s="1">
        <f>MID(A149,7,6)</f>
        <v/>
      </c>
      <c r="O149" s="1">
        <f>MID(A149,7,6)&amp;"-"&amp;MID(A149,13,1)</f>
        <v/>
      </c>
      <c r="P149" s="1">
        <f>"M"&amp;MID(A149,5,2)</f>
        <v/>
      </c>
      <c r="Q149" s="1">
        <f>IF(MID(A149,4,1)="L",IF(ISODD(RIGHT(A149)),"LH1","LH3"),IF(MID(A149,4,1)="R",IF(ISODD(RIGHT(A149)),"RH2","RH4"),"ERROR"))</f>
        <v/>
      </c>
      <c r="R149" s="1">
        <f>P149&amp;"-"&amp;Q149</f>
        <v/>
      </c>
      <c r="S149" s="13">
        <f>IF(D149="","HXX",IF(OR(D149=D148,D149=0),S148,"H"&amp;TEXT(D149,"00")&amp;" T"&amp;TEXT(G149,"00")&amp;" - "&amp;A149))</f>
        <v/>
      </c>
      <c r="T149" s="13">
        <f>SUBTOTAL(3,A149)</f>
        <v/>
      </c>
      <c r="U149" s="13">
        <f>IF(OR(NOT(ISBLANK(H149)),J149="30"),1,0)</f>
        <v/>
      </c>
      <c r="V149" s="13">
        <f>IF(ISBLANK(I149),0,1)</f>
        <v/>
      </c>
      <c r="W149" s="13">
        <f>IF(AND(L149="Porosidad de gas",OR(K149="C5",K149="E5")),1,0)</f>
        <v/>
      </c>
      <c r="X149" s="3">
        <f>RIGHT(A149,3)</f>
        <v/>
      </c>
      <c r="Y149" s="3">
        <f>MAX(W149*F149,0)</f>
        <v/>
      </c>
      <c r="Z149" s="3">
        <f>MAX(V149*F149-Y149,0)</f>
        <v/>
      </c>
      <c r="AA149" s="3">
        <f>MAX(U149*F149-SUM(Y149:Z149),0)</f>
        <v/>
      </c>
      <c r="AB149" s="8">
        <f>MAX(F149-SUM(Y149:AA149),0)</f>
        <v/>
      </c>
      <c r="AC149" s="3">
        <f>D149</f>
        <v/>
      </c>
      <c r="AD149" s="3">
        <f>E149</f>
        <v/>
      </c>
    </row>
    <row r="150" ht="13.9" customHeight="1">
      <c r="A150" s="22" t="inlineStr">
        <is>
          <t>BNRL022511283351</t>
        </is>
      </c>
      <c r="B150" s="23" t="inlineStr">
        <is>
          <t>29/11/2025 2:49:18</t>
        </is>
      </c>
      <c r="C150" s="24" t="n">
        <v>9</v>
      </c>
      <c r="D150" s="24" t="n">
        <v>19</v>
      </c>
      <c r="E150" s="24" t="n">
        <v>1</v>
      </c>
      <c r="F150" s="24" t="n">
        <v>564</v>
      </c>
      <c r="G150" s="24" t="inlineStr">
        <is>
          <t>12</t>
        </is>
      </c>
      <c r="H150" s="24" t="inlineStr">
        <is>
          <t>1/12/2025 10:19:39</t>
        </is>
      </c>
      <c r="I150" s="24" t="inlineStr"/>
      <c r="J150" s="24" t="n">
        <v/>
      </c>
      <c r="K150" s="24" t="n"/>
      <c r="L150" s="24" t="n"/>
      <c r="M150" s="1">
        <f>LEFT(A150,6)</f>
        <v/>
      </c>
      <c r="N150" s="1">
        <f>MID(A150,7,6)</f>
        <v/>
      </c>
      <c r="O150" s="1">
        <f>MID(A150,7,6)&amp;"-"&amp;MID(A150,13,1)</f>
        <v/>
      </c>
      <c r="P150" s="1">
        <f>"M"&amp;MID(A150,5,2)</f>
        <v/>
      </c>
      <c r="Q150" s="1">
        <f>IF(MID(A150,4,1)="L",IF(ISODD(RIGHT(A150)),"LH1","LH3"),IF(MID(A150,4,1)="R",IF(ISODD(RIGHT(A150)),"RH2","RH4"),"ERROR"))</f>
        <v/>
      </c>
      <c r="R150" s="1">
        <f>P150&amp;"-"&amp;Q150</f>
        <v/>
      </c>
      <c r="S150" s="13">
        <f>IF(D150="","HXX",IF(OR(D150=D149,D150=0),S149,"H"&amp;TEXT(D150,"00")&amp;" T"&amp;TEXT(G150,"00")&amp;" - "&amp;A150))</f>
        <v/>
      </c>
      <c r="T150" s="13">
        <f>SUBTOTAL(3,A150)</f>
        <v/>
      </c>
      <c r="U150" s="13">
        <f>IF(OR(NOT(ISBLANK(H150)),J150="30"),1,0)</f>
        <v/>
      </c>
      <c r="V150" s="13">
        <f>IF(ISBLANK(I150),0,1)</f>
        <v/>
      </c>
      <c r="W150" s="13">
        <f>IF(AND(L150="Porosidad de gas",OR(K150="C5",K150="E5")),1,0)</f>
        <v/>
      </c>
      <c r="X150" s="3">
        <f>RIGHT(A150,3)</f>
        <v/>
      </c>
      <c r="Y150" s="3">
        <f>MAX(W150*F150,0)</f>
        <v/>
      </c>
      <c r="Z150" s="3">
        <f>MAX(V150*F150-Y150,0)</f>
        <v/>
      </c>
      <c r="AA150" s="3">
        <f>MAX(U150*F150-SUM(Y150:Z150),0)</f>
        <v/>
      </c>
      <c r="AB150" s="8">
        <f>MAX(F150-SUM(Y150:AA150),0)</f>
        <v/>
      </c>
      <c r="AC150" s="3">
        <f>D150</f>
        <v/>
      </c>
      <c r="AD150" s="3">
        <f>E150</f>
        <v/>
      </c>
    </row>
    <row r="151" ht="13.9" customHeight="1">
      <c r="A151" s="22" t="inlineStr">
        <is>
          <t>BNRL022511283352</t>
        </is>
      </c>
      <c r="B151" s="23" t="inlineStr">
        <is>
          <t>29/11/2025 2:49:18</t>
        </is>
      </c>
      <c r="C151" s="24" t="n">
        <v>9</v>
      </c>
      <c r="D151" s="24" t="n">
        <v>19</v>
      </c>
      <c r="E151" s="24" t="n">
        <v>1</v>
      </c>
      <c r="F151" s="24" t="n">
        <v>564</v>
      </c>
      <c r="G151" s="24" t="inlineStr">
        <is>
          <t>12</t>
        </is>
      </c>
      <c r="H151" s="24" t="inlineStr">
        <is>
          <t>1/12/2025 10:26:40</t>
        </is>
      </c>
      <c r="I151" s="24" t="inlineStr"/>
      <c r="J151" s="24" t="n">
        <v/>
      </c>
      <c r="K151" s="24" t="n"/>
      <c r="L151" s="24" t="n"/>
      <c r="M151" s="1">
        <f>LEFT(A151,6)</f>
        <v/>
      </c>
      <c r="N151" s="1">
        <f>MID(A151,7,6)</f>
        <v/>
      </c>
      <c r="O151" s="1">
        <f>MID(A151,7,6)&amp;"-"&amp;MID(A151,13,1)</f>
        <v/>
      </c>
      <c r="P151" s="1">
        <f>"M"&amp;MID(A151,5,2)</f>
        <v/>
      </c>
      <c r="Q151" s="1">
        <f>IF(MID(A151,4,1)="L",IF(ISODD(RIGHT(A151)),"LH1","LH3"),IF(MID(A151,4,1)="R",IF(ISODD(RIGHT(A151)),"RH2","RH4"),"ERROR"))</f>
        <v/>
      </c>
      <c r="R151" s="1">
        <f>P151&amp;"-"&amp;Q151</f>
        <v/>
      </c>
      <c r="S151" s="13">
        <f>IF(D151="","HXX",IF(OR(D151=D150,D151=0),S150,"H"&amp;TEXT(D151,"00")&amp;" T"&amp;TEXT(G151,"00")&amp;" - "&amp;A151))</f>
        <v/>
      </c>
      <c r="T151" s="13">
        <f>SUBTOTAL(3,A151)</f>
        <v/>
      </c>
      <c r="U151" s="13">
        <f>IF(OR(NOT(ISBLANK(H151)),J151="30"),1,0)</f>
        <v/>
      </c>
      <c r="V151" s="13">
        <f>IF(ISBLANK(I151),0,1)</f>
        <v/>
      </c>
      <c r="W151" s="13">
        <f>IF(AND(L151="Porosidad de gas",OR(K151="C5",K151="E5")),1,0)</f>
        <v/>
      </c>
      <c r="X151" s="3">
        <f>RIGHT(A151,3)</f>
        <v/>
      </c>
      <c r="Y151" s="3">
        <f>MAX(W151*F151,0)</f>
        <v/>
      </c>
      <c r="Z151" s="3">
        <f>MAX(V151*F151-Y151,0)</f>
        <v/>
      </c>
      <c r="AA151" s="3">
        <f>MAX(U151*F151-SUM(Y151:Z151),0)</f>
        <v/>
      </c>
      <c r="AB151" s="8">
        <f>MAX(F151-SUM(Y151:AA151),0)</f>
        <v/>
      </c>
      <c r="AC151" s="3">
        <f>D151</f>
        <v/>
      </c>
      <c r="AD151" s="3">
        <f>E151</f>
        <v/>
      </c>
    </row>
    <row r="152" ht="13.9" customHeight="1">
      <c r="A152" s="22" t="inlineStr">
        <is>
          <t>BNRR022511283351</t>
        </is>
      </c>
      <c r="B152" s="23" t="inlineStr">
        <is>
          <t>29/11/2025 2:49:18</t>
        </is>
      </c>
      <c r="C152" s="24" t="n">
        <v>9</v>
      </c>
      <c r="D152" s="24" t="n">
        <v>19</v>
      </c>
      <c r="E152" s="24" t="n">
        <v>1</v>
      </c>
      <c r="F152" s="24" t="n">
        <v>564</v>
      </c>
      <c r="G152" s="24" t="inlineStr">
        <is>
          <t>12</t>
        </is>
      </c>
      <c r="H152" s="24" t="inlineStr">
        <is>
          <t>1/12/2025 10:25:25</t>
        </is>
      </c>
      <c r="I152" s="24" t="inlineStr"/>
      <c r="J152" s="24" t="n">
        <v/>
      </c>
      <c r="K152" s="24" t="n"/>
      <c r="L152" s="24" t="n"/>
      <c r="M152" s="1">
        <f>LEFT(A152,6)</f>
        <v/>
      </c>
      <c r="N152" s="1">
        <f>MID(A152,7,6)</f>
        <v/>
      </c>
      <c r="O152" s="1">
        <f>MID(A152,7,6)&amp;"-"&amp;MID(A152,13,1)</f>
        <v/>
      </c>
      <c r="P152" s="1">
        <f>"M"&amp;MID(A152,5,2)</f>
        <v/>
      </c>
      <c r="Q152" s="1">
        <f>IF(MID(A152,4,1)="L",IF(ISODD(RIGHT(A152)),"LH1","LH3"),IF(MID(A152,4,1)="R",IF(ISODD(RIGHT(A152)),"RH2","RH4"),"ERROR"))</f>
        <v/>
      </c>
      <c r="R152" s="1">
        <f>P152&amp;"-"&amp;Q152</f>
        <v/>
      </c>
      <c r="S152" s="13">
        <f>IF(D152="","HXX",IF(OR(D152=D151,D152=0),S151,"H"&amp;TEXT(D152,"00")&amp;" T"&amp;TEXT(G152,"00")&amp;" - "&amp;A152))</f>
        <v/>
      </c>
      <c r="T152" s="13">
        <f>SUBTOTAL(3,A152)</f>
        <v/>
      </c>
      <c r="U152" s="13">
        <f>IF(OR(NOT(ISBLANK(H152)),J152="30"),1,0)</f>
        <v/>
      </c>
      <c r="V152" s="13">
        <f>IF(ISBLANK(I152),0,1)</f>
        <v/>
      </c>
      <c r="W152" s="13">
        <f>IF(AND(L152="Porosidad de gas",OR(K152="C5",K152="E5")),1,0)</f>
        <v/>
      </c>
      <c r="X152" s="3">
        <f>RIGHT(A152,3)</f>
        <v/>
      </c>
      <c r="Y152" s="3">
        <f>MAX(W152*F152,0)</f>
        <v/>
      </c>
      <c r="Z152" s="3">
        <f>MAX(V152*F152-Y152,0)</f>
        <v/>
      </c>
      <c r="AA152" s="3">
        <f>MAX(U152*F152-SUM(Y152:Z152),0)</f>
        <v/>
      </c>
      <c r="AB152" s="8">
        <f>MAX(F152-SUM(Y152:AA152),0)</f>
        <v/>
      </c>
      <c r="AC152" s="3">
        <f>D152</f>
        <v/>
      </c>
      <c r="AD152" s="3">
        <f>E152</f>
        <v/>
      </c>
    </row>
    <row r="153" ht="13.9" customHeight="1">
      <c r="A153" s="22" t="inlineStr">
        <is>
          <t>BNRR022511283352</t>
        </is>
      </c>
      <c r="B153" s="23" t="inlineStr">
        <is>
          <t>29/11/2025 2:49:18</t>
        </is>
      </c>
      <c r="C153" s="24" t="n">
        <v>9</v>
      </c>
      <c r="D153" s="24" t="n">
        <v>19</v>
      </c>
      <c r="E153" s="24" t="n">
        <v>1</v>
      </c>
      <c r="F153" s="24" t="n">
        <v>564</v>
      </c>
      <c r="G153" s="24" t="inlineStr">
        <is>
          <t>12</t>
        </is>
      </c>
      <c r="H153" s="24" t="inlineStr"/>
      <c r="I153" s="24" t="inlineStr">
        <is>
          <t>28/11/2025 2:56:10</t>
        </is>
      </c>
      <c r="J153" s="24" t="n">
        <v>10</v>
      </c>
      <c r="K153" s="24" t="inlineStr">
        <is>
          <t>C2</t>
        </is>
      </c>
      <c r="L153" s="24" t="inlineStr">
        <is>
          <t>Macho roto (transporte/almacén)</t>
        </is>
      </c>
      <c r="M153" s="1">
        <f>LEFT(A153,6)</f>
        <v/>
      </c>
      <c r="N153" s="1">
        <f>MID(A153,7,6)</f>
        <v/>
      </c>
      <c r="O153" s="1">
        <f>MID(A153,7,6)&amp;"-"&amp;MID(A153,13,1)</f>
        <v/>
      </c>
      <c r="P153" s="1">
        <f>"M"&amp;MID(A153,5,2)</f>
        <v/>
      </c>
      <c r="Q153" s="1">
        <f>IF(MID(A153,4,1)="L",IF(ISODD(RIGHT(A153)),"LH1","LH3"),IF(MID(A153,4,1)="R",IF(ISODD(RIGHT(A153)),"RH2","RH4"),"ERROR"))</f>
        <v/>
      </c>
      <c r="R153" s="1">
        <f>P153&amp;"-"&amp;Q153</f>
        <v/>
      </c>
      <c r="S153" s="13">
        <f>IF(D153="","HXX",IF(OR(D153=D152,D153=0),S152,"H"&amp;TEXT(D153,"00")&amp;" T"&amp;TEXT(G153,"00")&amp;" - "&amp;A153))</f>
        <v/>
      </c>
      <c r="T153" s="13">
        <f>SUBTOTAL(3,A153)</f>
        <v/>
      </c>
      <c r="U153" s="13">
        <f>IF(OR(NOT(ISBLANK(H153)),J153="30"),1,0)</f>
        <v/>
      </c>
      <c r="V153" s="13">
        <f>IF(ISBLANK(I153),0,1)</f>
        <v/>
      </c>
      <c r="W153" s="13">
        <f>IF(AND(L153="Porosidad de gas",OR(K153="C5",K153="E5")),1,0)</f>
        <v/>
      </c>
      <c r="X153" s="3">
        <f>RIGHT(A153,3)</f>
        <v/>
      </c>
      <c r="Y153" s="3">
        <f>MAX(W153*F153,0)</f>
        <v/>
      </c>
      <c r="Z153" s="3">
        <f>MAX(V153*F153-Y153,0)</f>
        <v/>
      </c>
      <c r="AA153" s="3">
        <f>MAX(U153*F153-SUM(Y153:Z153),0)</f>
        <v/>
      </c>
      <c r="AB153" s="8">
        <f>MAX(F153-SUM(Y153:AA153),0)</f>
        <v/>
      </c>
      <c r="AC153" s="3">
        <f>D153</f>
        <v/>
      </c>
      <c r="AD153" s="3">
        <f>E153</f>
        <v/>
      </c>
    </row>
    <row r="154" ht="13.9" customHeight="1">
      <c r="A154" s="22" t="inlineStr">
        <is>
          <t>BNRL022511283349</t>
        </is>
      </c>
      <c r="B154" s="23" t="inlineStr">
        <is>
          <t>29/11/2025 2:39:55</t>
        </is>
      </c>
      <c r="C154" s="24" t="n">
        <v>9</v>
      </c>
      <c r="D154" s="24" t="n">
        <v>0</v>
      </c>
      <c r="E154" s="24" t="n">
        <v>0</v>
      </c>
      <c r="F154" s="24" t="n">
        <v>664</v>
      </c>
      <c r="G154" s="24" t="inlineStr"/>
      <c r="H154" s="24" t="inlineStr">
        <is>
          <t>1/12/2025 10:33:17</t>
        </is>
      </c>
      <c r="I154" s="24" t="inlineStr"/>
      <c r="J154" s="24" t="n">
        <v/>
      </c>
      <c r="K154" s="24" t="n"/>
      <c r="L154" s="24" t="n"/>
      <c r="M154" s="1">
        <f>LEFT(A154,6)</f>
        <v/>
      </c>
      <c r="N154" s="1">
        <f>MID(A154,7,6)</f>
        <v/>
      </c>
      <c r="O154" s="1">
        <f>MID(A154,7,6)&amp;"-"&amp;MID(A154,13,1)</f>
        <v/>
      </c>
      <c r="P154" s="1">
        <f>"M"&amp;MID(A154,5,2)</f>
        <v/>
      </c>
      <c r="Q154" s="1">
        <f>IF(MID(A154,4,1)="L",IF(ISODD(RIGHT(A154)),"LH1","LH3"),IF(MID(A154,4,1)="R",IF(ISODD(RIGHT(A154)),"RH2","RH4"),"ERROR"))</f>
        <v/>
      </c>
      <c r="R154" s="1">
        <f>P154&amp;"-"&amp;Q154</f>
        <v/>
      </c>
      <c r="S154" s="13">
        <f>IF(D154="","HXX",IF(OR(D154=D153,D154=0),S153,"H"&amp;TEXT(D154,"00")&amp;" T"&amp;TEXT(G154,"00")&amp;" - "&amp;A154))</f>
        <v/>
      </c>
      <c r="T154" s="13">
        <f>SUBTOTAL(3,A154)</f>
        <v/>
      </c>
      <c r="U154" s="13">
        <f>IF(OR(NOT(ISBLANK(H154)),J154="30"),1,0)</f>
        <v/>
      </c>
      <c r="V154" s="13">
        <f>IF(ISBLANK(I154),0,1)</f>
        <v/>
      </c>
      <c r="W154" s="13">
        <f>IF(AND(L154="Porosidad de gas",OR(K154="C5",K154="E5")),1,0)</f>
        <v/>
      </c>
      <c r="X154" s="3">
        <f>RIGHT(A154,3)</f>
        <v/>
      </c>
      <c r="Y154" s="3">
        <f>MAX(W154*F154,0)</f>
        <v/>
      </c>
      <c r="Z154" s="3">
        <f>MAX(V154*F154-Y154,0)</f>
        <v/>
      </c>
      <c r="AA154" s="3">
        <f>MAX(U154*F154-SUM(Y154:Z154),0)</f>
        <v/>
      </c>
      <c r="AB154" s="8">
        <f>MAX(F154-SUM(Y154:AA154),0)</f>
        <v/>
      </c>
      <c r="AC154" s="3">
        <f>D154</f>
        <v/>
      </c>
      <c r="AD154" s="3">
        <f>E154</f>
        <v/>
      </c>
    </row>
    <row r="155" ht="13.9" customHeight="1">
      <c r="A155" s="22" t="inlineStr">
        <is>
          <t>BNRL022511283350</t>
        </is>
      </c>
      <c r="B155" s="23" t="inlineStr">
        <is>
          <t>29/11/2025 2:39:55</t>
        </is>
      </c>
      <c r="C155" s="24" t="n">
        <v>9</v>
      </c>
      <c r="D155" s="24" t="n">
        <v>0</v>
      </c>
      <c r="E155" s="24" t="n">
        <v>0</v>
      </c>
      <c r="F155" s="24" t="n">
        <v>664</v>
      </c>
      <c r="G155" s="24" t="inlineStr"/>
      <c r="H155" s="24" t="inlineStr">
        <is>
          <t>1/12/2025 10:25:16</t>
        </is>
      </c>
      <c r="I155" s="24" t="inlineStr"/>
      <c r="J155" s="24" t="n">
        <v/>
      </c>
      <c r="K155" s="24" t="n"/>
      <c r="L155" s="24" t="n"/>
      <c r="M155" s="1">
        <f>LEFT(A155,6)</f>
        <v/>
      </c>
      <c r="N155" s="1">
        <f>MID(A155,7,6)</f>
        <v/>
      </c>
      <c r="O155" s="1">
        <f>MID(A155,7,6)&amp;"-"&amp;MID(A155,13,1)</f>
        <v/>
      </c>
      <c r="P155" s="1">
        <f>"M"&amp;MID(A155,5,2)</f>
        <v/>
      </c>
      <c r="Q155" s="1">
        <f>IF(MID(A155,4,1)="L",IF(ISODD(RIGHT(A155)),"LH1","LH3"),IF(MID(A155,4,1)="R",IF(ISODD(RIGHT(A155)),"RH2","RH4"),"ERROR"))</f>
        <v/>
      </c>
      <c r="R155" s="1">
        <f>P155&amp;"-"&amp;Q155</f>
        <v/>
      </c>
      <c r="S155" s="13">
        <f>IF(D155="","HXX",IF(OR(D155=D154,D155=0),S154,"H"&amp;TEXT(D155,"00")&amp;" T"&amp;TEXT(G155,"00")&amp;" - "&amp;A155))</f>
        <v/>
      </c>
      <c r="T155" s="13">
        <f>SUBTOTAL(3,A155)</f>
        <v/>
      </c>
      <c r="U155" s="13">
        <f>IF(OR(NOT(ISBLANK(H155)),J155="30"),1,0)</f>
        <v/>
      </c>
      <c r="V155" s="13">
        <f>IF(ISBLANK(I155),0,1)</f>
        <v/>
      </c>
      <c r="W155" s="13">
        <f>IF(AND(L155="Porosidad de gas",OR(K155="C5",K155="E5")),1,0)</f>
        <v/>
      </c>
      <c r="X155" s="3">
        <f>RIGHT(A155,3)</f>
        <v/>
      </c>
      <c r="Y155" s="3">
        <f>MAX(W155*F155,0)</f>
        <v/>
      </c>
      <c r="Z155" s="3">
        <f>MAX(V155*F155-Y155,0)</f>
        <v/>
      </c>
      <c r="AA155" s="3">
        <f>MAX(U155*F155-SUM(Y155:Z155),0)</f>
        <v/>
      </c>
      <c r="AB155" s="8">
        <f>MAX(F155-SUM(Y155:AA155),0)</f>
        <v/>
      </c>
      <c r="AC155" s="3">
        <f>D155</f>
        <v/>
      </c>
      <c r="AD155" s="3">
        <f>E155</f>
        <v/>
      </c>
    </row>
    <row r="156" ht="13.9" customHeight="1">
      <c r="A156" s="22" t="inlineStr">
        <is>
          <t>BNRR022511283349</t>
        </is>
      </c>
      <c r="B156" s="23" t="inlineStr">
        <is>
          <t>29/11/2025 2:39:55</t>
        </is>
      </c>
      <c r="C156" s="24" t="n">
        <v>9</v>
      </c>
      <c r="D156" s="24" t="n">
        <v>0</v>
      </c>
      <c r="E156" s="24" t="n">
        <v>0</v>
      </c>
      <c r="F156" s="24" t="n">
        <v>664</v>
      </c>
      <c r="G156" s="24" t="inlineStr"/>
      <c r="H156" s="24" t="inlineStr">
        <is>
          <t>1/12/2025 10:31:11</t>
        </is>
      </c>
      <c r="I156" s="24" t="inlineStr"/>
      <c r="J156" s="24" t="n">
        <v/>
      </c>
      <c r="K156" s="24" t="n"/>
      <c r="L156" s="24" t="n"/>
      <c r="M156" s="1">
        <f>LEFT(A156,6)</f>
        <v/>
      </c>
      <c r="N156" s="1">
        <f>MID(A156,7,6)</f>
        <v/>
      </c>
      <c r="O156" s="1">
        <f>MID(A156,7,6)&amp;"-"&amp;MID(A156,13,1)</f>
        <v/>
      </c>
      <c r="P156" s="1">
        <f>"M"&amp;MID(A156,5,2)</f>
        <v/>
      </c>
      <c r="Q156" s="1">
        <f>IF(MID(A156,4,1)="L",IF(ISODD(RIGHT(A156)),"LH1","LH3"),IF(MID(A156,4,1)="R",IF(ISODD(RIGHT(A156)),"RH2","RH4"),"ERROR"))</f>
        <v/>
      </c>
      <c r="R156" s="1">
        <f>P156&amp;"-"&amp;Q156</f>
        <v/>
      </c>
      <c r="S156" s="13">
        <f>IF(D156="","HXX",IF(OR(D156=D155,D156=0),S155,"H"&amp;TEXT(D156,"00")&amp;" T"&amp;TEXT(G156,"00")&amp;" - "&amp;A156))</f>
        <v/>
      </c>
      <c r="T156" s="13">
        <f>SUBTOTAL(3,A156)</f>
        <v/>
      </c>
      <c r="U156" s="13">
        <f>IF(OR(NOT(ISBLANK(H156)),J156="30"),1,0)</f>
        <v/>
      </c>
      <c r="V156" s="13">
        <f>IF(ISBLANK(I156),0,1)</f>
        <v/>
      </c>
      <c r="W156" s="13">
        <f>IF(AND(L156="Porosidad de gas",OR(K156="C5",K156="E5")),1,0)</f>
        <v/>
      </c>
      <c r="X156" s="3">
        <f>RIGHT(A156,3)</f>
        <v/>
      </c>
      <c r="Y156" s="3">
        <f>MAX(W156*F156,0)</f>
        <v/>
      </c>
      <c r="Z156" s="3">
        <f>MAX(V156*F156-Y156,0)</f>
        <v/>
      </c>
      <c r="AA156" s="3">
        <f>MAX(U156*F156-SUM(Y156:Z156),0)</f>
        <v/>
      </c>
      <c r="AB156" s="8">
        <f>MAX(F156-SUM(Y156:AA156),0)</f>
        <v/>
      </c>
      <c r="AC156" s="3">
        <f>D156</f>
        <v/>
      </c>
      <c r="AD156" s="3">
        <f>E156</f>
        <v/>
      </c>
    </row>
    <row r="157" ht="13.9" customHeight="1">
      <c r="A157" s="22" t="inlineStr">
        <is>
          <t>BNRR022511283350</t>
        </is>
      </c>
      <c r="B157" s="23" t="inlineStr">
        <is>
          <t>29/11/2025 2:39:55</t>
        </is>
      </c>
      <c r="C157" s="24" t="n">
        <v>9</v>
      </c>
      <c r="D157" s="24" t="n">
        <v>0</v>
      </c>
      <c r="E157" s="24" t="n">
        <v>0</v>
      </c>
      <c r="F157" s="24" t="n">
        <v>664</v>
      </c>
      <c r="G157" s="24" t="inlineStr"/>
      <c r="H157" s="24" t="inlineStr">
        <is>
          <t>1/12/2025 10:26:55</t>
        </is>
      </c>
      <c r="I157" s="24" t="inlineStr"/>
      <c r="J157" s="24" t="n">
        <v/>
      </c>
      <c r="K157" s="24" t="n"/>
      <c r="L157" s="24" t="n"/>
      <c r="M157" s="1">
        <f>LEFT(A157,6)</f>
        <v/>
      </c>
      <c r="N157" s="1">
        <f>MID(A157,7,6)</f>
        <v/>
      </c>
      <c r="O157" s="1">
        <f>MID(A157,7,6)&amp;"-"&amp;MID(A157,13,1)</f>
        <v/>
      </c>
      <c r="P157" s="1">
        <f>"M"&amp;MID(A157,5,2)</f>
        <v/>
      </c>
      <c r="Q157" s="1">
        <f>IF(MID(A157,4,1)="L",IF(ISODD(RIGHT(A157)),"LH1","LH3"),IF(MID(A157,4,1)="R",IF(ISODD(RIGHT(A157)),"RH2","RH4"),"ERROR"))</f>
        <v/>
      </c>
      <c r="R157" s="1">
        <f>P157&amp;"-"&amp;Q157</f>
        <v/>
      </c>
      <c r="S157" s="13">
        <f>IF(D157="","HXX",IF(OR(D157=D156,D157=0),S156,"H"&amp;TEXT(D157,"00")&amp;" T"&amp;TEXT(G157,"00")&amp;" - "&amp;A157))</f>
        <v/>
      </c>
      <c r="T157" s="13">
        <f>SUBTOTAL(3,A157)</f>
        <v/>
      </c>
      <c r="U157" s="13">
        <f>IF(OR(NOT(ISBLANK(H157)),J157="30"),1,0)</f>
        <v/>
      </c>
      <c r="V157" s="13">
        <f>IF(ISBLANK(I157),0,1)</f>
        <v/>
      </c>
      <c r="W157" s="13">
        <f>IF(AND(L157="Porosidad de gas",OR(K157="C5",K157="E5")),1,0)</f>
        <v/>
      </c>
      <c r="X157" s="3">
        <f>RIGHT(A157,3)</f>
        <v/>
      </c>
      <c r="Y157" s="3">
        <f>MAX(W157*F157,0)</f>
        <v/>
      </c>
      <c r="Z157" s="3">
        <f>MAX(V157*F157-Y157,0)</f>
        <v/>
      </c>
      <c r="AA157" s="3">
        <f>MAX(U157*F157-SUM(Y157:Z157),0)</f>
        <v/>
      </c>
      <c r="AB157" s="8">
        <f>MAX(F157-SUM(Y157:AA157),0)</f>
        <v/>
      </c>
      <c r="AC157" s="3">
        <f>D157</f>
        <v/>
      </c>
      <c r="AD157" s="3">
        <f>E157</f>
        <v/>
      </c>
    </row>
    <row r="158" ht="13.9" customHeight="1">
      <c r="A158" s="22" t="inlineStr">
        <is>
          <t>BNRL022511283347</t>
        </is>
      </c>
      <c r="B158" s="23" t="inlineStr">
        <is>
          <t>29/11/2025 2:28:50</t>
        </is>
      </c>
      <c r="C158" s="24" t="n">
        <v>9</v>
      </c>
      <c r="D158" s="24" t="n">
        <v>15</v>
      </c>
      <c r="E158" s="24" t="n">
        <v>37</v>
      </c>
      <c r="F158" s="24" t="n">
        <v>364</v>
      </c>
      <c r="G158" s="24" t="inlineStr">
        <is>
          <t>18</t>
        </is>
      </c>
      <c r="H158" s="24" t="inlineStr"/>
      <c r="I158" s="24" t="inlineStr"/>
      <c r="J158" s="24" t="n">
        <v/>
      </c>
      <c r="K158" s="24" t="n"/>
      <c r="L158" s="24" t="n"/>
      <c r="M158" s="1">
        <f>LEFT(A158,6)</f>
        <v/>
      </c>
      <c r="N158" s="1">
        <f>MID(A158,7,6)</f>
        <v/>
      </c>
      <c r="O158" s="1">
        <f>MID(A158,7,6)&amp;"-"&amp;MID(A158,13,1)</f>
        <v/>
      </c>
      <c r="P158" s="1">
        <f>"M"&amp;MID(A158,5,2)</f>
        <v/>
      </c>
      <c r="Q158" s="1">
        <f>IF(MID(A158,4,1)="L",IF(ISODD(RIGHT(A158)),"LH1","LH3"),IF(MID(A158,4,1)="R",IF(ISODD(RIGHT(A158)),"RH2","RH4"),"ERROR"))</f>
        <v/>
      </c>
      <c r="R158" s="1">
        <f>P158&amp;"-"&amp;Q158</f>
        <v/>
      </c>
      <c r="S158" s="13">
        <f>IF(D158="","HXX",IF(OR(D158=D157,D158=0),S157,"H"&amp;TEXT(D158,"00")&amp;" T"&amp;TEXT(G158,"00")&amp;" - "&amp;A158))</f>
        <v/>
      </c>
      <c r="T158" s="13">
        <f>SUBTOTAL(3,A158)</f>
        <v/>
      </c>
      <c r="U158" s="13">
        <f>IF(OR(NOT(ISBLANK(H158)),J158="30"),1,0)</f>
        <v/>
      </c>
      <c r="V158" s="13">
        <f>IF(ISBLANK(I158),0,1)</f>
        <v/>
      </c>
      <c r="W158" s="13">
        <f>IF(AND(L158="Porosidad de gas",OR(K158="C5",K158="E5")),1,0)</f>
        <v/>
      </c>
      <c r="X158" s="3">
        <f>RIGHT(A158,3)</f>
        <v/>
      </c>
      <c r="Y158" s="3">
        <f>MAX(W158*F158,0)</f>
        <v/>
      </c>
      <c r="Z158" s="3">
        <f>MAX(V158*F158-Y158,0)</f>
        <v/>
      </c>
      <c r="AA158" s="3">
        <f>MAX(U158*F158-SUM(Y158:Z158),0)</f>
        <v/>
      </c>
      <c r="AB158" s="8">
        <f>MAX(F158-SUM(Y158:AA158),0)</f>
        <v/>
      </c>
      <c r="AC158" s="3">
        <f>D158</f>
        <v/>
      </c>
      <c r="AD158" s="3">
        <f>E158</f>
        <v/>
      </c>
    </row>
    <row r="159" ht="13.9" customHeight="1">
      <c r="A159" s="22" t="inlineStr">
        <is>
          <t>BNRL022511283348</t>
        </is>
      </c>
      <c r="B159" s="23" t="inlineStr">
        <is>
          <t>29/11/2025 2:28:50</t>
        </is>
      </c>
      <c r="C159" s="24" t="n">
        <v>9</v>
      </c>
      <c r="D159" s="24" t="n">
        <v>15</v>
      </c>
      <c r="E159" s="24" t="n">
        <v>37</v>
      </c>
      <c r="F159" s="24" t="n">
        <v>364</v>
      </c>
      <c r="G159" s="24" t="inlineStr">
        <is>
          <t>18</t>
        </is>
      </c>
      <c r="H159" s="24" t="inlineStr"/>
      <c r="I159" s="24" t="inlineStr"/>
      <c r="J159" s="24" t="n">
        <v/>
      </c>
      <c r="K159" s="24" t="n"/>
      <c r="L159" s="24" t="n"/>
      <c r="M159" s="1">
        <f>LEFT(A159,6)</f>
        <v/>
      </c>
      <c r="N159" s="1">
        <f>MID(A159,7,6)</f>
        <v/>
      </c>
      <c r="O159" s="1">
        <f>MID(A159,7,6)&amp;"-"&amp;MID(A159,13,1)</f>
        <v/>
      </c>
      <c r="P159" s="1">
        <f>"M"&amp;MID(A159,5,2)</f>
        <v/>
      </c>
      <c r="Q159" s="1">
        <f>IF(MID(A159,4,1)="L",IF(ISODD(RIGHT(A159)),"LH1","LH3"),IF(MID(A159,4,1)="R",IF(ISODD(RIGHT(A159)),"RH2","RH4"),"ERROR"))</f>
        <v/>
      </c>
      <c r="R159" s="1">
        <f>P159&amp;"-"&amp;Q159</f>
        <v/>
      </c>
      <c r="S159" s="13">
        <f>IF(D159="","HXX",IF(OR(D159=D158,D159=0),S158,"H"&amp;TEXT(D159,"00")&amp;" T"&amp;TEXT(G159,"00")&amp;" - "&amp;A159))</f>
        <v/>
      </c>
      <c r="T159" s="13">
        <f>SUBTOTAL(3,A159)</f>
        <v/>
      </c>
      <c r="U159" s="13">
        <f>IF(OR(NOT(ISBLANK(H159)),J159="30"),1,0)</f>
        <v/>
      </c>
      <c r="V159" s="13">
        <f>IF(ISBLANK(I159),0,1)</f>
        <v/>
      </c>
      <c r="W159" s="13">
        <f>IF(AND(L159="Porosidad de gas",OR(K159="C5",K159="E5")),1,0)</f>
        <v/>
      </c>
      <c r="X159" s="3">
        <f>RIGHT(A159,3)</f>
        <v/>
      </c>
      <c r="Y159" s="3">
        <f>MAX(W159*F159,0)</f>
        <v/>
      </c>
      <c r="Z159" s="3">
        <f>MAX(V159*F159-Y159,0)</f>
        <v/>
      </c>
      <c r="AA159" s="3">
        <f>MAX(U159*F159-SUM(Y159:Z159),0)</f>
        <v/>
      </c>
      <c r="AB159" s="8">
        <f>MAX(F159-SUM(Y159:AA159),0)</f>
        <v/>
      </c>
      <c r="AC159" s="3">
        <f>D159</f>
        <v/>
      </c>
      <c r="AD159" s="3">
        <f>E159</f>
        <v/>
      </c>
    </row>
    <row r="160" ht="13.9" customHeight="1">
      <c r="A160" s="22" t="inlineStr">
        <is>
          <t>BNRR022511283347</t>
        </is>
      </c>
      <c r="B160" s="23" t="inlineStr">
        <is>
          <t>29/11/2025 2:28:50</t>
        </is>
      </c>
      <c r="C160" s="24" t="n">
        <v>9</v>
      </c>
      <c r="D160" s="24" t="n">
        <v>15</v>
      </c>
      <c r="E160" s="24" t="n">
        <v>37</v>
      </c>
      <c r="F160" s="24" t="n">
        <v>364</v>
      </c>
      <c r="G160" s="24" t="inlineStr">
        <is>
          <t>18</t>
        </is>
      </c>
      <c r="H160" s="24" t="inlineStr"/>
      <c r="I160" s="24" t="inlineStr"/>
      <c r="J160" s="24" t="n">
        <v/>
      </c>
      <c r="K160" s="24" t="n"/>
      <c r="L160" s="24" t="n"/>
      <c r="M160" s="1">
        <f>LEFT(A160,6)</f>
        <v/>
      </c>
      <c r="N160" s="1">
        <f>MID(A160,7,6)</f>
        <v/>
      </c>
      <c r="O160" s="1">
        <f>MID(A160,7,6)&amp;"-"&amp;MID(A160,13,1)</f>
        <v/>
      </c>
      <c r="P160" s="1">
        <f>"M"&amp;MID(A160,5,2)</f>
        <v/>
      </c>
      <c r="Q160" s="1">
        <f>IF(MID(A160,4,1)="L",IF(ISODD(RIGHT(A160)),"LH1","LH3"),IF(MID(A160,4,1)="R",IF(ISODD(RIGHT(A160)),"RH2","RH4"),"ERROR"))</f>
        <v/>
      </c>
      <c r="R160" s="1">
        <f>P160&amp;"-"&amp;Q160</f>
        <v/>
      </c>
      <c r="S160" s="13">
        <f>IF(D160="","HXX",IF(OR(D160=D159,D160=0),S159,"H"&amp;TEXT(D160,"00")&amp;" T"&amp;TEXT(G160,"00")&amp;" - "&amp;A160))</f>
        <v/>
      </c>
      <c r="T160" s="13">
        <f>SUBTOTAL(3,A160)</f>
        <v/>
      </c>
      <c r="U160" s="13">
        <f>IF(OR(NOT(ISBLANK(H160)),J160="30"),1,0)</f>
        <v/>
      </c>
      <c r="V160" s="13">
        <f>IF(ISBLANK(I160),0,1)</f>
        <v/>
      </c>
      <c r="W160" s="13">
        <f>IF(AND(L160="Porosidad de gas",OR(K160="C5",K160="E5")),1,0)</f>
        <v/>
      </c>
      <c r="X160" s="3">
        <f>RIGHT(A160,3)</f>
        <v/>
      </c>
      <c r="Y160" s="3">
        <f>MAX(W160*F160,0)</f>
        <v/>
      </c>
      <c r="Z160" s="3">
        <f>MAX(V160*F160-Y160,0)</f>
        <v/>
      </c>
      <c r="AA160" s="3">
        <f>MAX(U160*F160-SUM(Y160:Z160),0)</f>
        <v/>
      </c>
      <c r="AB160" s="8">
        <f>MAX(F160-SUM(Y160:AA160),0)</f>
        <v/>
      </c>
      <c r="AC160" s="3">
        <f>D160</f>
        <v/>
      </c>
      <c r="AD160" s="3">
        <f>E160</f>
        <v/>
      </c>
    </row>
    <row r="161" ht="13.9" customHeight="1">
      <c r="A161" s="22" t="inlineStr">
        <is>
          <t>BNRR022511283348</t>
        </is>
      </c>
      <c r="B161" s="23" t="inlineStr">
        <is>
          <t>29/11/2025 2:28:50</t>
        </is>
      </c>
      <c r="C161" s="24" t="n">
        <v>9</v>
      </c>
      <c r="D161" s="24" t="n">
        <v>15</v>
      </c>
      <c r="E161" s="24" t="n">
        <v>37</v>
      </c>
      <c r="F161" s="24" t="n">
        <v>364</v>
      </c>
      <c r="G161" s="24" t="inlineStr">
        <is>
          <t>18</t>
        </is>
      </c>
      <c r="H161" s="24" t="inlineStr"/>
      <c r="I161" s="24" t="inlineStr"/>
      <c r="J161" s="24" t="n">
        <v/>
      </c>
      <c r="K161" s="24" t="n"/>
      <c r="L161" s="24" t="n"/>
      <c r="M161" s="1">
        <f>LEFT(A161,6)</f>
        <v/>
      </c>
      <c r="N161" s="1">
        <f>MID(A161,7,6)</f>
        <v/>
      </c>
      <c r="O161" s="1">
        <f>MID(A161,7,6)&amp;"-"&amp;MID(A161,13,1)</f>
        <v/>
      </c>
      <c r="P161" s="1">
        <f>"M"&amp;MID(A161,5,2)</f>
        <v/>
      </c>
      <c r="Q161" s="1">
        <f>IF(MID(A161,4,1)="L",IF(ISODD(RIGHT(A161)),"LH1","LH3"),IF(MID(A161,4,1)="R",IF(ISODD(RIGHT(A161)),"RH2","RH4"),"ERROR"))</f>
        <v/>
      </c>
      <c r="R161" s="1">
        <f>P161&amp;"-"&amp;Q161</f>
        <v/>
      </c>
      <c r="S161" s="13">
        <f>IF(D161="","HXX",IF(OR(D161=D160,D161=0),S160,"H"&amp;TEXT(D161,"00")&amp;" T"&amp;TEXT(G161,"00")&amp;" - "&amp;A161))</f>
        <v/>
      </c>
      <c r="T161" s="13">
        <f>SUBTOTAL(3,A161)</f>
        <v/>
      </c>
      <c r="U161" s="13">
        <f>IF(OR(NOT(ISBLANK(H161)),J161="30"),1,0)</f>
        <v/>
      </c>
      <c r="V161" s="13">
        <f>IF(ISBLANK(I161),0,1)</f>
        <v/>
      </c>
      <c r="W161" s="13">
        <f>IF(AND(L161="Porosidad de gas",OR(K161="C5",K161="E5")),1,0)</f>
        <v/>
      </c>
      <c r="X161" s="3">
        <f>RIGHT(A161,3)</f>
        <v/>
      </c>
      <c r="Y161" s="3">
        <f>MAX(W161*F161,0)</f>
        <v/>
      </c>
      <c r="Z161" s="3">
        <f>MAX(V161*F161-Y161,0)</f>
        <v/>
      </c>
      <c r="AA161" s="3">
        <f>MAX(U161*F161-SUM(Y161:Z161),0)</f>
        <v/>
      </c>
      <c r="AB161" s="8">
        <f>MAX(F161-SUM(Y161:AA161),0)</f>
        <v/>
      </c>
      <c r="AC161" s="3">
        <f>D161</f>
        <v/>
      </c>
      <c r="AD161" s="3">
        <f>E161</f>
        <v/>
      </c>
    </row>
    <row r="162" ht="13.9" customHeight="1">
      <c r="A162" s="22" t="inlineStr">
        <is>
          <t>BNRL022511283345</t>
        </is>
      </c>
      <c r="B162" s="23" t="inlineStr">
        <is>
          <t>29/11/2025 2:22:46</t>
        </is>
      </c>
      <c r="C162" s="24" t="n">
        <v>9</v>
      </c>
      <c r="D162" s="24" t="n">
        <v>15</v>
      </c>
      <c r="E162" s="24" t="n">
        <v>36</v>
      </c>
      <c r="F162" s="24" t="n">
        <v>401</v>
      </c>
      <c r="G162" s="24" t="inlineStr">
        <is>
          <t>18</t>
        </is>
      </c>
      <c r="H162" s="24" t="inlineStr">
        <is>
          <t>1/12/2025 10:37:31</t>
        </is>
      </c>
      <c r="I162" s="24" t="inlineStr"/>
      <c r="J162" s="24" t="n">
        <v/>
      </c>
      <c r="K162" s="24" t="n"/>
      <c r="L162" s="24" t="n"/>
      <c r="M162" s="1">
        <f>LEFT(A162,6)</f>
        <v/>
      </c>
      <c r="N162" s="1">
        <f>MID(A162,7,6)</f>
        <v/>
      </c>
      <c r="O162" s="1">
        <f>MID(A162,7,6)&amp;"-"&amp;MID(A162,13,1)</f>
        <v/>
      </c>
      <c r="P162" s="1">
        <f>"M"&amp;MID(A162,5,2)</f>
        <v/>
      </c>
      <c r="Q162" s="1">
        <f>IF(MID(A162,4,1)="L",IF(ISODD(RIGHT(A162)),"LH1","LH3"),IF(MID(A162,4,1)="R",IF(ISODD(RIGHT(A162)),"RH2","RH4"),"ERROR"))</f>
        <v/>
      </c>
      <c r="R162" s="1">
        <f>P162&amp;"-"&amp;Q162</f>
        <v/>
      </c>
      <c r="S162" s="13">
        <f>IF(D162="","HXX",IF(OR(D162=D161,D162=0),S161,"H"&amp;TEXT(D162,"00")&amp;" T"&amp;TEXT(G162,"00")&amp;" - "&amp;A162))</f>
        <v/>
      </c>
      <c r="T162" s="13">
        <f>SUBTOTAL(3,A162)</f>
        <v/>
      </c>
      <c r="U162" s="13">
        <f>IF(OR(NOT(ISBLANK(H162)),J162="30"),1,0)</f>
        <v/>
      </c>
      <c r="V162" s="13">
        <f>IF(ISBLANK(I162),0,1)</f>
        <v/>
      </c>
      <c r="W162" s="13">
        <f>IF(AND(L162="Porosidad de gas",OR(K162="C5",K162="E5")),1,0)</f>
        <v/>
      </c>
      <c r="X162" s="3">
        <f>RIGHT(A162,3)</f>
        <v/>
      </c>
      <c r="Y162" s="3">
        <f>MAX(W162*F162,0)</f>
        <v/>
      </c>
      <c r="Z162" s="3">
        <f>MAX(V162*F162-Y162,0)</f>
        <v/>
      </c>
      <c r="AA162" s="3">
        <f>MAX(U162*F162-SUM(Y162:Z162),0)</f>
        <v/>
      </c>
      <c r="AB162" s="8">
        <f>MAX(F162-SUM(Y162:AA162),0)</f>
        <v/>
      </c>
      <c r="AC162" s="3">
        <f>D162</f>
        <v/>
      </c>
      <c r="AD162" s="3">
        <f>E162</f>
        <v/>
      </c>
    </row>
    <row r="163" ht="13.9" customHeight="1">
      <c r="A163" s="22" t="inlineStr">
        <is>
          <t>BNRL022511283346</t>
        </is>
      </c>
      <c r="B163" s="23" t="inlineStr">
        <is>
          <t>29/11/2025 2:22:46</t>
        </is>
      </c>
      <c r="C163" s="24" t="n">
        <v>9</v>
      </c>
      <c r="D163" s="24" t="n">
        <v>15</v>
      </c>
      <c r="E163" s="24" t="n">
        <v>36</v>
      </c>
      <c r="F163" s="24" t="n">
        <v>401</v>
      </c>
      <c r="G163" s="24" t="inlineStr">
        <is>
          <t>18</t>
        </is>
      </c>
      <c r="H163" s="24" t="inlineStr">
        <is>
          <t>1/12/2025 10:46:56</t>
        </is>
      </c>
      <c r="I163" s="24" t="inlineStr"/>
      <c r="J163" s="24" t="n">
        <v/>
      </c>
      <c r="K163" s="24" t="n"/>
      <c r="L163" s="24" t="n"/>
      <c r="M163" s="1">
        <f>LEFT(A163,6)</f>
        <v/>
      </c>
      <c r="N163" s="1">
        <f>MID(A163,7,6)</f>
        <v/>
      </c>
      <c r="O163" s="1">
        <f>MID(A163,7,6)&amp;"-"&amp;MID(A163,13,1)</f>
        <v/>
      </c>
      <c r="P163" s="1">
        <f>"M"&amp;MID(A163,5,2)</f>
        <v/>
      </c>
      <c r="Q163" s="1">
        <f>IF(MID(A163,4,1)="L",IF(ISODD(RIGHT(A163)),"LH1","LH3"),IF(MID(A163,4,1)="R",IF(ISODD(RIGHT(A163)),"RH2","RH4"),"ERROR"))</f>
        <v/>
      </c>
      <c r="R163" s="1">
        <f>P163&amp;"-"&amp;Q163</f>
        <v/>
      </c>
      <c r="S163" s="13">
        <f>IF(D163="","HXX",IF(OR(D163=D162,D163=0),S162,"H"&amp;TEXT(D163,"00")&amp;" T"&amp;TEXT(G163,"00")&amp;" - "&amp;A163))</f>
        <v/>
      </c>
      <c r="T163" s="13">
        <f>SUBTOTAL(3,A163)</f>
        <v/>
      </c>
      <c r="U163" s="13">
        <f>IF(OR(NOT(ISBLANK(H163)),J163="30"),1,0)</f>
        <v/>
      </c>
      <c r="V163" s="13">
        <f>IF(ISBLANK(I163),0,1)</f>
        <v/>
      </c>
      <c r="W163" s="13">
        <f>IF(AND(L163="Porosidad de gas",OR(K163="C5",K163="E5")),1,0)</f>
        <v/>
      </c>
      <c r="X163" s="3">
        <f>RIGHT(A163,3)</f>
        <v/>
      </c>
      <c r="Y163" s="3">
        <f>MAX(W163*F163,0)</f>
        <v/>
      </c>
      <c r="Z163" s="3">
        <f>MAX(V163*F163-Y163,0)</f>
        <v/>
      </c>
      <c r="AA163" s="3">
        <f>MAX(U163*F163-SUM(Y163:Z163),0)</f>
        <v/>
      </c>
      <c r="AB163" s="8">
        <f>MAX(F163-SUM(Y163:AA163),0)</f>
        <v/>
      </c>
      <c r="AC163" s="3">
        <f>D163</f>
        <v/>
      </c>
      <c r="AD163" s="3">
        <f>E163</f>
        <v/>
      </c>
    </row>
    <row r="164" ht="13.9" customHeight="1">
      <c r="A164" s="22" t="inlineStr">
        <is>
          <t>BNRR022511283345</t>
        </is>
      </c>
      <c r="B164" s="23" t="inlineStr">
        <is>
          <t>29/11/2025 2:22:46</t>
        </is>
      </c>
      <c r="C164" s="24" t="n">
        <v>9</v>
      </c>
      <c r="D164" s="24" t="n">
        <v>15</v>
      </c>
      <c r="E164" s="24" t="n">
        <v>36</v>
      </c>
      <c r="F164" s="24" t="n">
        <v>401</v>
      </c>
      <c r="G164" s="24" t="inlineStr">
        <is>
          <t>18</t>
        </is>
      </c>
      <c r="H164" s="24" t="inlineStr">
        <is>
          <t>1/12/2025 10:32:50</t>
        </is>
      </c>
      <c r="I164" s="24" t="inlineStr"/>
      <c r="J164" s="24" t="n">
        <v/>
      </c>
      <c r="K164" s="24" t="n"/>
      <c r="L164" s="24" t="n"/>
      <c r="M164" s="1">
        <f>LEFT(A164,6)</f>
        <v/>
      </c>
      <c r="N164" s="1">
        <f>MID(A164,7,6)</f>
        <v/>
      </c>
      <c r="O164" s="1">
        <f>MID(A164,7,6)&amp;"-"&amp;MID(A164,13,1)</f>
        <v/>
      </c>
      <c r="P164" s="1">
        <f>"M"&amp;MID(A164,5,2)</f>
        <v/>
      </c>
      <c r="Q164" s="1">
        <f>IF(MID(A164,4,1)="L",IF(ISODD(RIGHT(A164)),"LH1","LH3"),IF(MID(A164,4,1)="R",IF(ISODD(RIGHT(A164)),"RH2","RH4"),"ERROR"))</f>
        <v/>
      </c>
      <c r="R164" s="1">
        <f>P164&amp;"-"&amp;Q164</f>
        <v/>
      </c>
      <c r="S164" s="13">
        <f>IF(D164="","HXX",IF(OR(D164=D163,D164=0),S163,"H"&amp;TEXT(D164,"00")&amp;" T"&amp;TEXT(G164,"00")&amp;" - "&amp;A164))</f>
        <v/>
      </c>
      <c r="T164" s="13">
        <f>SUBTOTAL(3,A164)</f>
        <v/>
      </c>
      <c r="U164" s="13">
        <f>IF(OR(NOT(ISBLANK(H164)),J164="30"),1,0)</f>
        <v/>
      </c>
      <c r="V164" s="13">
        <f>IF(ISBLANK(I164),0,1)</f>
        <v/>
      </c>
      <c r="W164" s="13">
        <f>IF(AND(L164="Porosidad de gas",OR(K164="C5",K164="E5")),1,0)</f>
        <v/>
      </c>
      <c r="X164" s="3">
        <f>RIGHT(A164,3)</f>
        <v/>
      </c>
      <c r="Y164" s="3">
        <f>MAX(W164*F164,0)</f>
        <v/>
      </c>
      <c r="Z164" s="3">
        <f>MAX(V164*F164-Y164,0)</f>
        <v/>
      </c>
      <c r="AA164" s="3">
        <f>MAX(U164*F164-SUM(Y164:Z164),0)</f>
        <v/>
      </c>
      <c r="AB164" s="8">
        <f>MAX(F164-SUM(Y164:AA164),0)</f>
        <v/>
      </c>
      <c r="AC164" s="3">
        <f>D164</f>
        <v/>
      </c>
      <c r="AD164" s="3">
        <f>E164</f>
        <v/>
      </c>
    </row>
    <row r="165" ht="13.9" customHeight="1">
      <c r="A165" s="22" t="inlineStr">
        <is>
          <t>BNRR022511283346</t>
        </is>
      </c>
      <c r="B165" s="23" t="inlineStr">
        <is>
          <t>29/11/2025 2:22:46</t>
        </is>
      </c>
      <c r="C165" s="24" t="n">
        <v>9</v>
      </c>
      <c r="D165" s="24" t="n">
        <v>15</v>
      </c>
      <c r="E165" s="24" t="n">
        <v>36</v>
      </c>
      <c r="F165" s="24" t="n">
        <v>401</v>
      </c>
      <c r="G165" s="24" t="inlineStr">
        <is>
          <t>18</t>
        </is>
      </c>
      <c r="H165" s="24" t="inlineStr">
        <is>
          <t>1/12/2025 10:52:25</t>
        </is>
      </c>
      <c r="I165" s="24" t="inlineStr"/>
      <c r="J165" s="24" t="n">
        <v/>
      </c>
      <c r="K165" s="24" t="n"/>
      <c r="L165" s="24" t="n"/>
      <c r="M165" s="1">
        <f>LEFT(A165,6)</f>
        <v/>
      </c>
      <c r="N165" s="1">
        <f>MID(A165,7,6)</f>
        <v/>
      </c>
      <c r="O165" s="1">
        <f>MID(A165,7,6)&amp;"-"&amp;MID(A165,13,1)</f>
        <v/>
      </c>
      <c r="P165" s="1">
        <f>"M"&amp;MID(A165,5,2)</f>
        <v/>
      </c>
      <c r="Q165" s="1">
        <f>IF(MID(A165,4,1)="L",IF(ISODD(RIGHT(A165)),"LH1","LH3"),IF(MID(A165,4,1)="R",IF(ISODD(RIGHT(A165)),"RH2","RH4"),"ERROR"))</f>
        <v/>
      </c>
      <c r="R165" s="1">
        <f>P165&amp;"-"&amp;Q165</f>
        <v/>
      </c>
      <c r="S165" s="13">
        <f>IF(D165="","HXX",IF(OR(D165=D164,D165=0),S164,"H"&amp;TEXT(D165,"00")&amp;" T"&amp;TEXT(G165,"00")&amp;" - "&amp;A165))</f>
        <v/>
      </c>
      <c r="T165" s="13">
        <f>SUBTOTAL(3,A165)</f>
        <v/>
      </c>
      <c r="U165" s="13">
        <f>IF(OR(NOT(ISBLANK(H165)),J165="30"),1,0)</f>
        <v/>
      </c>
      <c r="V165" s="13">
        <f>IF(ISBLANK(I165),0,1)</f>
        <v/>
      </c>
      <c r="W165" s="13">
        <f>IF(AND(L165="Porosidad de gas",OR(K165="C5",K165="E5")),1,0)</f>
        <v/>
      </c>
      <c r="X165" s="3">
        <f>RIGHT(A165,3)</f>
        <v/>
      </c>
      <c r="Y165" s="3">
        <f>MAX(W165*F165,0)</f>
        <v/>
      </c>
      <c r="Z165" s="3">
        <f>MAX(V165*F165-Y165,0)</f>
        <v/>
      </c>
      <c r="AA165" s="3">
        <f>MAX(U165*F165-SUM(Y165:Z165),0)</f>
        <v/>
      </c>
      <c r="AB165" s="8">
        <f>MAX(F165-SUM(Y165:AA165),0)</f>
        <v/>
      </c>
      <c r="AC165" s="3">
        <f>D165</f>
        <v/>
      </c>
      <c r="AD165" s="3">
        <f>E165</f>
        <v/>
      </c>
    </row>
    <row r="166" ht="13.9" customHeight="1">
      <c r="A166" s="22" t="inlineStr">
        <is>
          <t>BNRL022511283343</t>
        </is>
      </c>
      <c r="B166" s="23" t="inlineStr">
        <is>
          <t>29/11/2025 2:16:5</t>
        </is>
      </c>
      <c r="C166" s="24" t="n">
        <v>9</v>
      </c>
      <c r="D166" s="24" t="n">
        <v>15</v>
      </c>
      <c r="E166" s="24" t="n">
        <v>35</v>
      </c>
      <c r="F166" s="24" t="n">
        <v>365</v>
      </c>
      <c r="G166" s="24" t="inlineStr">
        <is>
          <t>18</t>
        </is>
      </c>
      <c r="H166" s="24" t="inlineStr">
        <is>
          <t>1/12/2025 11:3:12</t>
        </is>
      </c>
      <c r="I166" s="24" t="inlineStr"/>
      <c r="J166" s="24" t="n">
        <v/>
      </c>
      <c r="K166" s="24" t="n"/>
      <c r="L166" s="24" t="n"/>
      <c r="M166" s="1">
        <f>LEFT(A166,6)</f>
        <v/>
      </c>
      <c r="N166" s="1">
        <f>MID(A166,7,6)</f>
        <v/>
      </c>
      <c r="O166" s="1">
        <f>MID(A166,7,6)&amp;"-"&amp;MID(A166,13,1)</f>
        <v/>
      </c>
      <c r="P166" s="1">
        <f>"M"&amp;MID(A166,5,2)</f>
        <v/>
      </c>
      <c r="Q166" s="1">
        <f>IF(MID(A166,4,1)="L",IF(ISODD(RIGHT(A166)),"LH1","LH3"),IF(MID(A166,4,1)="R",IF(ISODD(RIGHT(A166)),"RH2","RH4"),"ERROR"))</f>
        <v/>
      </c>
      <c r="R166" s="1">
        <f>P166&amp;"-"&amp;Q166</f>
        <v/>
      </c>
      <c r="S166" s="13">
        <f>IF(D166="","HXX",IF(OR(D166=D165,D166=0),S165,"H"&amp;TEXT(D166,"00")&amp;" T"&amp;TEXT(G166,"00")&amp;" - "&amp;A166))</f>
        <v/>
      </c>
      <c r="T166" s="13">
        <f>SUBTOTAL(3,A166)</f>
        <v/>
      </c>
      <c r="U166" s="13">
        <f>IF(OR(NOT(ISBLANK(H166)),J166="30"),1,0)</f>
        <v/>
      </c>
      <c r="V166" s="13">
        <f>IF(ISBLANK(I166),0,1)</f>
        <v/>
      </c>
      <c r="W166" s="13">
        <f>IF(AND(L166="Porosidad de gas",OR(K166="C5",K166="E5")),1,0)</f>
        <v/>
      </c>
      <c r="X166" s="3">
        <f>RIGHT(A166,3)</f>
        <v/>
      </c>
      <c r="Y166" s="3">
        <f>MAX(W166*F166,0)</f>
        <v/>
      </c>
      <c r="Z166" s="3">
        <f>MAX(V166*F166-Y166,0)</f>
        <v/>
      </c>
      <c r="AA166" s="3">
        <f>MAX(U166*F166-SUM(Y166:Z166),0)</f>
        <v/>
      </c>
      <c r="AB166" s="8">
        <f>MAX(F166-SUM(Y166:AA166),0)</f>
        <v/>
      </c>
      <c r="AC166" s="3">
        <f>D166</f>
        <v/>
      </c>
      <c r="AD166" s="3">
        <f>E166</f>
        <v/>
      </c>
    </row>
    <row r="167" ht="13.9" customHeight="1">
      <c r="A167" s="22" t="inlineStr">
        <is>
          <t>BNRL022511283344</t>
        </is>
      </c>
      <c r="B167" s="23" t="inlineStr">
        <is>
          <t>29/11/2025 2:16:5</t>
        </is>
      </c>
      <c r="C167" s="24" t="n">
        <v>9</v>
      </c>
      <c r="D167" s="24" t="n">
        <v>15</v>
      </c>
      <c r="E167" s="24" t="n">
        <v>35</v>
      </c>
      <c r="F167" s="24" t="n">
        <v>365</v>
      </c>
      <c r="G167" s="24" t="inlineStr">
        <is>
          <t>18</t>
        </is>
      </c>
      <c r="H167" s="24" t="inlineStr">
        <is>
          <t>1/12/2025 10:54:9</t>
        </is>
      </c>
      <c r="I167" s="24" t="inlineStr"/>
      <c r="J167" s="24" t="n">
        <v/>
      </c>
      <c r="K167" s="24" t="n"/>
      <c r="L167" s="24" t="n"/>
      <c r="M167" s="1">
        <f>LEFT(A167,6)</f>
        <v/>
      </c>
      <c r="N167" s="1">
        <f>MID(A167,7,6)</f>
        <v/>
      </c>
      <c r="O167" s="1">
        <f>MID(A167,7,6)&amp;"-"&amp;MID(A167,13,1)</f>
        <v/>
      </c>
      <c r="P167" s="1">
        <f>"M"&amp;MID(A167,5,2)</f>
        <v/>
      </c>
      <c r="Q167" s="1">
        <f>IF(MID(A167,4,1)="L",IF(ISODD(RIGHT(A167)),"LH1","LH3"),IF(MID(A167,4,1)="R",IF(ISODD(RIGHT(A167)),"RH2","RH4"),"ERROR"))</f>
        <v/>
      </c>
      <c r="R167" s="1">
        <f>P167&amp;"-"&amp;Q167</f>
        <v/>
      </c>
      <c r="S167" s="13">
        <f>IF(D167="","HXX",IF(OR(D167=D166,D167=0),S166,"H"&amp;TEXT(D167,"00")&amp;" T"&amp;TEXT(G167,"00")&amp;" - "&amp;A167))</f>
        <v/>
      </c>
      <c r="T167" s="13">
        <f>SUBTOTAL(3,A167)</f>
        <v/>
      </c>
      <c r="U167" s="13">
        <f>IF(OR(NOT(ISBLANK(H167)),J167="30"),1,0)</f>
        <v/>
      </c>
      <c r="V167" s="13">
        <f>IF(ISBLANK(I167),0,1)</f>
        <v/>
      </c>
      <c r="W167" s="13">
        <f>IF(AND(L167="Porosidad de gas",OR(K167="C5",K167="E5")),1,0)</f>
        <v/>
      </c>
      <c r="X167" s="3">
        <f>RIGHT(A167,3)</f>
        <v/>
      </c>
      <c r="Y167" s="3">
        <f>MAX(W167*F167,0)</f>
        <v/>
      </c>
      <c r="Z167" s="3">
        <f>MAX(V167*F167-Y167,0)</f>
        <v/>
      </c>
      <c r="AA167" s="3">
        <f>MAX(U167*F167-SUM(Y167:Z167),0)</f>
        <v/>
      </c>
      <c r="AB167" s="8">
        <f>MAX(F167-SUM(Y167:AA167),0)</f>
        <v/>
      </c>
      <c r="AC167" s="3">
        <f>D167</f>
        <v/>
      </c>
      <c r="AD167" s="3">
        <f>E167</f>
        <v/>
      </c>
    </row>
    <row r="168" ht="13.9" customHeight="1">
      <c r="A168" s="22" t="inlineStr">
        <is>
          <t>BNRR022511283343</t>
        </is>
      </c>
      <c r="B168" s="23" t="inlineStr">
        <is>
          <t>29/11/2025 2:16:5</t>
        </is>
      </c>
      <c r="C168" s="24" t="n">
        <v>9</v>
      </c>
      <c r="D168" s="24" t="n">
        <v>15</v>
      </c>
      <c r="E168" s="24" t="n">
        <v>35</v>
      </c>
      <c r="F168" s="24" t="n">
        <v>365</v>
      </c>
      <c r="G168" s="24" t="inlineStr">
        <is>
          <t>18</t>
        </is>
      </c>
      <c r="H168" s="24" t="inlineStr">
        <is>
          <t>1/12/2025 11:2:31</t>
        </is>
      </c>
      <c r="I168" s="24" t="inlineStr"/>
      <c r="J168" s="24" t="n">
        <v/>
      </c>
      <c r="K168" s="24" t="n"/>
      <c r="L168" s="24" t="n"/>
      <c r="M168" s="1">
        <f>LEFT(A168,6)</f>
        <v/>
      </c>
      <c r="N168" s="1">
        <f>MID(A168,7,6)</f>
        <v/>
      </c>
      <c r="O168" s="1">
        <f>MID(A168,7,6)&amp;"-"&amp;MID(A168,13,1)</f>
        <v/>
      </c>
      <c r="P168" s="1">
        <f>"M"&amp;MID(A168,5,2)</f>
        <v/>
      </c>
      <c r="Q168" s="1">
        <f>IF(MID(A168,4,1)="L",IF(ISODD(RIGHT(A168)),"LH1","LH3"),IF(MID(A168,4,1)="R",IF(ISODD(RIGHT(A168)),"RH2","RH4"),"ERROR"))</f>
        <v/>
      </c>
      <c r="R168" s="1">
        <f>P168&amp;"-"&amp;Q168</f>
        <v/>
      </c>
      <c r="S168" s="13">
        <f>IF(D168="","HXX",IF(OR(D168=D167,D168=0),S167,"H"&amp;TEXT(D168,"00")&amp;" T"&amp;TEXT(G168,"00")&amp;" - "&amp;A168))</f>
        <v/>
      </c>
      <c r="T168" s="13">
        <f>SUBTOTAL(3,A168)</f>
        <v/>
      </c>
      <c r="U168" s="13">
        <f>IF(OR(NOT(ISBLANK(H168)),J168="30"),1,0)</f>
        <v/>
      </c>
      <c r="V168" s="13">
        <f>IF(ISBLANK(I168),0,1)</f>
        <v/>
      </c>
      <c r="W168" s="13">
        <f>IF(AND(L168="Porosidad de gas",OR(K168="C5",K168="E5")),1,0)</f>
        <v/>
      </c>
      <c r="X168" s="3">
        <f>RIGHT(A168,3)</f>
        <v/>
      </c>
      <c r="Y168" s="3">
        <f>MAX(W168*F168,0)</f>
        <v/>
      </c>
      <c r="Z168" s="3">
        <f>MAX(V168*F168-Y168,0)</f>
        <v/>
      </c>
      <c r="AA168" s="3">
        <f>MAX(U168*F168-SUM(Y168:Z168),0)</f>
        <v/>
      </c>
      <c r="AB168" s="8">
        <f>MAX(F168-SUM(Y168:AA168),0)</f>
        <v/>
      </c>
      <c r="AC168" s="3">
        <f>D168</f>
        <v/>
      </c>
      <c r="AD168" s="3">
        <f>E168</f>
        <v/>
      </c>
    </row>
    <row r="169" ht="13.9" customHeight="1">
      <c r="A169" s="22" t="inlineStr">
        <is>
          <t>BNRR022511283344</t>
        </is>
      </c>
      <c r="B169" s="23" t="inlineStr">
        <is>
          <t>29/11/2025 2:16:5</t>
        </is>
      </c>
      <c r="C169" s="24" t="n">
        <v>9</v>
      </c>
      <c r="D169" s="24" t="n">
        <v>15</v>
      </c>
      <c r="E169" s="24" t="n">
        <v>35</v>
      </c>
      <c r="F169" s="24" t="n">
        <v>365</v>
      </c>
      <c r="G169" s="24" t="inlineStr">
        <is>
          <t>18</t>
        </is>
      </c>
      <c r="H169" s="24" t="inlineStr">
        <is>
          <t>1/12/2025 10:52:57</t>
        </is>
      </c>
      <c r="I169" s="24" t="inlineStr"/>
      <c r="J169" s="24" t="n">
        <v/>
      </c>
      <c r="K169" s="24" t="n"/>
      <c r="L169" s="24" t="n"/>
      <c r="M169" s="1">
        <f>LEFT(A169,6)</f>
        <v/>
      </c>
      <c r="N169" s="1">
        <f>MID(A169,7,6)</f>
        <v/>
      </c>
      <c r="O169" s="1">
        <f>MID(A169,7,6)&amp;"-"&amp;MID(A169,13,1)</f>
        <v/>
      </c>
      <c r="P169" s="1">
        <f>"M"&amp;MID(A169,5,2)</f>
        <v/>
      </c>
      <c r="Q169" s="1">
        <f>IF(MID(A169,4,1)="L",IF(ISODD(RIGHT(A169)),"LH1","LH3"),IF(MID(A169,4,1)="R",IF(ISODD(RIGHT(A169)),"RH2","RH4"),"ERROR"))</f>
        <v/>
      </c>
      <c r="R169" s="1">
        <f>P169&amp;"-"&amp;Q169</f>
        <v/>
      </c>
      <c r="S169" s="13">
        <f>IF(D169="","HXX",IF(OR(D169=D168,D169=0),S168,"H"&amp;TEXT(D169,"00")&amp;" T"&amp;TEXT(G169,"00")&amp;" - "&amp;A169))</f>
        <v/>
      </c>
      <c r="T169" s="13">
        <f>SUBTOTAL(3,A169)</f>
        <v/>
      </c>
      <c r="U169" s="13">
        <f>IF(OR(NOT(ISBLANK(H169)),J169="30"),1,0)</f>
        <v/>
      </c>
      <c r="V169" s="13">
        <f>IF(ISBLANK(I169),0,1)</f>
        <v/>
      </c>
      <c r="W169" s="13">
        <f>IF(AND(L169="Porosidad de gas",OR(K169="C5",K169="E5")),1,0)</f>
        <v/>
      </c>
      <c r="X169" s="3">
        <f>RIGHT(A169,3)</f>
        <v/>
      </c>
      <c r="Y169" s="3">
        <f>MAX(W169*F169,0)</f>
        <v/>
      </c>
      <c r="Z169" s="3">
        <f>MAX(V169*F169-Y169,0)</f>
        <v/>
      </c>
      <c r="AA169" s="3">
        <f>MAX(U169*F169-SUM(Y169:Z169),0)</f>
        <v/>
      </c>
      <c r="AB169" s="8">
        <f>MAX(F169-SUM(Y169:AA169),0)</f>
        <v/>
      </c>
      <c r="AC169" s="3">
        <f>D169</f>
        <v/>
      </c>
      <c r="AD169" s="3">
        <f>E169</f>
        <v/>
      </c>
    </row>
    <row r="170" ht="13.9" customHeight="1">
      <c r="A170" s="22" t="inlineStr">
        <is>
          <t>BNRL022511283341</t>
        </is>
      </c>
      <c r="B170" s="23" t="inlineStr">
        <is>
          <t>29/11/2025 2:10:0</t>
        </is>
      </c>
      <c r="C170" s="24" t="n">
        <v>9</v>
      </c>
      <c r="D170" s="24" t="n">
        <v>15</v>
      </c>
      <c r="E170" s="24" t="n">
        <v>34</v>
      </c>
      <c r="F170" s="24" t="n">
        <v>365</v>
      </c>
      <c r="G170" s="24" t="inlineStr">
        <is>
          <t>18</t>
        </is>
      </c>
      <c r="H170" s="24" t="inlineStr"/>
      <c r="I170" s="24" t="inlineStr"/>
      <c r="J170" s="24" t="n">
        <v/>
      </c>
      <c r="K170" s="24" t="n"/>
      <c r="L170" s="24" t="n"/>
      <c r="M170" s="1">
        <f>LEFT(A170,6)</f>
        <v/>
      </c>
      <c r="N170" s="1">
        <f>MID(A170,7,6)</f>
        <v/>
      </c>
      <c r="O170" s="1">
        <f>MID(A170,7,6)&amp;"-"&amp;MID(A170,13,1)</f>
        <v/>
      </c>
      <c r="P170" s="1">
        <f>"M"&amp;MID(A170,5,2)</f>
        <v/>
      </c>
      <c r="Q170" s="1">
        <f>IF(MID(A170,4,1)="L",IF(ISODD(RIGHT(A170)),"LH1","LH3"),IF(MID(A170,4,1)="R",IF(ISODD(RIGHT(A170)),"RH2","RH4"),"ERROR"))</f>
        <v/>
      </c>
      <c r="R170" s="1">
        <f>P170&amp;"-"&amp;Q170</f>
        <v/>
      </c>
      <c r="S170" s="13">
        <f>IF(D170="","HXX",IF(OR(D170=D169,D170=0),S169,"H"&amp;TEXT(D170,"00")&amp;" T"&amp;TEXT(G170,"00")&amp;" - "&amp;A170))</f>
        <v/>
      </c>
      <c r="T170" s="13">
        <f>SUBTOTAL(3,A170)</f>
        <v/>
      </c>
      <c r="U170" s="13">
        <f>IF(OR(NOT(ISBLANK(H170)),J170="30"),1,0)</f>
        <v/>
      </c>
      <c r="V170" s="13">
        <f>IF(ISBLANK(I170),0,1)</f>
        <v/>
      </c>
      <c r="W170" s="13">
        <f>IF(AND(L170="Porosidad de gas",OR(K170="C5",K170="E5")),1,0)</f>
        <v/>
      </c>
      <c r="X170" s="3">
        <f>RIGHT(A170,3)</f>
        <v/>
      </c>
      <c r="Y170" s="3">
        <f>MAX(W170*F170,0)</f>
        <v/>
      </c>
      <c r="Z170" s="3">
        <f>MAX(V170*F170-Y170,0)</f>
        <v/>
      </c>
      <c r="AA170" s="3">
        <f>MAX(U170*F170-SUM(Y170:Z170),0)</f>
        <v/>
      </c>
      <c r="AB170" s="8">
        <f>MAX(F170-SUM(Y170:AA170),0)</f>
        <v/>
      </c>
      <c r="AC170" s="3">
        <f>D170</f>
        <v/>
      </c>
      <c r="AD170" s="3">
        <f>E170</f>
        <v/>
      </c>
    </row>
    <row r="171" ht="13.9" customHeight="1">
      <c r="A171" s="22" t="inlineStr">
        <is>
          <t>BNRL022511283342</t>
        </is>
      </c>
      <c r="B171" s="23" t="inlineStr">
        <is>
          <t>29/11/2025 2:10:0</t>
        </is>
      </c>
      <c r="C171" s="24" t="n">
        <v>9</v>
      </c>
      <c r="D171" s="24" t="n">
        <v>15</v>
      </c>
      <c r="E171" s="24" t="n">
        <v>34</v>
      </c>
      <c r="F171" s="24" t="n">
        <v>365</v>
      </c>
      <c r="G171" s="24" t="inlineStr">
        <is>
          <t>18</t>
        </is>
      </c>
      <c r="H171" s="24" t="inlineStr"/>
      <c r="I171" s="24" t="inlineStr"/>
      <c r="J171" s="24" t="n">
        <v/>
      </c>
      <c r="K171" s="24" t="n"/>
      <c r="L171" s="24" t="n"/>
      <c r="M171" s="1">
        <f>LEFT(A171,6)</f>
        <v/>
      </c>
      <c r="N171" s="1">
        <f>MID(A171,7,6)</f>
        <v/>
      </c>
      <c r="O171" s="1">
        <f>MID(A171,7,6)&amp;"-"&amp;MID(A171,13,1)</f>
        <v/>
      </c>
      <c r="P171" s="1">
        <f>"M"&amp;MID(A171,5,2)</f>
        <v/>
      </c>
      <c r="Q171" s="1">
        <f>IF(MID(A171,4,1)="L",IF(ISODD(RIGHT(A171)),"LH1","LH3"),IF(MID(A171,4,1)="R",IF(ISODD(RIGHT(A171)),"RH2","RH4"),"ERROR"))</f>
        <v/>
      </c>
      <c r="R171" s="1">
        <f>P171&amp;"-"&amp;Q171</f>
        <v/>
      </c>
      <c r="S171" s="13">
        <f>IF(D171="","HXX",IF(OR(D171=D170,D171=0),S170,"H"&amp;TEXT(D171,"00")&amp;" T"&amp;TEXT(G171,"00")&amp;" - "&amp;A171))</f>
        <v/>
      </c>
      <c r="T171" s="13">
        <f>SUBTOTAL(3,A171)</f>
        <v/>
      </c>
      <c r="U171" s="13">
        <f>IF(OR(NOT(ISBLANK(H171)),J171="30"),1,0)</f>
        <v/>
      </c>
      <c r="V171" s="13">
        <f>IF(ISBLANK(I171),0,1)</f>
        <v/>
      </c>
      <c r="W171" s="13">
        <f>IF(AND(L171="Porosidad de gas",OR(K171="C5",K171="E5")),1,0)</f>
        <v/>
      </c>
      <c r="X171" s="3">
        <f>RIGHT(A171,3)</f>
        <v/>
      </c>
      <c r="Y171" s="3">
        <f>MAX(W171*F171,0)</f>
        <v/>
      </c>
      <c r="Z171" s="3">
        <f>MAX(V171*F171-Y171,0)</f>
        <v/>
      </c>
      <c r="AA171" s="3">
        <f>MAX(U171*F171-SUM(Y171:Z171),0)</f>
        <v/>
      </c>
      <c r="AB171" s="8">
        <f>MAX(F171-SUM(Y171:AA171),0)</f>
        <v/>
      </c>
      <c r="AC171" s="3">
        <f>D171</f>
        <v/>
      </c>
      <c r="AD171" s="3">
        <f>E171</f>
        <v/>
      </c>
    </row>
    <row r="172" ht="13.9" customHeight="1">
      <c r="A172" s="22" t="inlineStr">
        <is>
          <t>BNRR022511283341</t>
        </is>
      </c>
      <c r="B172" s="23" t="inlineStr">
        <is>
          <t>29/11/2025 2:10:0</t>
        </is>
      </c>
      <c r="C172" s="24" t="n">
        <v>9</v>
      </c>
      <c r="D172" s="24" t="n">
        <v>15</v>
      </c>
      <c r="E172" s="24" t="n">
        <v>34</v>
      </c>
      <c r="F172" s="24" t="n">
        <v>365</v>
      </c>
      <c r="G172" s="24" t="inlineStr">
        <is>
          <t>18</t>
        </is>
      </c>
      <c r="H172" s="24" t="inlineStr"/>
      <c r="I172" s="24" t="inlineStr"/>
      <c r="J172" s="24" t="n">
        <v/>
      </c>
      <c r="K172" s="24" t="n"/>
      <c r="L172" s="24" t="n"/>
      <c r="M172" s="1">
        <f>LEFT(A172,6)</f>
        <v/>
      </c>
      <c r="N172" s="1">
        <f>MID(A172,7,6)</f>
        <v/>
      </c>
      <c r="O172" s="1">
        <f>MID(A172,7,6)&amp;"-"&amp;MID(A172,13,1)</f>
        <v/>
      </c>
      <c r="P172" s="1">
        <f>"M"&amp;MID(A172,5,2)</f>
        <v/>
      </c>
      <c r="Q172" s="1">
        <f>IF(MID(A172,4,1)="L",IF(ISODD(RIGHT(A172)),"LH1","LH3"),IF(MID(A172,4,1)="R",IF(ISODD(RIGHT(A172)),"RH2","RH4"),"ERROR"))</f>
        <v/>
      </c>
      <c r="R172" s="1">
        <f>P172&amp;"-"&amp;Q172</f>
        <v/>
      </c>
      <c r="S172" s="13">
        <f>IF(D172="","HXX",IF(OR(D172=D171,D172=0),S171,"H"&amp;TEXT(D172,"00")&amp;" T"&amp;TEXT(G172,"00")&amp;" - "&amp;A172))</f>
        <v/>
      </c>
      <c r="T172" s="13">
        <f>SUBTOTAL(3,A172)</f>
        <v/>
      </c>
      <c r="U172" s="13">
        <f>IF(OR(NOT(ISBLANK(H172)),J172="30"),1,0)</f>
        <v/>
      </c>
      <c r="V172" s="13">
        <f>IF(ISBLANK(I172),0,1)</f>
        <v/>
      </c>
      <c r="W172" s="13">
        <f>IF(AND(L172="Porosidad de gas",OR(K172="C5",K172="E5")),1,0)</f>
        <v/>
      </c>
      <c r="X172" s="3">
        <f>RIGHT(A172,3)</f>
        <v/>
      </c>
      <c r="Y172" s="3">
        <f>MAX(W172*F172,0)</f>
        <v/>
      </c>
      <c r="Z172" s="3">
        <f>MAX(V172*F172-Y172,0)</f>
        <v/>
      </c>
      <c r="AA172" s="3">
        <f>MAX(U172*F172-SUM(Y172:Z172),0)</f>
        <v/>
      </c>
      <c r="AB172" s="8">
        <f>MAX(F172-SUM(Y172:AA172),0)</f>
        <v/>
      </c>
      <c r="AC172" s="3">
        <f>D172</f>
        <v/>
      </c>
      <c r="AD172" s="3">
        <f>E172</f>
        <v/>
      </c>
    </row>
    <row r="173" ht="13.9" customHeight="1">
      <c r="A173" s="22" t="inlineStr">
        <is>
          <t>BNRR022511283342</t>
        </is>
      </c>
      <c r="B173" s="23" t="inlineStr">
        <is>
          <t>29/11/2025 2:10:0</t>
        </is>
      </c>
      <c r="C173" s="24" t="n">
        <v>9</v>
      </c>
      <c r="D173" s="24" t="n">
        <v>15</v>
      </c>
      <c r="E173" s="24" t="n">
        <v>34</v>
      </c>
      <c r="F173" s="24" t="n">
        <v>365</v>
      </c>
      <c r="G173" s="24" t="inlineStr">
        <is>
          <t>18</t>
        </is>
      </c>
      <c r="H173" s="24" t="inlineStr"/>
      <c r="I173" s="24" t="inlineStr"/>
      <c r="J173" s="24" t="n">
        <v/>
      </c>
      <c r="K173" s="24" t="n"/>
      <c r="L173" s="24" t="n"/>
      <c r="M173" s="1">
        <f>LEFT(A173,6)</f>
        <v/>
      </c>
      <c r="N173" s="1">
        <f>MID(A173,7,6)</f>
        <v/>
      </c>
      <c r="O173" s="1">
        <f>MID(A173,7,6)&amp;"-"&amp;MID(A173,13,1)</f>
        <v/>
      </c>
      <c r="P173" s="1">
        <f>"M"&amp;MID(A173,5,2)</f>
        <v/>
      </c>
      <c r="Q173" s="1">
        <f>IF(MID(A173,4,1)="L",IF(ISODD(RIGHT(A173)),"LH1","LH3"),IF(MID(A173,4,1)="R",IF(ISODD(RIGHT(A173)),"RH2","RH4"),"ERROR"))</f>
        <v/>
      </c>
      <c r="R173" s="1">
        <f>P173&amp;"-"&amp;Q173</f>
        <v/>
      </c>
      <c r="S173" s="13">
        <f>IF(D173="","HXX",IF(OR(D173=D172,D173=0),S172,"H"&amp;TEXT(D173,"00")&amp;" T"&amp;TEXT(G173,"00")&amp;" - "&amp;A173))</f>
        <v/>
      </c>
      <c r="T173" s="13">
        <f>SUBTOTAL(3,A173)</f>
        <v/>
      </c>
      <c r="U173" s="13">
        <f>IF(OR(NOT(ISBLANK(H173)),J173="30"),1,0)</f>
        <v/>
      </c>
      <c r="V173" s="13">
        <f>IF(ISBLANK(I173),0,1)</f>
        <v/>
      </c>
      <c r="W173" s="13">
        <f>IF(AND(L173="Porosidad de gas",OR(K173="C5",K173="E5")),1,0)</f>
        <v/>
      </c>
      <c r="X173" s="3">
        <f>RIGHT(A173,3)</f>
        <v/>
      </c>
      <c r="Y173" s="3">
        <f>MAX(W173*F173,0)</f>
        <v/>
      </c>
      <c r="Z173" s="3">
        <f>MAX(V173*F173-Y173,0)</f>
        <v/>
      </c>
      <c r="AA173" s="3">
        <f>MAX(U173*F173-SUM(Y173:Z173),0)</f>
        <v/>
      </c>
      <c r="AB173" s="8">
        <f>MAX(F173-SUM(Y173:AA173),0)</f>
        <v/>
      </c>
      <c r="AC173" s="3">
        <f>D173</f>
        <v/>
      </c>
      <c r="AD173" s="3">
        <f>E173</f>
        <v/>
      </c>
    </row>
    <row r="174" ht="13.9" customHeight="1">
      <c r="A174" s="22" t="inlineStr">
        <is>
          <t>BNRL022511283339</t>
        </is>
      </c>
      <c r="B174" s="23" t="inlineStr">
        <is>
          <t>29/11/2025 2:3:56</t>
        </is>
      </c>
      <c r="C174" s="24" t="n">
        <v>9</v>
      </c>
      <c r="D174" s="24" t="n">
        <v>15</v>
      </c>
      <c r="E174" s="24" t="n">
        <v>33</v>
      </c>
      <c r="F174" s="24" t="n">
        <v>365</v>
      </c>
      <c r="G174" s="24" t="inlineStr">
        <is>
          <t>18</t>
        </is>
      </c>
      <c r="H174" s="24" t="inlineStr"/>
      <c r="I174" s="24" t="inlineStr"/>
      <c r="J174" s="24" t="n">
        <v/>
      </c>
      <c r="K174" s="24" t="n"/>
      <c r="L174" s="24" t="n"/>
      <c r="M174" s="1">
        <f>LEFT(A174,6)</f>
        <v/>
      </c>
      <c r="N174" s="1">
        <f>MID(A174,7,6)</f>
        <v/>
      </c>
      <c r="O174" s="1">
        <f>MID(A174,7,6)&amp;"-"&amp;MID(A174,13,1)</f>
        <v/>
      </c>
      <c r="P174" s="1">
        <f>"M"&amp;MID(A174,5,2)</f>
        <v/>
      </c>
      <c r="Q174" s="1">
        <f>IF(MID(A174,4,1)="L",IF(ISODD(RIGHT(A174)),"LH1","LH3"),IF(MID(A174,4,1)="R",IF(ISODD(RIGHT(A174)),"RH2","RH4"),"ERROR"))</f>
        <v/>
      </c>
      <c r="R174" s="1">
        <f>P174&amp;"-"&amp;Q174</f>
        <v/>
      </c>
      <c r="S174" s="13">
        <f>IF(D174="","HXX",IF(OR(D174=D173,D174=0),S173,"H"&amp;TEXT(D174,"00")&amp;" T"&amp;TEXT(G174,"00")&amp;" - "&amp;A174))</f>
        <v/>
      </c>
      <c r="T174" s="13">
        <f>SUBTOTAL(3,A174)</f>
        <v/>
      </c>
      <c r="U174" s="13">
        <f>IF(OR(NOT(ISBLANK(H174)),J174="30"),1,0)</f>
        <v/>
      </c>
      <c r="V174" s="13">
        <f>IF(ISBLANK(I174),0,1)</f>
        <v/>
      </c>
      <c r="W174" s="13">
        <f>IF(AND(L174="Porosidad de gas",OR(K174="C5",K174="E5")),1,0)</f>
        <v/>
      </c>
      <c r="X174" s="3">
        <f>RIGHT(A174,3)</f>
        <v/>
      </c>
      <c r="Y174" s="3">
        <f>MAX(W174*F174,0)</f>
        <v/>
      </c>
      <c r="Z174" s="3">
        <f>MAX(V174*F174-Y174,0)</f>
        <v/>
      </c>
      <c r="AA174" s="3">
        <f>MAX(U174*F174-SUM(Y174:Z174),0)</f>
        <v/>
      </c>
      <c r="AB174" s="8">
        <f>MAX(F174-SUM(Y174:AA174),0)</f>
        <v/>
      </c>
      <c r="AC174" s="3">
        <f>D174</f>
        <v/>
      </c>
      <c r="AD174" s="3">
        <f>E174</f>
        <v/>
      </c>
    </row>
    <row r="175" ht="13.9" customHeight="1">
      <c r="A175" s="22" t="inlineStr">
        <is>
          <t>BNRL022511283340</t>
        </is>
      </c>
      <c r="B175" s="23" t="inlineStr">
        <is>
          <t>29/11/2025 2:3:56</t>
        </is>
      </c>
      <c r="C175" s="24" t="n">
        <v>9</v>
      </c>
      <c r="D175" s="24" t="n">
        <v>15</v>
      </c>
      <c r="E175" s="24" t="n">
        <v>33</v>
      </c>
      <c r="F175" s="24" t="n">
        <v>365</v>
      </c>
      <c r="G175" s="24" t="inlineStr">
        <is>
          <t>18</t>
        </is>
      </c>
      <c r="H175" s="24" t="inlineStr"/>
      <c r="I175" s="24" t="inlineStr"/>
      <c r="J175" s="24" t="n">
        <v/>
      </c>
      <c r="K175" s="24" t="n"/>
      <c r="L175" s="24" t="n"/>
      <c r="M175" s="1">
        <f>LEFT(A175,6)</f>
        <v/>
      </c>
      <c r="N175" s="1">
        <f>MID(A175,7,6)</f>
        <v/>
      </c>
      <c r="O175" s="1">
        <f>MID(A175,7,6)&amp;"-"&amp;MID(A175,13,1)</f>
        <v/>
      </c>
      <c r="P175" s="1">
        <f>"M"&amp;MID(A175,5,2)</f>
        <v/>
      </c>
      <c r="Q175" s="1">
        <f>IF(MID(A175,4,1)="L",IF(ISODD(RIGHT(A175)),"LH1","LH3"),IF(MID(A175,4,1)="R",IF(ISODD(RIGHT(A175)),"RH2","RH4"),"ERROR"))</f>
        <v/>
      </c>
      <c r="R175" s="1">
        <f>P175&amp;"-"&amp;Q175</f>
        <v/>
      </c>
      <c r="S175" s="13">
        <f>IF(D175="","HXX",IF(OR(D175=D174,D175=0),S174,"H"&amp;TEXT(D175,"00")&amp;" T"&amp;TEXT(G175,"00")&amp;" - "&amp;A175))</f>
        <v/>
      </c>
      <c r="T175" s="13">
        <f>SUBTOTAL(3,A175)</f>
        <v/>
      </c>
      <c r="U175" s="13">
        <f>IF(OR(NOT(ISBLANK(H175)),J175="30"),1,0)</f>
        <v/>
      </c>
      <c r="V175" s="13">
        <f>IF(ISBLANK(I175),0,1)</f>
        <v/>
      </c>
      <c r="W175" s="13">
        <f>IF(AND(L175="Porosidad de gas",OR(K175="C5",K175="E5")),1,0)</f>
        <v/>
      </c>
      <c r="X175" s="3">
        <f>RIGHT(A175,3)</f>
        <v/>
      </c>
      <c r="Y175" s="3">
        <f>MAX(W175*F175,0)</f>
        <v/>
      </c>
      <c r="Z175" s="3">
        <f>MAX(V175*F175-Y175,0)</f>
        <v/>
      </c>
      <c r="AA175" s="3">
        <f>MAX(U175*F175-SUM(Y175:Z175),0)</f>
        <v/>
      </c>
      <c r="AB175" s="8">
        <f>MAX(F175-SUM(Y175:AA175),0)</f>
        <v/>
      </c>
      <c r="AC175" s="3">
        <f>D175</f>
        <v/>
      </c>
      <c r="AD175" s="3">
        <f>E175</f>
        <v/>
      </c>
    </row>
    <row r="176" ht="13.9" customHeight="1">
      <c r="A176" s="22" t="inlineStr">
        <is>
          <t>BNRR022511283339</t>
        </is>
      </c>
      <c r="B176" s="23" t="inlineStr">
        <is>
          <t>29/11/2025 2:3:56</t>
        </is>
      </c>
      <c r="C176" s="24" t="n">
        <v>9</v>
      </c>
      <c r="D176" s="24" t="n">
        <v>15</v>
      </c>
      <c r="E176" s="24" t="n">
        <v>33</v>
      </c>
      <c r="F176" s="24" t="n">
        <v>365</v>
      </c>
      <c r="G176" s="24" t="inlineStr">
        <is>
          <t>18</t>
        </is>
      </c>
      <c r="H176" s="24" t="inlineStr"/>
      <c r="I176" s="24" t="inlineStr"/>
      <c r="J176" s="24" t="n">
        <v/>
      </c>
      <c r="K176" s="24" t="n"/>
      <c r="L176" s="24" t="n"/>
      <c r="M176" s="1">
        <f>LEFT(A176,6)</f>
        <v/>
      </c>
      <c r="N176" s="1">
        <f>MID(A176,7,6)</f>
        <v/>
      </c>
      <c r="O176" s="1">
        <f>MID(A176,7,6)&amp;"-"&amp;MID(A176,13,1)</f>
        <v/>
      </c>
      <c r="P176" s="1">
        <f>"M"&amp;MID(A176,5,2)</f>
        <v/>
      </c>
      <c r="Q176" s="1">
        <f>IF(MID(A176,4,1)="L",IF(ISODD(RIGHT(A176)),"LH1","LH3"),IF(MID(A176,4,1)="R",IF(ISODD(RIGHT(A176)),"RH2","RH4"),"ERROR"))</f>
        <v/>
      </c>
      <c r="R176" s="1">
        <f>P176&amp;"-"&amp;Q176</f>
        <v/>
      </c>
      <c r="S176" s="13">
        <f>IF(D176="","HXX",IF(OR(D176=D175,D176=0),S175,"H"&amp;TEXT(D176,"00")&amp;" T"&amp;TEXT(G176,"00")&amp;" - "&amp;A176))</f>
        <v/>
      </c>
      <c r="T176" s="13">
        <f>SUBTOTAL(3,A176)</f>
        <v/>
      </c>
      <c r="U176" s="13">
        <f>IF(OR(NOT(ISBLANK(H176)),J176="30"),1,0)</f>
        <v/>
      </c>
      <c r="V176" s="13">
        <f>IF(ISBLANK(I176),0,1)</f>
        <v/>
      </c>
      <c r="W176" s="13">
        <f>IF(AND(L176="Porosidad de gas",OR(K176="C5",K176="E5")),1,0)</f>
        <v/>
      </c>
      <c r="X176" s="3">
        <f>RIGHT(A176,3)</f>
        <v/>
      </c>
      <c r="Y176" s="3">
        <f>MAX(W176*F176,0)</f>
        <v/>
      </c>
      <c r="Z176" s="3">
        <f>MAX(V176*F176-Y176,0)</f>
        <v/>
      </c>
      <c r="AA176" s="3">
        <f>MAX(U176*F176-SUM(Y176:Z176),0)</f>
        <v/>
      </c>
      <c r="AB176" s="8">
        <f>MAX(F176-SUM(Y176:AA176),0)</f>
        <v/>
      </c>
      <c r="AC176" s="3">
        <f>D176</f>
        <v/>
      </c>
      <c r="AD176" s="3">
        <f>E176</f>
        <v/>
      </c>
    </row>
    <row r="177" ht="13.9" customHeight="1">
      <c r="A177" s="22" t="inlineStr">
        <is>
          <t>BNRR022511283340</t>
        </is>
      </c>
      <c r="B177" s="23" t="inlineStr">
        <is>
          <t>29/11/2025 2:3:56</t>
        </is>
      </c>
      <c r="C177" s="24" t="n">
        <v>9</v>
      </c>
      <c r="D177" s="24" t="n">
        <v>15</v>
      </c>
      <c r="E177" s="24" t="n">
        <v>33</v>
      </c>
      <c r="F177" s="24" t="n">
        <v>365</v>
      </c>
      <c r="G177" s="24" t="inlineStr">
        <is>
          <t>18</t>
        </is>
      </c>
      <c r="H177" s="24" t="inlineStr"/>
      <c r="I177" s="24" t="inlineStr"/>
      <c r="J177" s="24" t="n">
        <v/>
      </c>
      <c r="K177" s="24" t="n"/>
      <c r="L177" s="24" t="n"/>
      <c r="M177" s="1">
        <f>LEFT(A177,6)</f>
        <v/>
      </c>
      <c r="N177" s="1">
        <f>MID(A177,7,6)</f>
        <v/>
      </c>
      <c r="O177" s="1">
        <f>MID(A177,7,6)&amp;"-"&amp;MID(A177,13,1)</f>
        <v/>
      </c>
      <c r="P177" s="1">
        <f>"M"&amp;MID(A177,5,2)</f>
        <v/>
      </c>
      <c r="Q177" s="1">
        <f>IF(MID(A177,4,1)="L",IF(ISODD(RIGHT(A177)),"LH1","LH3"),IF(MID(A177,4,1)="R",IF(ISODD(RIGHT(A177)),"RH2","RH4"),"ERROR"))</f>
        <v/>
      </c>
      <c r="R177" s="1">
        <f>P177&amp;"-"&amp;Q177</f>
        <v/>
      </c>
      <c r="S177" s="13">
        <f>IF(D177="","HXX",IF(OR(D177=D176,D177=0),S176,"H"&amp;TEXT(D177,"00")&amp;" T"&amp;TEXT(G177,"00")&amp;" - "&amp;A177))</f>
        <v/>
      </c>
      <c r="T177" s="13">
        <f>SUBTOTAL(3,A177)</f>
        <v/>
      </c>
      <c r="U177" s="13">
        <f>IF(OR(NOT(ISBLANK(H177)),J177="30"),1,0)</f>
        <v/>
      </c>
      <c r="V177" s="13">
        <f>IF(ISBLANK(I177),0,1)</f>
        <v/>
      </c>
      <c r="W177" s="13">
        <f>IF(AND(L177="Porosidad de gas",OR(K177="C5",K177="E5")),1,0)</f>
        <v/>
      </c>
      <c r="X177" s="3">
        <f>RIGHT(A177,3)</f>
        <v/>
      </c>
      <c r="Y177" s="3">
        <f>MAX(W177*F177,0)</f>
        <v/>
      </c>
      <c r="Z177" s="3">
        <f>MAX(V177*F177-Y177,0)</f>
        <v/>
      </c>
      <c r="AA177" s="3">
        <f>MAX(U177*F177-SUM(Y177:Z177),0)</f>
        <v/>
      </c>
      <c r="AB177" s="8">
        <f>MAX(F177-SUM(Y177:AA177),0)</f>
        <v/>
      </c>
      <c r="AC177" s="3">
        <f>D177</f>
        <v/>
      </c>
      <c r="AD177" s="3">
        <f>E177</f>
        <v/>
      </c>
    </row>
    <row r="178" ht="13.9" customHeight="1">
      <c r="A178" s="22" t="inlineStr">
        <is>
          <t>BNRL022511283337</t>
        </is>
      </c>
      <c r="B178" s="23" t="inlineStr">
        <is>
          <t>29/11/2025 1:57:51</t>
        </is>
      </c>
      <c r="C178" s="24" t="n">
        <v>9</v>
      </c>
      <c r="D178" s="24" t="n">
        <v>15</v>
      </c>
      <c r="E178" s="24" t="n">
        <v>32</v>
      </c>
      <c r="F178" s="24" t="n">
        <v>371</v>
      </c>
      <c r="G178" s="24" t="inlineStr">
        <is>
          <t>18</t>
        </is>
      </c>
      <c r="H178" s="24" t="inlineStr"/>
      <c r="I178" s="24" t="inlineStr"/>
      <c r="J178" s="24" t="n">
        <v/>
      </c>
      <c r="K178" s="24" t="n"/>
      <c r="L178" s="24" t="n"/>
      <c r="M178" s="1">
        <f>LEFT(A178,6)</f>
        <v/>
      </c>
      <c r="N178" s="1">
        <f>MID(A178,7,6)</f>
        <v/>
      </c>
      <c r="O178" s="1">
        <f>MID(A178,7,6)&amp;"-"&amp;MID(A178,13,1)</f>
        <v/>
      </c>
      <c r="P178" s="1">
        <f>"M"&amp;MID(A178,5,2)</f>
        <v/>
      </c>
      <c r="Q178" s="1">
        <f>IF(MID(A178,4,1)="L",IF(ISODD(RIGHT(A178)),"LH1","LH3"),IF(MID(A178,4,1)="R",IF(ISODD(RIGHT(A178)),"RH2","RH4"),"ERROR"))</f>
        <v/>
      </c>
      <c r="R178" s="1">
        <f>P178&amp;"-"&amp;Q178</f>
        <v/>
      </c>
      <c r="S178" s="13">
        <f>IF(D178="","HXX",IF(OR(D178=D177,D178=0),S177,"H"&amp;TEXT(D178,"00")&amp;" T"&amp;TEXT(G178,"00")&amp;" - "&amp;A178))</f>
        <v/>
      </c>
      <c r="T178" s="13">
        <f>SUBTOTAL(3,A178)</f>
        <v/>
      </c>
      <c r="U178" s="13">
        <f>IF(OR(NOT(ISBLANK(H178)),J178="30"),1,0)</f>
        <v/>
      </c>
      <c r="V178" s="13">
        <f>IF(ISBLANK(I178),0,1)</f>
        <v/>
      </c>
      <c r="W178" s="13">
        <f>IF(AND(L178="Porosidad de gas",OR(K178="C5",K178="E5")),1,0)</f>
        <v/>
      </c>
      <c r="X178" s="3">
        <f>RIGHT(A178,3)</f>
        <v/>
      </c>
      <c r="Y178" s="3">
        <f>MAX(W178*F178,0)</f>
        <v/>
      </c>
      <c r="Z178" s="3">
        <f>MAX(V178*F178-Y178,0)</f>
        <v/>
      </c>
      <c r="AA178" s="3">
        <f>MAX(U178*F178-SUM(Y178:Z178),0)</f>
        <v/>
      </c>
      <c r="AB178" s="8">
        <f>MAX(F178-SUM(Y178:AA178),0)</f>
        <v/>
      </c>
      <c r="AC178" s="3">
        <f>D178</f>
        <v/>
      </c>
      <c r="AD178" s="3">
        <f>E178</f>
        <v/>
      </c>
    </row>
    <row r="179" ht="13.9" customHeight="1">
      <c r="A179" s="22" t="inlineStr">
        <is>
          <t>BNRL022511283338</t>
        </is>
      </c>
      <c r="B179" s="23" t="inlineStr">
        <is>
          <t>29/11/2025 1:57:51</t>
        </is>
      </c>
      <c r="C179" s="24" t="n">
        <v>9</v>
      </c>
      <c r="D179" s="24" t="n">
        <v>15</v>
      </c>
      <c r="E179" s="24" t="n">
        <v>32</v>
      </c>
      <c r="F179" s="24" t="n">
        <v>371</v>
      </c>
      <c r="G179" s="24" t="inlineStr">
        <is>
          <t>18</t>
        </is>
      </c>
      <c r="H179" s="24" t="inlineStr"/>
      <c r="I179" s="24" t="inlineStr"/>
      <c r="J179" s="24" t="n">
        <v/>
      </c>
      <c r="K179" s="24" t="n"/>
      <c r="L179" s="24" t="n"/>
      <c r="M179" s="1">
        <f>LEFT(A179,6)</f>
        <v/>
      </c>
      <c r="N179" s="1">
        <f>MID(A179,7,6)</f>
        <v/>
      </c>
      <c r="O179" s="1">
        <f>MID(A179,7,6)&amp;"-"&amp;MID(A179,13,1)</f>
        <v/>
      </c>
      <c r="P179" s="1">
        <f>"M"&amp;MID(A179,5,2)</f>
        <v/>
      </c>
      <c r="Q179" s="1">
        <f>IF(MID(A179,4,1)="L",IF(ISODD(RIGHT(A179)),"LH1","LH3"),IF(MID(A179,4,1)="R",IF(ISODD(RIGHT(A179)),"RH2","RH4"),"ERROR"))</f>
        <v/>
      </c>
      <c r="R179" s="1">
        <f>P179&amp;"-"&amp;Q179</f>
        <v/>
      </c>
      <c r="S179" s="13">
        <f>IF(D179="","HXX",IF(OR(D179=D178,D179=0),S178,"H"&amp;TEXT(D179,"00")&amp;" T"&amp;TEXT(G179,"00")&amp;" - "&amp;A179))</f>
        <v/>
      </c>
      <c r="T179" s="13">
        <f>SUBTOTAL(3,A179)</f>
        <v/>
      </c>
      <c r="U179" s="13">
        <f>IF(OR(NOT(ISBLANK(H179)),J179="30"),1,0)</f>
        <v/>
      </c>
      <c r="V179" s="13">
        <f>IF(ISBLANK(I179),0,1)</f>
        <v/>
      </c>
      <c r="W179" s="13">
        <f>IF(AND(L179="Porosidad de gas",OR(K179="C5",K179="E5")),1,0)</f>
        <v/>
      </c>
      <c r="X179" s="3">
        <f>RIGHT(A179,3)</f>
        <v/>
      </c>
      <c r="Y179" s="3">
        <f>MAX(W179*F179,0)</f>
        <v/>
      </c>
      <c r="Z179" s="3">
        <f>MAX(V179*F179-Y179,0)</f>
        <v/>
      </c>
      <c r="AA179" s="3">
        <f>MAX(U179*F179-SUM(Y179:Z179),0)</f>
        <v/>
      </c>
      <c r="AB179" s="8">
        <f>MAX(F179-SUM(Y179:AA179),0)</f>
        <v/>
      </c>
      <c r="AC179" s="3">
        <f>D179</f>
        <v/>
      </c>
      <c r="AD179" s="3">
        <f>E179</f>
        <v/>
      </c>
    </row>
    <row r="180" ht="13.9" customHeight="1">
      <c r="A180" s="22" t="inlineStr">
        <is>
          <t>BNRR022511283337</t>
        </is>
      </c>
      <c r="B180" s="23" t="inlineStr">
        <is>
          <t>29/11/2025 1:57:51</t>
        </is>
      </c>
      <c r="C180" s="24" t="n">
        <v>9</v>
      </c>
      <c r="D180" s="24" t="n">
        <v>15</v>
      </c>
      <c r="E180" s="24" t="n">
        <v>32</v>
      </c>
      <c r="F180" s="24" t="n">
        <v>371</v>
      </c>
      <c r="G180" s="24" t="inlineStr">
        <is>
          <t>18</t>
        </is>
      </c>
      <c r="H180" s="24" t="inlineStr"/>
      <c r="I180" s="24" t="inlineStr"/>
      <c r="J180" s="24" t="n">
        <v/>
      </c>
      <c r="K180" s="24" t="n"/>
      <c r="L180" s="24" t="n"/>
      <c r="M180" s="1">
        <f>LEFT(A180,6)</f>
        <v/>
      </c>
      <c r="N180" s="1">
        <f>MID(A180,7,6)</f>
        <v/>
      </c>
      <c r="O180" s="1">
        <f>MID(A180,7,6)&amp;"-"&amp;MID(A180,13,1)</f>
        <v/>
      </c>
      <c r="P180" s="1">
        <f>"M"&amp;MID(A180,5,2)</f>
        <v/>
      </c>
      <c r="Q180" s="1">
        <f>IF(MID(A180,4,1)="L",IF(ISODD(RIGHT(A180)),"LH1","LH3"),IF(MID(A180,4,1)="R",IF(ISODD(RIGHT(A180)),"RH2","RH4"),"ERROR"))</f>
        <v/>
      </c>
      <c r="R180" s="1">
        <f>P180&amp;"-"&amp;Q180</f>
        <v/>
      </c>
      <c r="S180" s="13">
        <f>IF(D180="","HXX",IF(OR(D180=D179,D180=0),S179,"H"&amp;TEXT(D180,"00")&amp;" T"&amp;TEXT(G180,"00")&amp;" - "&amp;A180))</f>
        <v/>
      </c>
      <c r="T180" s="13">
        <f>SUBTOTAL(3,A180)</f>
        <v/>
      </c>
      <c r="U180" s="13">
        <f>IF(OR(NOT(ISBLANK(H180)),J180="30"),1,0)</f>
        <v/>
      </c>
      <c r="V180" s="13">
        <f>IF(ISBLANK(I180),0,1)</f>
        <v/>
      </c>
      <c r="W180" s="13">
        <f>IF(AND(L180="Porosidad de gas",OR(K180="C5",K180="E5")),1,0)</f>
        <v/>
      </c>
      <c r="X180" s="3">
        <f>RIGHT(A180,3)</f>
        <v/>
      </c>
      <c r="Y180" s="3">
        <f>MAX(W180*F180,0)</f>
        <v/>
      </c>
      <c r="Z180" s="3">
        <f>MAX(V180*F180-Y180,0)</f>
        <v/>
      </c>
      <c r="AA180" s="3">
        <f>MAX(U180*F180-SUM(Y180:Z180),0)</f>
        <v/>
      </c>
      <c r="AB180" s="8">
        <f>MAX(F180-SUM(Y180:AA180),0)</f>
        <v/>
      </c>
      <c r="AC180" s="3">
        <f>D180</f>
        <v/>
      </c>
      <c r="AD180" s="3">
        <f>E180</f>
        <v/>
      </c>
    </row>
    <row r="181" ht="13.9" customHeight="1">
      <c r="A181" s="22" t="inlineStr">
        <is>
          <t>BNRR022511283338</t>
        </is>
      </c>
      <c r="B181" s="23" t="inlineStr">
        <is>
          <t>29/11/2025 1:57:51</t>
        </is>
      </c>
      <c r="C181" s="24" t="n">
        <v>9</v>
      </c>
      <c r="D181" s="24" t="n">
        <v>15</v>
      </c>
      <c r="E181" s="24" t="n">
        <v>32</v>
      </c>
      <c r="F181" s="24" t="n">
        <v>371</v>
      </c>
      <c r="G181" s="24" t="inlineStr">
        <is>
          <t>18</t>
        </is>
      </c>
      <c r="H181" s="24" t="inlineStr"/>
      <c r="I181" s="24" t="inlineStr"/>
      <c r="J181" s="24" t="n">
        <v/>
      </c>
      <c r="K181" s="24" t="n"/>
      <c r="L181" s="24" t="n"/>
      <c r="M181" s="1">
        <f>LEFT(A181,6)</f>
        <v/>
      </c>
      <c r="N181" s="1">
        <f>MID(A181,7,6)</f>
        <v/>
      </c>
      <c r="O181" s="1">
        <f>MID(A181,7,6)&amp;"-"&amp;MID(A181,13,1)</f>
        <v/>
      </c>
      <c r="P181" s="1">
        <f>"M"&amp;MID(A181,5,2)</f>
        <v/>
      </c>
      <c r="Q181" s="1">
        <f>IF(MID(A181,4,1)="L",IF(ISODD(RIGHT(A181)),"LH1","LH3"),IF(MID(A181,4,1)="R",IF(ISODD(RIGHT(A181)),"RH2","RH4"),"ERROR"))</f>
        <v/>
      </c>
      <c r="R181" s="1">
        <f>P181&amp;"-"&amp;Q181</f>
        <v/>
      </c>
      <c r="S181" s="13">
        <f>IF(D181="","HXX",IF(OR(D181=D180,D181=0),S180,"H"&amp;TEXT(D181,"00")&amp;" T"&amp;TEXT(G181,"00")&amp;" - "&amp;A181))</f>
        <v/>
      </c>
      <c r="T181" s="13">
        <f>SUBTOTAL(3,A181)</f>
        <v/>
      </c>
      <c r="U181" s="13">
        <f>IF(OR(NOT(ISBLANK(H181)),J181="30"),1,0)</f>
        <v/>
      </c>
      <c r="V181" s="13">
        <f>IF(ISBLANK(I181),0,1)</f>
        <v/>
      </c>
      <c r="W181" s="13">
        <f>IF(AND(L181="Porosidad de gas",OR(K181="C5",K181="E5")),1,0)</f>
        <v/>
      </c>
      <c r="X181" s="3">
        <f>RIGHT(A181,3)</f>
        <v/>
      </c>
      <c r="Y181" s="3">
        <f>MAX(W181*F181,0)</f>
        <v/>
      </c>
      <c r="Z181" s="3">
        <f>MAX(V181*F181-Y181,0)</f>
        <v/>
      </c>
      <c r="AA181" s="3">
        <f>MAX(U181*F181-SUM(Y181:Z181),0)</f>
        <v/>
      </c>
      <c r="AB181" s="8">
        <f>MAX(F181-SUM(Y181:AA181),0)</f>
        <v/>
      </c>
      <c r="AC181" s="3">
        <f>D181</f>
        <v/>
      </c>
      <c r="AD181" s="3">
        <f>E181</f>
        <v/>
      </c>
    </row>
    <row r="182" ht="13.9" customHeight="1">
      <c r="A182" s="22" t="inlineStr">
        <is>
          <t>BNRL022511283335</t>
        </is>
      </c>
      <c r="B182" s="23" t="inlineStr">
        <is>
          <t>29/11/2025 1:51:40</t>
        </is>
      </c>
      <c r="C182" s="24" t="n">
        <v>9</v>
      </c>
      <c r="D182" s="24" t="n">
        <v>15</v>
      </c>
      <c r="E182" s="24" t="n">
        <v>31</v>
      </c>
      <c r="F182" s="24" t="n">
        <v>427</v>
      </c>
      <c r="G182" s="24" t="inlineStr">
        <is>
          <t>18</t>
        </is>
      </c>
      <c r="H182" s="24" t="inlineStr"/>
      <c r="I182" s="24" t="inlineStr"/>
      <c r="J182" s="24" t="n">
        <v/>
      </c>
      <c r="K182" s="24" t="n"/>
      <c r="L182" s="24" t="n"/>
      <c r="M182" s="1">
        <f>LEFT(A182,6)</f>
        <v/>
      </c>
      <c r="N182" s="1">
        <f>MID(A182,7,6)</f>
        <v/>
      </c>
      <c r="O182" s="1">
        <f>MID(A182,7,6)&amp;"-"&amp;MID(A182,13,1)</f>
        <v/>
      </c>
      <c r="P182" s="1">
        <f>"M"&amp;MID(A182,5,2)</f>
        <v/>
      </c>
      <c r="Q182" s="1">
        <f>IF(MID(A182,4,1)="L",IF(ISODD(RIGHT(A182)),"LH1","LH3"),IF(MID(A182,4,1)="R",IF(ISODD(RIGHT(A182)),"RH2","RH4"),"ERROR"))</f>
        <v/>
      </c>
      <c r="R182" s="1">
        <f>P182&amp;"-"&amp;Q182</f>
        <v/>
      </c>
      <c r="S182" s="13">
        <f>IF(D182="","HXX",IF(OR(D182=D181,D182=0),S181,"H"&amp;TEXT(D182,"00")&amp;" T"&amp;TEXT(G182,"00")&amp;" - "&amp;A182))</f>
        <v/>
      </c>
      <c r="T182" s="13">
        <f>SUBTOTAL(3,A182)</f>
        <v/>
      </c>
      <c r="U182" s="13">
        <f>IF(OR(NOT(ISBLANK(H182)),J182="30"),1,0)</f>
        <v/>
      </c>
      <c r="V182" s="13">
        <f>IF(ISBLANK(I182),0,1)</f>
        <v/>
      </c>
      <c r="W182" s="13">
        <f>IF(AND(L182="Porosidad de gas",OR(K182="C5",K182="E5")),1,0)</f>
        <v/>
      </c>
      <c r="X182" s="3">
        <f>RIGHT(A182,3)</f>
        <v/>
      </c>
      <c r="Y182" s="3">
        <f>MAX(W182*F182,0)</f>
        <v/>
      </c>
      <c r="Z182" s="3">
        <f>MAX(V182*F182-Y182,0)</f>
        <v/>
      </c>
      <c r="AA182" s="3">
        <f>MAX(U182*F182-SUM(Y182:Z182),0)</f>
        <v/>
      </c>
      <c r="AB182" s="8">
        <f>MAX(F182-SUM(Y182:AA182),0)</f>
        <v/>
      </c>
      <c r="AC182" s="3">
        <f>D182</f>
        <v/>
      </c>
      <c r="AD182" s="3">
        <f>E182</f>
        <v/>
      </c>
    </row>
    <row r="183" ht="13.9" customHeight="1">
      <c r="A183" s="22" t="inlineStr">
        <is>
          <t>BNRL022511283336</t>
        </is>
      </c>
      <c r="B183" s="23" t="inlineStr">
        <is>
          <t>29/11/2025 1:51:40</t>
        </is>
      </c>
      <c r="C183" s="24" t="n">
        <v>9</v>
      </c>
      <c r="D183" s="24" t="n">
        <v>15</v>
      </c>
      <c r="E183" s="24" t="n">
        <v>31</v>
      </c>
      <c r="F183" s="24" t="n">
        <v>427</v>
      </c>
      <c r="G183" s="24" t="inlineStr">
        <is>
          <t>18</t>
        </is>
      </c>
      <c r="H183" s="24" t="inlineStr"/>
      <c r="I183" s="24" t="inlineStr"/>
      <c r="J183" s="24" t="n">
        <v/>
      </c>
      <c r="K183" s="24" t="n"/>
      <c r="L183" s="24" t="n"/>
      <c r="M183" s="1">
        <f>LEFT(A183,6)</f>
        <v/>
      </c>
      <c r="N183" s="1">
        <f>MID(A183,7,6)</f>
        <v/>
      </c>
      <c r="O183" s="1">
        <f>MID(A183,7,6)&amp;"-"&amp;MID(A183,13,1)</f>
        <v/>
      </c>
      <c r="P183" s="1">
        <f>"M"&amp;MID(A183,5,2)</f>
        <v/>
      </c>
      <c r="Q183" s="1">
        <f>IF(MID(A183,4,1)="L",IF(ISODD(RIGHT(A183)),"LH1","LH3"),IF(MID(A183,4,1)="R",IF(ISODD(RIGHT(A183)),"RH2","RH4"),"ERROR"))</f>
        <v/>
      </c>
      <c r="R183" s="1">
        <f>P183&amp;"-"&amp;Q183</f>
        <v/>
      </c>
      <c r="S183" s="13">
        <f>IF(D183="","HXX",IF(OR(D183=D182,D183=0),S182,"H"&amp;TEXT(D183,"00")&amp;" T"&amp;TEXT(G183,"00")&amp;" - "&amp;A183))</f>
        <v/>
      </c>
      <c r="T183" s="13">
        <f>SUBTOTAL(3,A183)</f>
        <v/>
      </c>
      <c r="U183" s="13">
        <f>IF(OR(NOT(ISBLANK(H183)),J183="30"),1,0)</f>
        <v/>
      </c>
      <c r="V183" s="13">
        <f>IF(ISBLANK(I183),0,1)</f>
        <v/>
      </c>
      <c r="W183" s="13">
        <f>IF(AND(L183="Porosidad de gas",OR(K183="C5",K183="E5")),1,0)</f>
        <v/>
      </c>
      <c r="X183" s="3">
        <f>RIGHT(A183,3)</f>
        <v/>
      </c>
      <c r="Y183" s="3">
        <f>MAX(W183*F183,0)</f>
        <v/>
      </c>
      <c r="Z183" s="3">
        <f>MAX(V183*F183-Y183,0)</f>
        <v/>
      </c>
      <c r="AA183" s="3">
        <f>MAX(U183*F183-SUM(Y183:Z183),0)</f>
        <v/>
      </c>
      <c r="AB183" s="8">
        <f>MAX(F183-SUM(Y183:AA183),0)</f>
        <v/>
      </c>
      <c r="AC183" s="3">
        <f>D183</f>
        <v/>
      </c>
      <c r="AD183" s="3">
        <f>E183</f>
        <v/>
      </c>
    </row>
    <row r="184" ht="13.9" customHeight="1">
      <c r="A184" s="22" t="inlineStr">
        <is>
          <t>BNRR022511283335</t>
        </is>
      </c>
      <c r="B184" s="23" t="inlineStr">
        <is>
          <t>29/11/2025 1:51:40</t>
        </is>
      </c>
      <c r="C184" s="24" t="n">
        <v>9</v>
      </c>
      <c r="D184" s="24" t="n">
        <v>15</v>
      </c>
      <c r="E184" s="24" t="n">
        <v>31</v>
      </c>
      <c r="F184" s="24" t="n">
        <v>427</v>
      </c>
      <c r="G184" s="24" t="inlineStr">
        <is>
          <t>18</t>
        </is>
      </c>
      <c r="H184" s="24" t="inlineStr"/>
      <c r="I184" s="24" t="inlineStr"/>
      <c r="J184" s="24" t="n">
        <v/>
      </c>
      <c r="K184" s="24" t="n"/>
      <c r="L184" s="24" t="n"/>
      <c r="M184" s="1">
        <f>LEFT(A184,6)</f>
        <v/>
      </c>
      <c r="N184" s="1">
        <f>MID(A184,7,6)</f>
        <v/>
      </c>
      <c r="O184" s="1">
        <f>MID(A184,7,6)&amp;"-"&amp;MID(A184,13,1)</f>
        <v/>
      </c>
      <c r="P184" s="1">
        <f>"M"&amp;MID(A184,5,2)</f>
        <v/>
      </c>
      <c r="Q184" s="1">
        <f>IF(MID(A184,4,1)="L",IF(ISODD(RIGHT(A184)),"LH1","LH3"),IF(MID(A184,4,1)="R",IF(ISODD(RIGHT(A184)),"RH2","RH4"),"ERROR"))</f>
        <v/>
      </c>
      <c r="R184" s="1">
        <f>P184&amp;"-"&amp;Q184</f>
        <v/>
      </c>
      <c r="S184" s="13">
        <f>IF(D184="","HXX",IF(OR(D184=D183,D184=0),S183,"H"&amp;TEXT(D184,"00")&amp;" T"&amp;TEXT(G184,"00")&amp;" - "&amp;A184))</f>
        <v/>
      </c>
      <c r="T184" s="13">
        <f>SUBTOTAL(3,A184)</f>
        <v/>
      </c>
      <c r="U184" s="13">
        <f>IF(OR(NOT(ISBLANK(H184)),J184="30"),1,0)</f>
        <v/>
      </c>
      <c r="V184" s="13">
        <f>IF(ISBLANK(I184),0,1)</f>
        <v/>
      </c>
      <c r="W184" s="13">
        <f>IF(AND(L184="Porosidad de gas",OR(K184="C5",K184="E5")),1,0)</f>
        <v/>
      </c>
      <c r="X184" s="3">
        <f>RIGHT(A184,3)</f>
        <v/>
      </c>
      <c r="Y184" s="3">
        <f>MAX(W184*F184,0)</f>
        <v/>
      </c>
      <c r="Z184" s="3">
        <f>MAX(V184*F184-Y184,0)</f>
        <v/>
      </c>
      <c r="AA184" s="3">
        <f>MAX(U184*F184-SUM(Y184:Z184),0)</f>
        <v/>
      </c>
      <c r="AB184" s="8">
        <f>MAX(F184-SUM(Y184:AA184),0)</f>
        <v/>
      </c>
      <c r="AC184" s="3">
        <f>D184</f>
        <v/>
      </c>
      <c r="AD184" s="3">
        <f>E184</f>
        <v/>
      </c>
    </row>
    <row r="185" ht="13.9" customHeight="1">
      <c r="A185" s="22" t="inlineStr">
        <is>
          <t>BNRR022511283336</t>
        </is>
      </c>
      <c r="B185" s="23" t="inlineStr">
        <is>
          <t>29/11/2025 1:51:40</t>
        </is>
      </c>
      <c r="C185" s="24" t="n">
        <v>9</v>
      </c>
      <c r="D185" s="24" t="n">
        <v>15</v>
      </c>
      <c r="E185" s="24" t="n">
        <v>31</v>
      </c>
      <c r="F185" s="24" t="n">
        <v>427</v>
      </c>
      <c r="G185" s="24" t="inlineStr">
        <is>
          <t>18</t>
        </is>
      </c>
      <c r="H185" s="24" t="inlineStr"/>
      <c r="I185" s="24" t="inlineStr"/>
      <c r="J185" s="24" t="n">
        <v/>
      </c>
      <c r="K185" s="24" t="n"/>
      <c r="L185" s="24" t="n"/>
      <c r="M185" s="1">
        <f>LEFT(A185,6)</f>
        <v/>
      </c>
      <c r="N185" s="1">
        <f>MID(A185,7,6)</f>
        <v/>
      </c>
      <c r="O185" s="1">
        <f>MID(A185,7,6)&amp;"-"&amp;MID(A185,13,1)</f>
        <v/>
      </c>
      <c r="P185" s="1">
        <f>"M"&amp;MID(A185,5,2)</f>
        <v/>
      </c>
      <c r="Q185" s="1">
        <f>IF(MID(A185,4,1)="L",IF(ISODD(RIGHT(A185)),"LH1","LH3"),IF(MID(A185,4,1)="R",IF(ISODD(RIGHT(A185)),"RH2","RH4"),"ERROR"))</f>
        <v/>
      </c>
      <c r="R185" s="1">
        <f>P185&amp;"-"&amp;Q185</f>
        <v/>
      </c>
      <c r="S185" s="13">
        <f>IF(D185="","HXX",IF(OR(D185=D184,D185=0),S184,"H"&amp;TEXT(D185,"00")&amp;" T"&amp;TEXT(G185,"00")&amp;" - "&amp;A185))</f>
        <v/>
      </c>
      <c r="T185" s="13">
        <f>SUBTOTAL(3,A185)</f>
        <v/>
      </c>
      <c r="U185" s="13">
        <f>IF(OR(NOT(ISBLANK(H185)),J185="30"),1,0)</f>
        <v/>
      </c>
      <c r="V185" s="13">
        <f>IF(ISBLANK(I185),0,1)</f>
        <v/>
      </c>
      <c r="W185" s="13">
        <f>IF(AND(L185="Porosidad de gas",OR(K185="C5",K185="E5")),1,0)</f>
        <v/>
      </c>
      <c r="X185" s="3">
        <f>RIGHT(A185,3)</f>
        <v/>
      </c>
      <c r="Y185" s="3">
        <f>MAX(W185*F185,0)</f>
        <v/>
      </c>
      <c r="Z185" s="3">
        <f>MAX(V185*F185-Y185,0)</f>
        <v/>
      </c>
      <c r="AA185" s="3">
        <f>MAX(U185*F185-SUM(Y185:Z185),0)</f>
        <v/>
      </c>
      <c r="AB185" s="8">
        <f>MAX(F185-SUM(Y185:AA185),0)</f>
        <v/>
      </c>
      <c r="AC185" s="3">
        <f>D185</f>
        <v/>
      </c>
      <c r="AD185" s="3">
        <f>E185</f>
        <v/>
      </c>
    </row>
    <row r="186" ht="13.9" customHeight="1">
      <c r="A186" s="22" t="inlineStr">
        <is>
          <t>BNRL022511283333</t>
        </is>
      </c>
      <c r="B186" s="23" t="inlineStr">
        <is>
          <t>29/11/2025 1:44:33</t>
        </is>
      </c>
      <c r="C186" s="24" t="n">
        <v>9</v>
      </c>
      <c r="D186" s="24" t="n">
        <v>15</v>
      </c>
      <c r="E186" s="24" t="n">
        <v>30</v>
      </c>
      <c r="F186" s="24" t="n">
        <v>511</v>
      </c>
      <c r="G186" s="24" t="inlineStr">
        <is>
          <t>18</t>
        </is>
      </c>
      <c r="H186" s="24" t="inlineStr"/>
      <c r="I186" s="24" t="inlineStr"/>
      <c r="J186" s="24" t="n">
        <v/>
      </c>
      <c r="K186" s="24" t="n"/>
      <c r="L186" s="24" t="n"/>
      <c r="M186" s="1">
        <f>LEFT(A186,6)</f>
        <v/>
      </c>
      <c r="N186" s="1">
        <f>MID(A186,7,6)</f>
        <v/>
      </c>
      <c r="O186" s="1">
        <f>MID(A186,7,6)&amp;"-"&amp;MID(A186,13,1)</f>
        <v/>
      </c>
      <c r="P186" s="1">
        <f>"M"&amp;MID(A186,5,2)</f>
        <v/>
      </c>
      <c r="Q186" s="1">
        <f>IF(MID(A186,4,1)="L",IF(ISODD(RIGHT(A186)),"LH1","LH3"),IF(MID(A186,4,1)="R",IF(ISODD(RIGHT(A186)),"RH2","RH4"),"ERROR"))</f>
        <v/>
      </c>
      <c r="R186" s="1">
        <f>P186&amp;"-"&amp;Q186</f>
        <v/>
      </c>
      <c r="S186" s="13">
        <f>IF(D186="","HXX",IF(OR(D186=D185,D186=0),S185,"H"&amp;TEXT(D186,"00")&amp;" T"&amp;TEXT(G186,"00")&amp;" - "&amp;A186))</f>
        <v/>
      </c>
      <c r="T186" s="13">
        <f>SUBTOTAL(3,A186)</f>
        <v/>
      </c>
      <c r="U186" s="13">
        <f>IF(OR(NOT(ISBLANK(H186)),J186="30"),1,0)</f>
        <v/>
      </c>
      <c r="V186" s="13">
        <f>IF(ISBLANK(I186),0,1)</f>
        <v/>
      </c>
      <c r="W186" s="13">
        <f>IF(AND(L186="Porosidad de gas",OR(K186="C5",K186="E5")),1,0)</f>
        <v/>
      </c>
      <c r="X186" s="3">
        <f>RIGHT(A186,3)</f>
        <v/>
      </c>
      <c r="Y186" s="3">
        <f>MAX(W186*F186,0)</f>
        <v/>
      </c>
      <c r="Z186" s="3">
        <f>MAX(V186*F186-Y186,0)</f>
        <v/>
      </c>
      <c r="AA186" s="3">
        <f>MAX(U186*F186-SUM(Y186:Z186),0)</f>
        <v/>
      </c>
      <c r="AB186" s="8">
        <f>MAX(F186-SUM(Y186:AA186),0)</f>
        <v/>
      </c>
      <c r="AC186" s="3">
        <f>D186</f>
        <v/>
      </c>
      <c r="AD186" s="3">
        <f>E186</f>
        <v/>
      </c>
    </row>
    <row r="187" ht="13.9" customHeight="1">
      <c r="A187" s="22" t="inlineStr">
        <is>
          <t>BNRL022511283334</t>
        </is>
      </c>
      <c r="B187" s="23" t="inlineStr">
        <is>
          <t>29/11/2025 1:44:33</t>
        </is>
      </c>
      <c r="C187" s="24" t="n">
        <v>9</v>
      </c>
      <c r="D187" s="24" t="n">
        <v>15</v>
      </c>
      <c r="E187" s="24" t="n">
        <v>30</v>
      </c>
      <c r="F187" s="24" t="n">
        <v>511</v>
      </c>
      <c r="G187" s="24" t="inlineStr">
        <is>
          <t>18</t>
        </is>
      </c>
      <c r="H187" s="24" t="inlineStr"/>
      <c r="I187" s="24" t="inlineStr"/>
      <c r="J187" s="24" t="n">
        <v/>
      </c>
      <c r="K187" s="24" t="n"/>
      <c r="L187" s="24" t="n"/>
      <c r="M187" s="1">
        <f>LEFT(A187,6)</f>
        <v/>
      </c>
      <c r="N187" s="1">
        <f>MID(A187,7,6)</f>
        <v/>
      </c>
      <c r="O187" s="1">
        <f>MID(A187,7,6)&amp;"-"&amp;MID(A187,13,1)</f>
        <v/>
      </c>
      <c r="P187" s="1">
        <f>"M"&amp;MID(A187,5,2)</f>
        <v/>
      </c>
      <c r="Q187" s="1">
        <f>IF(MID(A187,4,1)="L",IF(ISODD(RIGHT(A187)),"LH1","LH3"),IF(MID(A187,4,1)="R",IF(ISODD(RIGHT(A187)),"RH2","RH4"),"ERROR"))</f>
        <v/>
      </c>
      <c r="R187" s="1">
        <f>P187&amp;"-"&amp;Q187</f>
        <v/>
      </c>
      <c r="S187" s="13">
        <f>IF(D187="","HXX",IF(OR(D187=D186,D187=0),S186,"H"&amp;TEXT(D187,"00")&amp;" T"&amp;TEXT(G187,"00")&amp;" - "&amp;A187))</f>
        <v/>
      </c>
      <c r="T187" s="13">
        <f>SUBTOTAL(3,A187)</f>
        <v/>
      </c>
      <c r="U187" s="13">
        <f>IF(OR(NOT(ISBLANK(H187)),J187="30"),1,0)</f>
        <v/>
      </c>
      <c r="V187" s="13">
        <f>IF(ISBLANK(I187),0,1)</f>
        <v/>
      </c>
      <c r="W187" s="13">
        <f>IF(AND(L187="Porosidad de gas",OR(K187="C5",K187="E5")),1,0)</f>
        <v/>
      </c>
      <c r="X187" s="3">
        <f>RIGHT(A187,3)</f>
        <v/>
      </c>
      <c r="Y187" s="3">
        <f>MAX(W187*F187,0)</f>
        <v/>
      </c>
      <c r="Z187" s="3">
        <f>MAX(V187*F187-Y187,0)</f>
        <v/>
      </c>
      <c r="AA187" s="3">
        <f>MAX(U187*F187-SUM(Y187:Z187),0)</f>
        <v/>
      </c>
      <c r="AB187" s="8">
        <f>MAX(F187-SUM(Y187:AA187),0)</f>
        <v/>
      </c>
      <c r="AC187" s="3">
        <f>D187</f>
        <v/>
      </c>
      <c r="AD187" s="3">
        <f>E187</f>
        <v/>
      </c>
    </row>
    <row r="188" ht="13.9" customHeight="1">
      <c r="A188" s="22" t="inlineStr">
        <is>
          <t>BNRR022511283333</t>
        </is>
      </c>
      <c r="B188" s="23" t="inlineStr">
        <is>
          <t>29/11/2025 1:44:33</t>
        </is>
      </c>
      <c r="C188" s="24" t="n">
        <v>9</v>
      </c>
      <c r="D188" s="24" t="n">
        <v>15</v>
      </c>
      <c r="E188" s="24" t="n">
        <v>30</v>
      </c>
      <c r="F188" s="24" t="n">
        <v>511</v>
      </c>
      <c r="G188" s="24" t="inlineStr">
        <is>
          <t>18</t>
        </is>
      </c>
      <c r="H188" s="24" t="inlineStr"/>
      <c r="I188" s="24" t="inlineStr"/>
      <c r="J188" s="24" t="n">
        <v/>
      </c>
      <c r="K188" s="24" t="n"/>
      <c r="L188" s="24" t="n"/>
      <c r="M188" s="1">
        <f>LEFT(A188,6)</f>
        <v/>
      </c>
      <c r="N188" s="1">
        <f>MID(A188,7,6)</f>
        <v/>
      </c>
      <c r="O188" s="1">
        <f>MID(A188,7,6)&amp;"-"&amp;MID(A188,13,1)</f>
        <v/>
      </c>
      <c r="P188" s="1">
        <f>"M"&amp;MID(A188,5,2)</f>
        <v/>
      </c>
      <c r="Q188" s="1">
        <f>IF(MID(A188,4,1)="L",IF(ISODD(RIGHT(A188)),"LH1","LH3"),IF(MID(A188,4,1)="R",IF(ISODD(RIGHT(A188)),"RH2","RH4"),"ERROR"))</f>
        <v/>
      </c>
      <c r="R188" s="1">
        <f>P188&amp;"-"&amp;Q188</f>
        <v/>
      </c>
      <c r="S188" s="13">
        <f>IF(D188="","HXX",IF(OR(D188=D187,D188=0),S187,"H"&amp;TEXT(D188,"00")&amp;" T"&amp;TEXT(G188,"00")&amp;" - "&amp;A188))</f>
        <v/>
      </c>
      <c r="T188" s="13">
        <f>SUBTOTAL(3,A188)</f>
        <v/>
      </c>
      <c r="U188" s="13">
        <f>IF(OR(NOT(ISBLANK(H188)),J188="30"),1,0)</f>
        <v/>
      </c>
      <c r="V188" s="13">
        <f>IF(ISBLANK(I188),0,1)</f>
        <v/>
      </c>
      <c r="W188" s="13">
        <f>IF(AND(L188="Porosidad de gas",OR(K188="C5",K188="E5")),1,0)</f>
        <v/>
      </c>
      <c r="X188" s="3">
        <f>RIGHT(A188,3)</f>
        <v/>
      </c>
      <c r="Y188" s="3">
        <f>MAX(W188*F188,0)</f>
        <v/>
      </c>
      <c r="Z188" s="3">
        <f>MAX(V188*F188-Y188,0)</f>
        <v/>
      </c>
      <c r="AA188" s="3">
        <f>MAX(U188*F188-SUM(Y188:Z188),0)</f>
        <v/>
      </c>
      <c r="AB188" s="8">
        <f>MAX(F188-SUM(Y188:AA188),0)</f>
        <v/>
      </c>
      <c r="AC188" s="3">
        <f>D188</f>
        <v/>
      </c>
      <c r="AD188" s="3">
        <f>E188</f>
        <v/>
      </c>
    </row>
    <row r="189" ht="13.9" customHeight="1">
      <c r="A189" s="22" t="inlineStr">
        <is>
          <t>BNRR022511283334</t>
        </is>
      </c>
      <c r="B189" s="23" t="inlineStr">
        <is>
          <t>29/11/2025 1:44:33</t>
        </is>
      </c>
      <c r="C189" s="24" t="n">
        <v>9</v>
      </c>
      <c r="D189" s="24" t="n">
        <v>15</v>
      </c>
      <c r="E189" s="24" t="n">
        <v>30</v>
      </c>
      <c r="F189" s="24" t="n">
        <v>511</v>
      </c>
      <c r="G189" s="24" t="inlineStr">
        <is>
          <t>18</t>
        </is>
      </c>
      <c r="H189" s="24" t="inlineStr"/>
      <c r="I189" s="24" t="inlineStr"/>
      <c r="J189" s="24" t="n">
        <v/>
      </c>
      <c r="K189" s="24" t="n"/>
      <c r="L189" s="24" t="n"/>
      <c r="M189" s="1">
        <f>LEFT(A189,6)</f>
        <v/>
      </c>
      <c r="N189" s="1">
        <f>MID(A189,7,6)</f>
        <v/>
      </c>
      <c r="O189" s="1">
        <f>MID(A189,7,6)&amp;"-"&amp;MID(A189,13,1)</f>
        <v/>
      </c>
      <c r="P189" s="1">
        <f>"M"&amp;MID(A189,5,2)</f>
        <v/>
      </c>
      <c r="Q189" s="1">
        <f>IF(MID(A189,4,1)="L",IF(ISODD(RIGHT(A189)),"LH1","LH3"),IF(MID(A189,4,1)="R",IF(ISODD(RIGHT(A189)),"RH2","RH4"),"ERROR"))</f>
        <v/>
      </c>
      <c r="R189" s="1">
        <f>P189&amp;"-"&amp;Q189</f>
        <v/>
      </c>
      <c r="S189" s="13">
        <f>IF(D189="","HXX",IF(OR(D189=D188,D189=0),S188,"H"&amp;TEXT(D189,"00")&amp;" T"&amp;TEXT(G189,"00")&amp;" - "&amp;A189))</f>
        <v/>
      </c>
      <c r="T189" s="13">
        <f>SUBTOTAL(3,A189)</f>
        <v/>
      </c>
      <c r="U189" s="13">
        <f>IF(OR(NOT(ISBLANK(H189)),J189="30"),1,0)</f>
        <v/>
      </c>
      <c r="V189" s="13">
        <f>IF(ISBLANK(I189),0,1)</f>
        <v/>
      </c>
      <c r="W189" s="13">
        <f>IF(AND(L189="Porosidad de gas",OR(K189="C5",K189="E5")),1,0)</f>
        <v/>
      </c>
      <c r="X189" s="3">
        <f>RIGHT(A189,3)</f>
        <v/>
      </c>
      <c r="Y189" s="3">
        <f>MAX(W189*F189,0)</f>
        <v/>
      </c>
      <c r="Z189" s="3">
        <f>MAX(V189*F189-Y189,0)</f>
        <v/>
      </c>
      <c r="AA189" s="3">
        <f>MAX(U189*F189-SUM(Y189:Z189),0)</f>
        <v/>
      </c>
      <c r="AB189" s="8">
        <f>MAX(F189-SUM(Y189:AA189),0)</f>
        <v/>
      </c>
      <c r="AC189" s="3">
        <f>D189</f>
        <v/>
      </c>
      <c r="AD189" s="3">
        <f>E189</f>
        <v/>
      </c>
    </row>
    <row r="190" ht="13.9" customHeight="1">
      <c r="A190" s="22" t="inlineStr">
        <is>
          <t>BNRL022511283331</t>
        </is>
      </c>
      <c r="B190" s="23" t="inlineStr">
        <is>
          <t>29/11/2025 1:36:2</t>
        </is>
      </c>
      <c r="C190" s="24" t="n">
        <v>9</v>
      </c>
      <c r="D190" s="24" t="n">
        <v>15</v>
      </c>
      <c r="E190" s="24" t="n">
        <v>29</v>
      </c>
      <c r="F190" s="24" t="n">
        <v>367</v>
      </c>
      <c r="G190" s="24" t="inlineStr">
        <is>
          <t>18</t>
        </is>
      </c>
      <c r="H190" s="24" t="inlineStr"/>
      <c r="I190" s="24" t="inlineStr"/>
      <c r="J190" s="24" t="n">
        <v/>
      </c>
      <c r="K190" s="24" t="n"/>
      <c r="L190" s="24" t="n"/>
      <c r="M190" s="1">
        <f>LEFT(A190,6)</f>
        <v/>
      </c>
      <c r="N190" s="1">
        <f>MID(A190,7,6)</f>
        <v/>
      </c>
      <c r="O190" s="1">
        <f>MID(A190,7,6)&amp;"-"&amp;MID(A190,13,1)</f>
        <v/>
      </c>
      <c r="P190" s="1">
        <f>"M"&amp;MID(A190,5,2)</f>
        <v/>
      </c>
      <c r="Q190" s="1">
        <f>IF(MID(A190,4,1)="L",IF(ISODD(RIGHT(A190)),"LH1","LH3"),IF(MID(A190,4,1)="R",IF(ISODD(RIGHT(A190)),"RH2","RH4"),"ERROR"))</f>
        <v/>
      </c>
      <c r="R190" s="1">
        <f>P190&amp;"-"&amp;Q190</f>
        <v/>
      </c>
      <c r="S190" s="13">
        <f>IF(D190="","HXX",IF(OR(D190=D189,D190=0),S189,"H"&amp;TEXT(D190,"00")&amp;" T"&amp;TEXT(G190,"00")&amp;" - "&amp;A190))</f>
        <v/>
      </c>
      <c r="T190" s="13">
        <f>SUBTOTAL(3,A190)</f>
        <v/>
      </c>
      <c r="U190" s="13">
        <f>IF(OR(NOT(ISBLANK(H190)),J190="30"),1,0)</f>
        <v/>
      </c>
      <c r="V190" s="13">
        <f>IF(ISBLANK(I190),0,1)</f>
        <v/>
      </c>
      <c r="W190" s="13">
        <f>IF(AND(L190="Porosidad de gas",OR(K190="C5",K190="E5")),1,0)</f>
        <v/>
      </c>
      <c r="X190" s="3">
        <f>RIGHT(A190,3)</f>
        <v/>
      </c>
      <c r="Y190" s="3">
        <f>MAX(W190*F190,0)</f>
        <v/>
      </c>
      <c r="Z190" s="3">
        <f>MAX(V190*F190-Y190,0)</f>
        <v/>
      </c>
      <c r="AA190" s="3">
        <f>MAX(U190*F190-SUM(Y190:Z190),0)</f>
        <v/>
      </c>
      <c r="AB190" s="8">
        <f>MAX(F190-SUM(Y190:AA190),0)</f>
        <v/>
      </c>
      <c r="AC190" s="3">
        <f>D190</f>
        <v/>
      </c>
      <c r="AD190" s="3">
        <f>E190</f>
        <v/>
      </c>
    </row>
    <row r="191" ht="13.9" customHeight="1">
      <c r="A191" s="22" t="inlineStr">
        <is>
          <t>BNRL022511283332</t>
        </is>
      </c>
      <c r="B191" s="23" t="inlineStr">
        <is>
          <t>29/11/2025 1:36:2</t>
        </is>
      </c>
      <c r="C191" s="24" t="n">
        <v>9</v>
      </c>
      <c r="D191" s="24" t="n">
        <v>15</v>
      </c>
      <c r="E191" s="24" t="n">
        <v>29</v>
      </c>
      <c r="F191" s="24" t="n">
        <v>367</v>
      </c>
      <c r="G191" s="24" t="inlineStr">
        <is>
          <t>18</t>
        </is>
      </c>
      <c r="H191" s="24" t="inlineStr"/>
      <c r="I191" s="24" t="inlineStr"/>
      <c r="J191" s="24" t="n">
        <v/>
      </c>
      <c r="K191" s="24" t="n"/>
      <c r="L191" s="24" t="n"/>
      <c r="M191" s="1">
        <f>LEFT(A191,6)</f>
        <v/>
      </c>
      <c r="N191" s="1">
        <f>MID(A191,7,6)</f>
        <v/>
      </c>
      <c r="O191" s="1">
        <f>MID(A191,7,6)&amp;"-"&amp;MID(A191,13,1)</f>
        <v/>
      </c>
      <c r="P191" s="1">
        <f>"M"&amp;MID(A191,5,2)</f>
        <v/>
      </c>
      <c r="Q191" s="1">
        <f>IF(MID(A191,4,1)="L",IF(ISODD(RIGHT(A191)),"LH1","LH3"),IF(MID(A191,4,1)="R",IF(ISODD(RIGHT(A191)),"RH2","RH4"),"ERROR"))</f>
        <v/>
      </c>
      <c r="R191" s="1">
        <f>P191&amp;"-"&amp;Q191</f>
        <v/>
      </c>
      <c r="S191" s="13">
        <f>IF(D191="","HXX",IF(OR(D191=D190,D191=0),S190,"H"&amp;TEXT(D191,"00")&amp;" T"&amp;TEXT(G191,"00")&amp;" - "&amp;A191))</f>
        <v/>
      </c>
      <c r="T191" s="13">
        <f>SUBTOTAL(3,A191)</f>
        <v/>
      </c>
      <c r="U191" s="13">
        <f>IF(OR(NOT(ISBLANK(H191)),J191="30"),1,0)</f>
        <v/>
      </c>
      <c r="V191" s="13">
        <f>IF(ISBLANK(I191),0,1)</f>
        <v/>
      </c>
      <c r="W191" s="13">
        <f>IF(AND(L191="Porosidad de gas",OR(K191="C5",K191="E5")),1,0)</f>
        <v/>
      </c>
      <c r="X191" s="3">
        <f>RIGHT(A191,3)</f>
        <v/>
      </c>
      <c r="Y191" s="3">
        <f>MAX(W191*F191,0)</f>
        <v/>
      </c>
      <c r="Z191" s="3">
        <f>MAX(V191*F191-Y191,0)</f>
        <v/>
      </c>
      <c r="AA191" s="3">
        <f>MAX(U191*F191-SUM(Y191:Z191),0)</f>
        <v/>
      </c>
      <c r="AB191" s="8">
        <f>MAX(F191-SUM(Y191:AA191),0)</f>
        <v/>
      </c>
      <c r="AC191" s="3">
        <f>D191</f>
        <v/>
      </c>
      <c r="AD191" s="3">
        <f>E191</f>
        <v/>
      </c>
    </row>
    <row r="192" ht="13.9" customHeight="1">
      <c r="A192" s="22" t="inlineStr">
        <is>
          <t>BNRR022511283331</t>
        </is>
      </c>
      <c r="B192" s="23" t="inlineStr">
        <is>
          <t>29/11/2025 1:36:2</t>
        </is>
      </c>
      <c r="C192" s="24" t="n">
        <v>9</v>
      </c>
      <c r="D192" s="24" t="n">
        <v>15</v>
      </c>
      <c r="E192" s="24" t="n">
        <v>29</v>
      </c>
      <c r="F192" s="24" t="n">
        <v>367</v>
      </c>
      <c r="G192" s="24" t="inlineStr">
        <is>
          <t>18</t>
        </is>
      </c>
      <c r="H192" s="24" t="inlineStr"/>
      <c r="I192" s="24" t="inlineStr"/>
      <c r="J192" s="24" t="n">
        <v/>
      </c>
      <c r="K192" s="24" t="n"/>
      <c r="L192" s="24" t="n"/>
      <c r="M192" s="1">
        <f>LEFT(A192,6)</f>
        <v/>
      </c>
      <c r="N192" s="1">
        <f>MID(A192,7,6)</f>
        <v/>
      </c>
      <c r="O192" s="1">
        <f>MID(A192,7,6)&amp;"-"&amp;MID(A192,13,1)</f>
        <v/>
      </c>
      <c r="P192" s="1">
        <f>"M"&amp;MID(A192,5,2)</f>
        <v/>
      </c>
      <c r="Q192" s="1">
        <f>IF(MID(A192,4,1)="L",IF(ISODD(RIGHT(A192)),"LH1","LH3"),IF(MID(A192,4,1)="R",IF(ISODD(RIGHT(A192)),"RH2","RH4"),"ERROR"))</f>
        <v/>
      </c>
      <c r="R192" s="1">
        <f>P192&amp;"-"&amp;Q192</f>
        <v/>
      </c>
      <c r="S192" s="13">
        <f>IF(D192="","HXX",IF(OR(D192=D191,D192=0),S191,"H"&amp;TEXT(D192,"00")&amp;" T"&amp;TEXT(G192,"00")&amp;" - "&amp;A192))</f>
        <v/>
      </c>
      <c r="T192" s="13">
        <f>SUBTOTAL(3,A192)</f>
        <v/>
      </c>
      <c r="U192" s="13">
        <f>IF(OR(NOT(ISBLANK(H192)),J192="30"),1,0)</f>
        <v/>
      </c>
      <c r="V192" s="13">
        <f>IF(ISBLANK(I192),0,1)</f>
        <v/>
      </c>
      <c r="W192" s="13">
        <f>IF(AND(L192="Porosidad de gas",OR(K192="C5",K192="E5")),1,0)</f>
        <v/>
      </c>
      <c r="X192" s="3">
        <f>RIGHT(A192,3)</f>
        <v/>
      </c>
      <c r="Y192" s="3">
        <f>MAX(W192*F192,0)</f>
        <v/>
      </c>
      <c r="Z192" s="3">
        <f>MAX(V192*F192-Y192,0)</f>
        <v/>
      </c>
      <c r="AA192" s="3">
        <f>MAX(U192*F192-SUM(Y192:Z192),0)</f>
        <v/>
      </c>
      <c r="AB192" s="8">
        <f>MAX(F192-SUM(Y192:AA192),0)</f>
        <v/>
      </c>
      <c r="AC192" s="3">
        <f>D192</f>
        <v/>
      </c>
      <c r="AD192" s="3">
        <f>E192</f>
        <v/>
      </c>
    </row>
    <row r="193" ht="13.9" customHeight="1">
      <c r="A193" s="22" t="inlineStr">
        <is>
          <t>BNRR022511283332</t>
        </is>
      </c>
      <c r="B193" s="23" t="inlineStr">
        <is>
          <t>29/11/2025 1:36:2</t>
        </is>
      </c>
      <c r="C193" s="24" t="n">
        <v>9</v>
      </c>
      <c r="D193" s="24" t="n">
        <v>15</v>
      </c>
      <c r="E193" s="24" t="n">
        <v>29</v>
      </c>
      <c r="F193" s="24" t="n">
        <v>367</v>
      </c>
      <c r="G193" s="24" t="inlineStr">
        <is>
          <t>18</t>
        </is>
      </c>
      <c r="H193" s="24" t="inlineStr"/>
      <c r="I193" s="24" t="inlineStr"/>
      <c r="J193" s="24" t="n">
        <v/>
      </c>
      <c r="K193" s="24" t="n"/>
      <c r="L193" s="24" t="n"/>
      <c r="M193" s="1">
        <f>LEFT(A193,6)</f>
        <v/>
      </c>
      <c r="N193" s="1">
        <f>MID(A193,7,6)</f>
        <v/>
      </c>
      <c r="O193" s="1">
        <f>MID(A193,7,6)&amp;"-"&amp;MID(A193,13,1)</f>
        <v/>
      </c>
      <c r="P193" s="1">
        <f>"M"&amp;MID(A193,5,2)</f>
        <v/>
      </c>
      <c r="Q193" s="1">
        <f>IF(MID(A193,4,1)="L",IF(ISODD(RIGHT(A193)),"LH1","LH3"),IF(MID(A193,4,1)="R",IF(ISODD(RIGHT(A193)),"RH2","RH4"),"ERROR"))</f>
        <v/>
      </c>
      <c r="R193" s="1">
        <f>P193&amp;"-"&amp;Q193</f>
        <v/>
      </c>
      <c r="S193" s="13">
        <f>IF(D193="","HXX",IF(OR(D193=D192,D193=0),S192,"H"&amp;TEXT(D193,"00")&amp;" T"&amp;TEXT(G193,"00")&amp;" - "&amp;A193))</f>
        <v/>
      </c>
      <c r="T193" s="13">
        <f>SUBTOTAL(3,A193)</f>
        <v/>
      </c>
      <c r="U193" s="13">
        <f>IF(OR(NOT(ISBLANK(H193)),J193="30"),1,0)</f>
        <v/>
      </c>
      <c r="V193" s="13">
        <f>IF(ISBLANK(I193),0,1)</f>
        <v/>
      </c>
      <c r="W193" s="13">
        <f>IF(AND(L193="Porosidad de gas",OR(K193="C5",K193="E5")),1,0)</f>
        <v/>
      </c>
      <c r="X193" s="3">
        <f>RIGHT(A193,3)</f>
        <v/>
      </c>
      <c r="Y193" s="3">
        <f>MAX(W193*F193,0)</f>
        <v/>
      </c>
      <c r="Z193" s="3">
        <f>MAX(V193*F193-Y193,0)</f>
        <v/>
      </c>
      <c r="AA193" s="3">
        <f>MAX(U193*F193-SUM(Y193:Z193),0)</f>
        <v/>
      </c>
      <c r="AB193" s="8">
        <f>MAX(F193-SUM(Y193:AA193),0)</f>
        <v/>
      </c>
      <c r="AC193" s="3">
        <f>D193</f>
        <v/>
      </c>
      <c r="AD193" s="3">
        <f>E193</f>
        <v/>
      </c>
    </row>
    <row r="194" ht="13.9" customHeight="1">
      <c r="A194" s="22" t="inlineStr">
        <is>
          <t>BNRL022511283329</t>
        </is>
      </c>
      <c r="B194" s="23" t="inlineStr">
        <is>
          <t>29/11/2025 1:29:56</t>
        </is>
      </c>
      <c r="C194" s="24" t="n">
        <v>9</v>
      </c>
      <c r="D194" s="24" t="n">
        <v>15</v>
      </c>
      <c r="E194" s="24" t="n">
        <v>28</v>
      </c>
      <c r="F194" s="24" t="n">
        <v>524</v>
      </c>
      <c r="G194" s="24" t="inlineStr">
        <is>
          <t>18</t>
        </is>
      </c>
      <c r="H194" s="24" t="inlineStr"/>
      <c r="I194" s="24" t="inlineStr"/>
      <c r="J194" s="24" t="n">
        <v/>
      </c>
      <c r="K194" s="24" t="n"/>
      <c r="L194" s="24" t="n"/>
      <c r="M194" s="1">
        <f>LEFT(A194,6)</f>
        <v/>
      </c>
      <c r="N194" s="1">
        <f>MID(A194,7,6)</f>
        <v/>
      </c>
      <c r="O194" s="1">
        <f>MID(A194,7,6)&amp;"-"&amp;MID(A194,13,1)</f>
        <v/>
      </c>
      <c r="P194" s="1">
        <f>"M"&amp;MID(A194,5,2)</f>
        <v/>
      </c>
      <c r="Q194" s="1">
        <f>IF(MID(A194,4,1)="L",IF(ISODD(RIGHT(A194)),"LH1","LH3"),IF(MID(A194,4,1)="R",IF(ISODD(RIGHT(A194)),"RH2","RH4"),"ERROR"))</f>
        <v/>
      </c>
      <c r="R194" s="1">
        <f>P194&amp;"-"&amp;Q194</f>
        <v/>
      </c>
      <c r="S194" s="13">
        <f>IF(D194="","HXX",IF(OR(D194=D193,D194=0),S193,"H"&amp;TEXT(D194,"00")&amp;" T"&amp;TEXT(G194,"00")&amp;" - "&amp;A194))</f>
        <v/>
      </c>
      <c r="T194" s="13">
        <f>SUBTOTAL(3,A194)</f>
        <v/>
      </c>
      <c r="U194" s="13">
        <f>IF(OR(NOT(ISBLANK(H194)),J194="30"),1,0)</f>
        <v/>
      </c>
      <c r="V194" s="13">
        <f>IF(ISBLANK(I194),0,1)</f>
        <v/>
      </c>
      <c r="W194" s="13">
        <f>IF(AND(L194="Porosidad de gas",OR(K194="C5",K194="E5")),1,0)</f>
        <v/>
      </c>
      <c r="X194" s="3">
        <f>RIGHT(A194,3)</f>
        <v/>
      </c>
      <c r="Y194" s="3">
        <f>MAX(W194*F194,0)</f>
        <v/>
      </c>
      <c r="Z194" s="3">
        <f>MAX(V194*F194-Y194,0)</f>
        <v/>
      </c>
      <c r="AA194" s="3">
        <f>MAX(U194*F194-SUM(Y194:Z194),0)</f>
        <v/>
      </c>
      <c r="AB194" s="8">
        <f>MAX(F194-SUM(Y194:AA194),0)</f>
        <v/>
      </c>
      <c r="AC194" s="3">
        <f>D194</f>
        <v/>
      </c>
      <c r="AD194" s="3">
        <f>E194</f>
        <v/>
      </c>
    </row>
    <row r="195" ht="13.9" customHeight="1">
      <c r="A195" s="22" t="inlineStr">
        <is>
          <t>BNRL022511283330</t>
        </is>
      </c>
      <c r="B195" s="23" t="inlineStr">
        <is>
          <t>29/11/2025 1:29:56</t>
        </is>
      </c>
      <c r="C195" s="24" t="n">
        <v>9</v>
      </c>
      <c r="D195" s="24" t="n">
        <v>15</v>
      </c>
      <c r="E195" s="24" t="n">
        <v>28</v>
      </c>
      <c r="F195" s="24" t="n">
        <v>524</v>
      </c>
      <c r="G195" s="24" t="inlineStr">
        <is>
          <t>18</t>
        </is>
      </c>
      <c r="H195" s="24" t="inlineStr"/>
      <c r="I195" s="24" t="inlineStr"/>
      <c r="J195" s="24" t="n">
        <v/>
      </c>
      <c r="K195" s="24" t="n"/>
      <c r="L195" s="24" t="n"/>
      <c r="M195" s="1">
        <f>LEFT(A195,6)</f>
        <v/>
      </c>
      <c r="N195" s="1">
        <f>MID(A195,7,6)</f>
        <v/>
      </c>
      <c r="O195" s="1">
        <f>MID(A195,7,6)&amp;"-"&amp;MID(A195,13,1)</f>
        <v/>
      </c>
      <c r="P195" s="1">
        <f>"M"&amp;MID(A195,5,2)</f>
        <v/>
      </c>
      <c r="Q195" s="1">
        <f>IF(MID(A195,4,1)="L",IF(ISODD(RIGHT(A195)),"LH1","LH3"),IF(MID(A195,4,1)="R",IF(ISODD(RIGHT(A195)),"RH2","RH4"),"ERROR"))</f>
        <v/>
      </c>
      <c r="R195" s="1">
        <f>P195&amp;"-"&amp;Q195</f>
        <v/>
      </c>
      <c r="S195" s="13">
        <f>IF(D195="","HXX",IF(OR(D195=D194,D195=0),S194,"H"&amp;TEXT(D195,"00")&amp;" T"&amp;TEXT(G195,"00")&amp;" - "&amp;A195))</f>
        <v/>
      </c>
      <c r="T195" s="13">
        <f>SUBTOTAL(3,A195)</f>
        <v/>
      </c>
      <c r="U195" s="13">
        <f>IF(OR(NOT(ISBLANK(H195)),J195="30"),1,0)</f>
        <v/>
      </c>
      <c r="V195" s="13">
        <f>IF(ISBLANK(I195),0,1)</f>
        <v/>
      </c>
      <c r="W195" s="13">
        <f>IF(AND(L195="Porosidad de gas",OR(K195="C5",K195="E5")),1,0)</f>
        <v/>
      </c>
      <c r="X195" s="3">
        <f>RIGHT(A195,3)</f>
        <v/>
      </c>
      <c r="Y195" s="3">
        <f>MAX(W195*F195,0)</f>
        <v/>
      </c>
      <c r="Z195" s="3">
        <f>MAX(V195*F195-Y195,0)</f>
        <v/>
      </c>
      <c r="AA195" s="3">
        <f>MAX(U195*F195-SUM(Y195:Z195),0)</f>
        <v/>
      </c>
      <c r="AB195" s="8">
        <f>MAX(F195-SUM(Y195:AA195),0)</f>
        <v/>
      </c>
      <c r="AC195" s="3">
        <f>D195</f>
        <v/>
      </c>
      <c r="AD195" s="3">
        <f>E195</f>
        <v/>
      </c>
    </row>
    <row r="196" ht="13.9" customHeight="1">
      <c r="A196" s="22" t="inlineStr">
        <is>
          <t>BNRR022511283329</t>
        </is>
      </c>
      <c r="B196" s="23" t="inlineStr">
        <is>
          <t>29/11/2025 1:29:56</t>
        </is>
      </c>
      <c r="C196" s="24" t="n">
        <v>9</v>
      </c>
      <c r="D196" s="24" t="n">
        <v>15</v>
      </c>
      <c r="E196" s="24" t="n">
        <v>28</v>
      </c>
      <c r="F196" s="24" t="n">
        <v>524</v>
      </c>
      <c r="G196" s="24" t="inlineStr">
        <is>
          <t>18</t>
        </is>
      </c>
      <c r="H196" s="24" t="inlineStr"/>
      <c r="I196" s="24" t="inlineStr"/>
      <c r="J196" s="24" t="n">
        <v/>
      </c>
      <c r="K196" s="24" t="n"/>
      <c r="L196" s="24" t="n"/>
      <c r="M196" s="1">
        <f>LEFT(A196,6)</f>
        <v/>
      </c>
      <c r="N196" s="1">
        <f>MID(A196,7,6)</f>
        <v/>
      </c>
      <c r="O196" s="1">
        <f>MID(A196,7,6)&amp;"-"&amp;MID(A196,13,1)</f>
        <v/>
      </c>
      <c r="P196" s="1">
        <f>"M"&amp;MID(A196,5,2)</f>
        <v/>
      </c>
      <c r="Q196" s="1">
        <f>IF(MID(A196,4,1)="L",IF(ISODD(RIGHT(A196)),"LH1","LH3"),IF(MID(A196,4,1)="R",IF(ISODD(RIGHT(A196)),"RH2","RH4"),"ERROR"))</f>
        <v/>
      </c>
      <c r="R196" s="1">
        <f>P196&amp;"-"&amp;Q196</f>
        <v/>
      </c>
      <c r="S196" s="13">
        <f>IF(D196="","HXX",IF(OR(D196=D195,D196=0),S195,"H"&amp;TEXT(D196,"00")&amp;" T"&amp;TEXT(G196,"00")&amp;" - "&amp;A196))</f>
        <v/>
      </c>
      <c r="T196" s="13">
        <f>SUBTOTAL(3,A196)</f>
        <v/>
      </c>
      <c r="U196" s="13">
        <f>IF(OR(NOT(ISBLANK(H196)),J196="30"),1,0)</f>
        <v/>
      </c>
      <c r="V196" s="13">
        <f>IF(ISBLANK(I196),0,1)</f>
        <v/>
      </c>
      <c r="W196" s="13">
        <f>IF(AND(L196="Porosidad de gas",OR(K196="C5",K196="E5")),1,0)</f>
        <v/>
      </c>
      <c r="X196" s="3">
        <f>RIGHT(A196,3)</f>
        <v/>
      </c>
      <c r="Y196" s="3">
        <f>MAX(W196*F196,0)</f>
        <v/>
      </c>
      <c r="Z196" s="3">
        <f>MAX(V196*F196-Y196,0)</f>
        <v/>
      </c>
      <c r="AA196" s="3">
        <f>MAX(U196*F196-SUM(Y196:Z196),0)</f>
        <v/>
      </c>
      <c r="AB196" s="8">
        <f>MAX(F196-SUM(Y196:AA196),0)</f>
        <v/>
      </c>
      <c r="AC196" s="3">
        <f>D196</f>
        <v/>
      </c>
      <c r="AD196" s="3">
        <f>E196</f>
        <v/>
      </c>
    </row>
    <row r="197" ht="13.9" customHeight="1">
      <c r="A197" s="22" t="inlineStr">
        <is>
          <t>BNRR022511283330</t>
        </is>
      </c>
      <c r="B197" s="23" t="inlineStr">
        <is>
          <t>29/11/2025 1:29:56</t>
        </is>
      </c>
      <c r="C197" s="24" t="n">
        <v>9</v>
      </c>
      <c r="D197" s="24" t="n">
        <v>15</v>
      </c>
      <c r="E197" s="24" t="n">
        <v>28</v>
      </c>
      <c r="F197" s="24" t="n">
        <v>524</v>
      </c>
      <c r="G197" s="24" t="inlineStr">
        <is>
          <t>18</t>
        </is>
      </c>
      <c r="H197" s="24" t="inlineStr"/>
      <c r="I197" s="24" t="inlineStr"/>
      <c r="J197" s="24" t="n">
        <v/>
      </c>
      <c r="K197" s="24" t="n"/>
      <c r="L197" s="24" t="n"/>
      <c r="M197" s="1">
        <f>LEFT(A197,6)</f>
        <v/>
      </c>
      <c r="N197" s="1">
        <f>MID(A197,7,6)</f>
        <v/>
      </c>
      <c r="O197" s="1">
        <f>MID(A197,7,6)&amp;"-"&amp;MID(A197,13,1)</f>
        <v/>
      </c>
      <c r="P197" s="1">
        <f>"M"&amp;MID(A197,5,2)</f>
        <v/>
      </c>
      <c r="Q197" s="1">
        <f>IF(MID(A197,4,1)="L",IF(ISODD(RIGHT(A197)),"LH1","LH3"),IF(MID(A197,4,1)="R",IF(ISODD(RIGHT(A197)),"RH2","RH4"),"ERROR"))</f>
        <v/>
      </c>
      <c r="R197" s="1">
        <f>P197&amp;"-"&amp;Q197</f>
        <v/>
      </c>
      <c r="S197" s="13">
        <f>IF(D197="","HXX",IF(OR(D197=D196,D197=0),S196,"H"&amp;TEXT(D197,"00")&amp;" T"&amp;TEXT(G197,"00")&amp;" - "&amp;A197))</f>
        <v/>
      </c>
      <c r="T197" s="13">
        <f>SUBTOTAL(3,A197)</f>
        <v/>
      </c>
      <c r="U197" s="13">
        <f>IF(OR(NOT(ISBLANK(H197)),J197="30"),1,0)</f>
        <v/>
      </c>
      <c r="V197" s="13">
        <f>IF(ISBLANK(I197),0,1)</f>
        <v/>
      </c>
      <c r="W197" s="13">
        <f>IF(AND(L197="Porosidad de gas",OR(K197="C5",K197="E5")),1,0)</f>
        <v/>
      </c>
      <c r="X197" s="3">
        <f>RIGHT(A197,3)</f>
        <v/>
      </c>
      <c r="Y197" s="3">
        <f>MAX(W197*F197,0)</f>
        <v/>
      </c>
      <c r="Z197" s="3">
        <f>MAX(V197*F197-Y197,0)</f>
        <v/>
      </c>
      <c r="AA197" s="3">
        <f>MAX(U197*F197-SUM(Y197:Z197),0)</f>
        <v/>
      </c>
      <c r="AB197" s="8">
        <f>MAX(F197-SUM(Y197:AA197),0)</f>
        <v/>
      </c>
      <c r="AC197" s="3">
        <f>D197</f>
        <v/>
      </c>
      <c r="AD197" s="3">
        <f>E197</f>
        <v/>
      </c>
    </row>
    <row r="198" ht="13.9" customHeight="1">
      <c r="A198" s="22" t="inlineStr">
        <is>
          <t>BNRL022511283327</t>
        </is>
      </c>
      <c r="B198" s="23" t="inlineStr">
        <is>
          <t>29/11/2025 1:21:11</t>
        </is>
      </c>
      <c r="C198" s="24" t="n">
        <v>9</v>
      </c>
      <c r="D198" s="24" t="n">
        <v>15</v>
      </c>
      <c r="E198" s="24" t="n">
        <v>27</v>
      </c>
      <c r="F198" s="24" t="n">
        <v>365</v>
      </c>
      <c r="G198" s="24" t="inlineStr">
        <is>
          <t>18</t>
        </is>
      </c>
      <c r="H198" s="24" t="inlineStr"/>
      <c r="I198" s="24" t="inlineStr"/>
      <c r="J198" s="24" t="n">
        <v/>
      </c>
      <c r="K198" s="24" t="n"/>
      <c r="L198" s="24" t="n"/>
      <c r="M198" s="1">
        <f>LEFT(A198,6)</f>
        <v/>
      </c>
      <c r="N198" s="1">
        <f>MID(A198,7,6)</f>
        <v/>
      </c>
      <c r="O198" s="1">
        <f>MID(A198,7,6)&amp;"-"&amp;MID(A198,13,1)</f>
        <v/>
      </c>
      <c r="P198" s="1">
        <f>"M"&amp;MID(A198,5,2)</f>
        <v/>
      </c>
      <c r="Q198" s="1">
        <f>IF(MID(A198,4,1)="L",IF(ISODD(RIGHT(A198)),"LH1","LH3"),IF(MID(A198,4,1)="R",IF(ISODD(RIGHT(A198)),"RH2","RH4"),"ERROR"))</f>
        <v/>
      </c>
      <c r="R198" s="1">
        <f>P198&amp;"-"&amp;Q198</f>
        <v/>
      </c>
      <c r="S198" s="13">
        <f>IF(D198="","HXX",IF(OR(D198=D197,D198=0),S197,"H"&amp;TEXT(D198,"00")&amp;" T"&amp;TEXT(G198,"00")&amp;" - "&amp;A198))</f>
        <v/>
      </c>
      <c r="T198" s="13">
        <f>SUBTOTAL(3,A198)</f>
        <v/>
      </c>
      <c r="U198" s="13">
        <f>IF(OR(NOT(ISBLANK(H198)),J198="30"),1,0)</f>
        <v/>
      </c>
      <c r="V198" s="13">
        <f>IF(ISBLANK(I198),0,1)</f>
        <v/>
      </c>
      <c r="W198" s="13">
        <f>IF(AND(L198="Porosidad de gas",OR(K198="C5",K198="E5")),1,0)</f>
        <v/>
      </c>
      <c r="X198" s="3">
        <f>RIGHT(A198,3)</f>
        <v/>
      </c>
      <c r="Y198" s="3">
        <f>MAX(W198*F198,0)</f>
        <v/>
      </c>
      <c r="Z198" s="3">
        <f>MAX(V198*F198-Y198,0)</f>
        <v/>
      </c>
      <c r="AA198" s="3">
        <f>MAX(U198*F198-SUM(Y198:Z198),0)</f>
        <v/>
      </c>
      <c r="AB198" s="8">
        <f>MAX(F198-SUM(Y198:AA198),0)</f>
        <v/>
      </c>
      <c r="AC198" s="3">
        <f>D198</f>
        <v/>
      </c>
      <c r="AD198" s="3">
        <f>E198</f>
        <v/>
      </c>
    </row>
    <row r="199" ht="13.9" customHeight="1">
      <c r="A199" s="22" t="inlineStr">
        <is>
          <t>BNRL022511283328</t>
        </is>
      </c>
      <c r="B199" s="23" t="inlineStr">
        <is>
          <t>29/11/2025 1:21:11</t>
        </is>
      </c>
      <c r="C199" s="24" t="n">
        <v>9</v>
      </c>
      <c r="D199" s="24" t="n">
        <v>15</v>
      </c>
      <c r="E199" s="24" t="n">
        <v>27</v>
      </c>
      <c r="F199" s="24" t="n">
        <v>365</v>
      </c>
      <c r="G199" s="24" t="inlineStr">
        <is>
          <t>18</t>
        </is>
      </c>
      <c r="H199" s="24" t="inlineStr"/>
      <c r="I199" s="24" t="inlineStr"/>
      <c r="J199" s="24" t="n">
        <v/>
      </c>
      <c r="K199" s="24" t="n"/>
      <c r="L199" s="24" t="n"/>
      <c r="M199" s="1">
        <f>LEFT(A199,6)</f>
        <v/>
      </c>
      <c r="N199" s="1">
        <f>MID(A199,7,6)</f>
        <v/>
      </c>
      <c r="O199" s="1">
        <f>MID(A199,7,6)&amp;"-"&amp;MID(A199,13,1)</f>
        <v/>
      </c>
      <c r="P199" s="1">
        <f>"M"&amp;MID(A199,5,2)</f>
        <v/>
      </c>
      <c r="Q199" s="1">
        <f>IF(MID(A199,4,1)="L",IF(ISODD(RIGHT(A199)),"LH1","LH3"),IF(MID(A199,4,1)="R",IF(ISODD(RIGHT(A199)),"RH2","RH4"),"ERROR"))</f>
        <v/>
      </c>
      <c r="R199" s="1">
        <f>P199&amp;"-"&amp;Q199</f>
        <v/>
      </c>
      <c r="S199" s="13">
        <f>IF(D199="","HXX",IF(OR(D199=D198,D199=0),S198,"H"&amp;TEXT(D199,"00")&amp;" T"&amp;TEXT(G199,"00")&amp;" - "&amp;A199))</f>
        <v/>
      </c>
      <c r="T199" s="13">
        <f>SUBTOTAL(3,A199)</f>
        <v/>
      </c>
      <c r="U199" s="13">
        <f>IF(OR(NOT(ISBLANK(H199)),J199="30"),1,0)</f>
        <v/>
      </c>
      <c r="V199" s="13">
        <f>IF(ISBLANK(I199),0,1)</f>
        <v/>
      </c>
      <c r="W199" s="13">
        <f>IF(AND(L199="Porosidad de gas",OR(K199="C5",K199="E5")),1,0)</f>
        <v/>
      </c>
      <c r="X199" s="3">
        <f>RIGHT(A199,3)</f>
        <v/>
      </c>
      <c r="Y199" s="3">
        <f>MAX(W199*F199,0)</f>
        <v/>
      </c>
      <c r="Z199" s="3">
        <f>MAX(V199*F199-Y199,0)</f>
        <v/>
      </c>
      <c r="AA199" s="3">
        <f>MAX(U199*F199-SUM(Y199:Z199),0)</f>
        <v/>
      </c>
      <c r="AB199" s="8">
        <f>MAX(F199-SUM(Y199:AA199),0)</f>
        <v/>
      </c>
      <c r="AC199" s="3">
        <f>D199</f>
        <v/>
      </c>
      <c r="AD199" s="3">
        <f>E199</f>
        <v/>
      </c>
    </row>
    <row r="200" ht="13.9" customHeight="1">
      <c r="A200" s="22" t="inlineStr">
        <is>
          <t>BNRR022511283327</t>
        </is>
      </c>
      <c r="B200" s="23" t="inlineStr">
        <is>
          <t>29/11/2025 1:21:11</t>
        </is>
      </c>
      <c r="C200" s="24" t="n">
        <v>9</v>
      </c>
      <c r="D200" s="24" t="n">
        <v>15</v>
      </c>
      <c r="E200" s="24" t="n">
        <v>27</v>
      </c>
      <c r="F200" s="24" t="n">
        <v>365</v>
      </c>
      <c r="G200" s="24" t="inlineStr">
        <is>
          <t>18</t>
        </is>
      </c>
      <c r="H200" s="24" t="inlineStr"/>
      <c r="I200" s="24" t="inlineStr"/>
      <c r="J200" s="24" t="n">
        <v/>
      </c>
      <c r="K200" s="24" t="n"/>
      <c r="L200" s="24" t="n"/>
      <c r="M200" s="1">
        <f>LEFT(A200,6)</f>
        <v/>
      </c>
      <c r="N200" s="1">
        <f>MID(A200,7,6)</f>
        <v/>
      </c>
      <c r="O200" s="1">
        <f>MID(A200,7,6)&amp;"-"&amp;MID(A200,13,1)</f>
        <v/>
      </c>
      <c r="P200" s="1">
        <f>"M"&amp;MID(A200,5,2)</f>
        <v/>
      </c>
      <c r="Q200" s="1">
        <f>IF(MID(A200,4,1)="L",IF(ISODD(RIGHT(A200)),"LH1","LH3"),IF(MID(A200,4,1)="R",IF(ISODD(RIGHT(A200)),"RH2","RH4"),"ERROR"))</f>
        <v/>
      </c>
      <c r="R200" s="1">
        <f>P200&amp;"-"&amp;Q200</f>
        <v/>
      </c>
      <c r="S200" s="13">
        <f>IF(D200="","HXX",IF(OR(D200=D199,D200=0),S199,"H"&amp;TEXT(D200,"00")&amp;" T"&amp;TEXT(G200,"00")&amp;" - "&amp;A200))</f>
        <v/>
      </c>
      <c r="T200" s="13">
        <f>SUBTOTAL(3,A200)</f>
        <v/>
      </c>
      <c r="U200" s="13">
        <f>IF(OR(NOT(ISBLANK(H200)),J200="30"),1,0)</f>
        <v/>
      </c>
      <c r="V200" s="13">
        <f>IF(ISBLANK(I200),0,1)</f>
        <v/>
      </c>
      <c r="W200" s="13">
        <f>IF(AND(L200="Porosidad de gas",OR(K200="C5",K200="E5")),1,0)</f>
        <v/>
      </c>
      <c r="X200" s="3">
        <f>RIGHT(A200,3)</f>
        <v/>
      </c>
      <c r="Y200" s="3">
        <f>MAX(W200*F200,0)</f>
        <v/>
      </c>
      <c r="Z200" s="3">
        <f>MAX(V200*F200-Y200,0)</f>
        <v/>
      </c>
      <c r="AA200" s="3">
        <f>MAX(U200*F200-SUM(Y200:Z200),0)</f>
        <v/>
      </c>
      <c r="AB200" s="8">
        <f>MAX(F200-SUM(Y200:AA200),0)</f>
        <v/>
      </c>
      <c r="AC200" s="3">
        <f>D200</f>
        <v/>
      </c>
      <c r="AD200" s="3">
        <f>E200</f>
        <v/>
      </c>
    </row>
    <row r="201" ht="13.9" customHeight="1">
      <c r="A201" s="22" t="inlineStr">
        <is>
          <t>BNRR022511283328</t>
        </is>
      </c>
      <c r="B201" s="23" t="inlineStr">
        <is>
          <t>29/11/2025 1:21:11</t>
        </is>
      </c>
      <c r="C201" s="24" t="n">
        <v>9</v>
      </c>
      <c r="D201" s="24" t="n">
        <v>15</v>
      </c>
      <c r="E201" s="24" t="n">
        <v>27</v>
      </c>
      <c r="F201" s="24" t="n">
        <v>365</v>
      </c>
      <c r="G201" s="24" t="inlineStr">
        <is>
          <t>18</t>
        </is>
      </c>
      <c r="H201" s="24" t="inlineStr"/>
      <c r="I201" s="24" t="inlineStr"/>
      <c r="J201" s="24" t="n">
        <v/>
      </c>
      <c r="K201" s="24" t="n"/>
      <c r="L201" s="24" t="n"/>
      <c r="M201" s="1">
        <f>LEFT(A201,6)</f>
        <v/>
      </c>
      <c r="N201" s="1">
        <f>MID(A201,7,6)</f>
        <v/>
      </c>
      <c r="O201" s="1">
        <f>MID(A201,7,6)&amp;"-"&amp;MID(A201,13,1)</f>
        <v/>
      </c>
      <c r="P201" s="1">
        <f>"M"&amp;MID(A201,5,2)</f>
        <v/>
      </c>
      <c r="Q201" s="1">
        <f>IF(MID(A201,4,1)="L",IF(ISODD(RIGHT(A201)),"LH1","LH3"),IF(MID(A201,4,1)="R",IF(ISODD(RIGHT(A201)),"RH2","RH4"),"ERROR"))</f>
        <v/>
      </c>
      <c r="R201" s="1">
        <f>P201&amp;"-"&amp;Q201</f>
        <v/>
      </c>
      <c r="S201" s="13">
        <f>IF(D201="","HXX",IF(OR(D201=D200,D201=0),S200,"H"&amp;TEXT(D201,"00")&amp;" T"&amp;TEXT(G201,"00")&amp;" - "&amp;A201))</f>
        <v/>
      </c>
      <c r="T201" s="13">
        <f>SUBTOTAL(3,A201)</f>
        <v/>
      </c>
      <c r="U201" s="13">
        <f>IF(OR(NOT(ISBLANK(H201)),J201="30"),1,0)</f>
        <v/>
      </c>
      <c r="V201" s="13">
        <f>IF(ISBLANK(I201),0,1)</f>
        <v/>
      </c>
      <c r="W201" s="13">
        <f>IF(AND(L201="Porosidad de gas",OR(K201="C5",K201="E5")),1,0)</f>
        <v/>
      </c>
      <c r="X201" s="3">
        <f>RIGHT(A201,3)</f>
        <v/>
      </c>
      <c r="Y201" s="3">
        <f>MAX(W201*F201,0)</f>
        <v/>
      </c>
      <c r="Z201" s="3">
        <f>MAX(V201*F201-Y201,0)</f>
        <v/>
      </c>
      <c r="AA201" s="3">
        <f>MAX(U201*F201-SUM(Y201:Z201),0)</f>
        <v/>
      </c>
      <c r="AB201" s="8">
        <f>MAX(F201-SUM(Y201:AA201),0)</f>
        <v/>
      </c>
      <c r="AC201" s="3">
        <f>D201</f>
        <v/>
      </c>
      <c r="AD201" s="3">
        <f>E201</f>
        <v/>
      </c>
    </row>
    <row r="202" ht="13.9" customHeight="1">
      <c r="A202" s="22" t="inlineStr">
        <is>
          <t>BNRL022511283325</t>
        </is>
      </c>
      <c r="B202" s="23" t="inlineStr">
        <is>
          <t>29/11/2025 1:15:7</t>
        </is>
      </c>
      <c r="C202" s="24" t="n">
        <v>9</v>
      </c>
      <c r="D202" s="24" t="n">
        <v>15</v>
      </c>
      <c r="E202" s="24" t="n">
        <v>26</v>
      </c>
      <c r="F202" s="24" t="n">
        <v>365</v>
      </c>
      <c r="G202" s="24" t="inlineStr">
        <is>
          <t>18</t>
        </is>
      </c>
      <c r="H202" s="24" t="inlineStr"/>
      <c r="I202" s="24" t="inlineStr"/>
      <c r="J202" s="24" t="n">
        <v/>
      </c>
      <c r="K202" s="24" t="n"/>
      <c r="L202" s="24" t="n"/>
      <c r="M202" s="1">
        <f>LEFT(A202,6)</f>
        <v/>
      </c>
      <c r="N202" s="1">
        <f>MID(A202,7,6)</f>
        <v/>
      </c>
      <c r="O202" s="1">
        <f>MID(A202,7,6)&amp;"-"&amp;MID(A202,13,1)</f>
        <v/>
      </c>
      <c r="P202" s="1">
        <f>"M"&amp;MID(A202,5,2)</f>
        <v/>
      </c>
      <c r="Q202" s="1">
        <f>IF(MID(A202,4,1)="L",IF(ISODD(RIGHT(A202)),"LH1","LH3"),IF(MID(A202,4,1)="R",IF(ISODD(RIGHT(A202)),"RH2","RH4"),"ERROR"))</f>
        <v/>
      </c>
      <c r="R202" s="1">
        <f>P202&amp;"-"&amp;Q202</f>
        <v/>
      </c>
      <c r="S202" s="13">
        <f>IF(D202="","HXX",IF(OR(D202=D201,D202=0),S201,"H"&amp;TEXT(D202,"00")&amp;" T"&amp;TEXT(G202,"00")&amp;" - "&amp;A202))</f>
        <v/>
      </c>
      <c r="T202" s="13">
        <f>SUBTOTAL(3,A202)</f>
        <v/>
      </c>
      <c r="U202" s="13">
        <f>IF(OR(NOT(ISBLANK(H202)),J202="30"),1,0)</f>
        <v/>
      </c>
      <c r="V202" s="13">
        <f>IF(ISBLANK(I202),0,1)</f>
        <v/>
      </c>
      <c r="W202" s="13">
        <f>IF(AND(L202="Porosidad de gas",OR(K202="C5",K202="E5")),1,0)</f>
        <v/>
      </c>
      <c r="X202" s="3">
        <f>RIGHT(A202,3)</f>
        <v/>
      </c>
      <c r="Y202" s="3">
        <f>MAX(W202*F202,0)</f>
        <v/>
      </c>
      <c r="Z202" s="3">
        <f>MAX(V202*F202-Y202,0)</f>
        <v/>
      </c>
      <c r="AA202" s="3">
        <f>MAX(U202*F202-SUM(Y202:Z202),0)</f>
        <v/>
      </c>
      <c r="AB202" s="8">
        <f>MAX(F202-SUM(Y202:AA202),0)</f>
        <v/>
      </c>
      <c r="AC202" s="3">
        <f>D202</f>
        <v/>
      </c>
      <c r="AD202" s="3">
        <f>E202</f>
        <v/>
      </c>
    </row>
    <row r="203" ht="13.9" customHeight="1">
      <c r="A203" s="22" t="inlineStr">
        <is>
          <t>BNRL022511283326</t>
        </is>
      </c>
      <c r="B203" s="23" t="inlineStr">
        <is>
          <t>29/11/2025 1:15:7</t>
        </is>
      </c>
      <c r="C203" s="24" t="n">
        <v>9</v>
      </c>
      <c r="D203" s="24" t="n">
        <v>15</v>
      </c>
      <c r="E203" s="24" t="n">
        <v>26</v>
      </c>
      <c r="F203" s="24" t="n">
        <v>365</v>
      </c>
      <c r="G203" s="24" t="inlineStr">
        <is>
          <t>18</t>
        </is>
      </c>
      <c r="H203" s="24" t="inlineStr"/>
      <c r="I203" s="24" t="inlineStr"/>
      <c r="J203" s="24" t="n">
        <v/>
      </c>
      <c r="K203" s="24" t="n"/>
      <c r="L203" s="24" t="n"/>
      <c r="M203" s="1">
        <f>LEFT(A203,6)</f>
        <v/>
      </c>
      <c r="N203" s="1">
        <f>MID(A203,7,6)</f>
        <v/>
      </c>
      <c r="O203" s="1">
        <f>MID(A203,7,6)&amp;"-"&amp;MID(A203,13,1)</f>
        <v/>
      </c>
      <c r="P203" s="1">
        <f>"M"&amp;MID(A203,5,2)</f>
        <v/>
      </c>
      <c r="Q203" s="1">
        <f>IF(MID(A203,4,1)="L",IF(ISODD(RIGHT(A203)),"LH1","LH3"),IF(MID(A203,4,1)="R",IF(ISODD(RIGHT(A203)),"RH2","RH4"),"ERROR"))</f>
        <v/>
      </c>
      <c r="R203" s="1">
        <f>P203&amp;"-"&amp;Q203</f>
        <v/>
      </c>
      <c r="S203" s="13">
        <f>IF(D203="","HXX",IF(OR(D203=D202,D203=0),S202,"H"&amp;TEXT(D203,"00")&amp;" T"&amp;TEXT(G203,"00")&amp;" - "&amp;A203))</f>
        <v/>
      </c>
      <c r="T203" s="13">
        <f>SUBTOTAL(3,A203)</f>
        <v/>
      </c>
      <c r="U203" s="13">
        <f>IF(OR(NOT(ISBLANK(H203)),J203="30"),1,0)</f>
        <v/>
      </c>
      <c r="V203" s="13">
        <f>IF(ISBLANK(I203),0,1)</f>
        <v/>
      </c>
      <c r="W203" s="13">
        <f>IF(AND(L203="Porosidad de gas",OR(K203="C5",K203="E5")),1,0)</f>
        <v/>
      </c>
      <c r="X203" s="3">
        <f>RIGHT(A203,3)</f>
        <v/>
      </c>
      <c r="Y203" s="3">
        <f>MAX(W203*F203,0)</f>
        <v/>
      </c>
      <c r="Z203" s="3">
        <f>MAX(V203*F203-Y203,0)</f>
        <v/>
      </c>
      <c r="AA203" s="3">
        <f>MAX(U203*F203-SUM(Y203:Z203),0)</f>
        <v/>
      </c>
      <c r="AB203" s="8">
        <f>MAX(F203-SUM(Y203:AA203),0)</f>
        <v/>
      </c>
      <c r="AC203" s="3">
        <f>D203</f>
        <v/>
      </c>
      <c r="AD203" s="3">
        <f>E203</f>
        <v/>
      </c>
    </row>
    <row r="204" ht="13.9" customHeight="1">
      <c r="A204" s="22" t="inlineStr">
        <is>
          <t>BNRR022511283325</t>
        </is>
      </c>
      <c r="B204" s="23" t="inlineStr">
        <is>
          <t>29/11/2025 1:15:7</t>
        </is>
      </c>
      <c r="C204" s="24" t="n">
        <v>9</v>
      </c>
      <c r="D204" s="24" t="n">
        <v>15</v>
      </c>
      <c r="E204" s="24" t="n">
        <v>26</v>
      </c>
      <c r="F204" s="24" t="n">
        <v>365</v>
      </c>
      <c r="G204" s="24" t="inlineStr">
        <is>
          <t>18</t>
        </is>
      </c>
      <c r="H204" s="24" t="inlineStr"/>
      <c r="I204" s="24" t="inlineStr"/>
      <c r="J204" s="24" t="n">
        <v/>
      </c>
      <c r="K204" s="24" t="n"/>
      <c r="L204" s="24" t="n"/>
      <c r="M204" s="1">
        <f>LEFT(A204,6)</f>
        <v/>
      </c>
      <c r="N204" s="1">
        <f>MID(A204,7,6)</f>
        <v/>
      </c>
      <c r="O204" s="1">
        <f>MID(A204,7,6)&amp;"-"&amp;MID(A204,13,1)</f>
        <v/>
      </c>
      <c r="P204" s="1">
        <f>"M"&amp;MID(A204,5,2)</f>
        <v/>
      </c>
      <c r="Q204" s="1">
        <f>IF(MID(A204,4,1)="L",IF(ISODD(RIGHT(A204)),"LH1","LH3"),IF(MID(A204,4,1)="R",IF(ISODD(RIGHT(A204)),"RH2","RH4"),"ERROR"))</f>
        <v/>
      </c>
      <c r="R204" s="1">
        <f>P204&amp;"-"&amp;Q204</f>
        <v/>
      </c>
      <c r="S204" s="13">
        <f>IF(D204="","HXX",IF(OR(D204=D203,D204=0),S203,"H"&amp;TEXT(D204,"00")&amp;" T"&amp;TEXT(G204,"00")&amp;" - "&amp;A204))</f>
        <v/>
      </c>
      <c r="T204" s="13">
        <f>SUBTOTAL(3,A204)</f>
        <v/>
      </c>
      <c r="U204" s="13">
        <f>IF(OR(NOT(ISBLANK(H204)),J204="30"),1,0)</f>
        <v/>
      </c>
      <c r="V204" s="13">
        <f>IF(ISBLANK(I204),0,1)</f>
        <v/>
      </c>
      <c r="W204" s="13">
        <f>IF(AND(L204="Porosidad de gas",OR(K204="C5",K204="E5")),1,0)</f>
        <v/>
      </c>
      <c r="X204" s="3">
        <f>RIGHT(A204,3)</f>
        <v/>
      </c>
      <c r="Y204" s="3">
        <f>MAX(W204*F204,0)</f>
        <v/>
      </c>
      <c r="Z204" s="3">
        <f>MAX(V204*F204-Y204,0)</f>
        <v/>
      </c>
      <c r="AA204" s="3">
        <f>MAX(U204*F204-SUM(Y204:Z204),0)</f>
        <v/>
      </c>
      <c r="AB204" s="8">
        <f>MAX(F204-SUM(Y204:AA204),0)</f>
        <v/>
      </c>
      <c r="AC204" s="3">
        <f>D204</f>
        <v/>
      </c>
      <c r="AD204" s="3">
        <f>E204</f>
        <v/>
      </c>
    </row>
    <row r="205" ht="13.9" customHeight="1">
      <c r="A205" s="22" t="inlineStr">
        <is>
          <t>BNRR022511283326</t>
        </is>
      </c>
      <c r="B205" s="23" t="inlineStr">
        <is>
          <t>29/11/2025 1:15:7</t>
        </is>
      </c>
      <c r="C205" s="24" t="n">
        <v>9</v>
      </c>
      <c r="D205" s="24" t="n">
        <v>15</v>
      </c>
      <c r="E205" s="24" t="n">
        <v>26</v>
      </c>
      <c r="F205" s="24" t="n">
        <v>365</v>
      </c>
      <c r="G205" s="24" t="inlineStr">
        <is>
          <t>18</t>
        </is>
      </c>
      <c r="H205" s="24" t="inlineStr"/>
      <c r="I205" s="24" t="inlineStr"/>
      <c r="J205" s="24" t="n">
        <v/>
      </c>
      <c r="K205" s="24" t="n"/>
      <c r="L205" s="24" t="n"/>
      <c r="M205" s="1">
        <f>LEFT(A205,6)</f>
        <v/>
      </c>
      <c r="N205" s="1">
        <f>MID(A205,7,6)</f>
        <v/>
      </c>
      <c r="O205" s="1">
        <f>MID(A205,7,6)&amp;"-"&amp;MID(A205,13,1)</f>
        <v/>
      </c>
      <c r="P205" s="1">
        <f>"M"&amp;MID(A205,5,2)</f>
        <v/>
      </c>
      <c r="Q205" s="1">
        <f>IF(MID(A205,4,1)="L",IF(ISODD(RIGHT(A205)),"LH1","LH3"),IF(MID(A205,4,1)="R",IF(ISODD(RIGHT(A205)),"RH2","RH4"),"ERROR"))</f>
        <v/>
      </c>
      <c r="R205" s="1">
        <f>P205&amp;"-"&amp;Q205</f>
        <v/>
      </c>
      <c r="S205" s="13">
        <f>IF(D205="","HXX",IF(OR(D205=D204,D205=0),S204,"H"&amp;TEXT(D205,"00")&amp;" T"&amp;TEXT(G205,"00")&amp;" - "&amp;A205))</f>
        <v/>
      </c>
      <c r="T205" s="13">
        <f>SUBTOTAL(3,A205)</f>
        <v/>
      </c>
      <c r="U205" s="13">
        <f>IF(OR(NOT(ISBLANK(H205)),J205="30"),1,0)</f>
        <v/>
      </c>
      <c r="V205" s="13">
        <f>IF(ISBLANK(I205),0,1)</f>
        <v/>
      </c>
      <c r="W205" s="13">
        <f>IF(AND(L205="Porosidad de gas",OR(K205="C5",K205="E5")),1,0)</f>
        <v/>
      </c>
      <c r="X205" s="3">
        <f>RIGHT(A205,3)</f>
        <v/>
      </c>
      <c r="Y205" s="3">
        <f>MAX(W205*F205,0)</f>
        <v/>
      </c>
      <c r="Z205" s="3">
        <f>MAX(V205*F205-Y205,0)</f>
        <v/>
      </c>
      <c r="AA205" s="3">
        <f>MAX(U205*F205-SUM(Y205:Z205),0)</f>
        <v/>
      </c>
      <c r="AB205" s="8">
        <f>MAX(F205-SUM(Y205:AA205),0)</f>
        <v/>
      </c>
      <c r="AC205" s="3">
        <f>D205</f>
        <v/>
      </c>
      <c r="AD205" s="3">
        <f>E205</f>
        <v/>
      </c>
    </row>
    <row r="206" ht="13.9" customHeight="1">
      <c r="A206" s="22" t="inlineStr">
        <is>
          <t>BNRL022511283323</t>
        </is>
      </c>
      <c r="B206" s="23" t="inlineStr">
        <is>
          <t>29/11/2025 1:9:2</t>
        </is>
      </c>
      <c r="C206" s="24" t="n">
        <v>9</v>
      </c>
      <c r="D206" s="24" t="n">
        <v>15</v>
      </c>
      <c r="E206" s="24" t="n">
        <v>25</v>
      </c>
      <c r="F206" s="24" t="n">
        <v>365</v>
      </c>
      <c r="G206" s="24" t="inlineStr">
        <is>
          <t>18</t>
        </is>
      </c>
      <c r="H206" s="24" t="inlineStr"/>
      <c r="I206" s="24" t="inlineStr"/>
      <c r="J206" s="24" t="n">
        <v/>
      </c>
      <c r="K206" s="24" t="n"/>
      <c r="L206" s="24" t="n"/>
      <c r="M206" s="1">
        <f>LEFT(A206,6)</f>
        <v/>
      </c>
      <c r="N206" s="1">
        <f>MID(A206,7,6)</f>
        <v/>
      </c>
      <c r="O206" s="1">
        <f>MID(A206,7,6)&amp;"-"&amp;MID(A206,13,1)</f>
        <v/>
      </c>
      <c r="P206" s="1">
        <f>"M"&amp;MID(A206,5,2)</f>
        <v/>
      </c>
      <c r="Q206" s="1">
        <f>IF(MID(A206,4,1)="L",IF(ISODD(RIGHT(A206)),"LH1","LH3"),IF(MID(A206,4,1)="R",IF(ISODD(RIGHT(A206)),"RH2","RH4"),"ERROR"))</f>
        <v/>
      </c>
      <c r="R206" s="1">
        <f>P206&amp;"-"&amp;Q206</f>
        <v/>
      </c>
      <c r="S206" s="13">
        <f>IF(D206="","HXX",IF(OR(D206=D205,D206=0),S205,"H"&amp;TEXT(D206,"00")&amp;" T"&amp;TEXT(G206,"00")&amp;" - "&amp;A206))</f>
        <v/>
      </c>
      <c r="T206" s="13">
        <f>SUBTOTAL(3,A206)</f>
        <v/>
      </c>
      <c r="U206" s="13">
        <f>IF(OR(NOT(ISBLANK(H206)),J206="30"),1,0)</f>
        <v/>
      </c>
      <c r="V206" s="13">
        <f>IF(ISBLANK(I206),0,1)</f>
        <v/>
      </c>
      <c r="W206" s="13">
        <f>IF(AND(L206="Porosidad de gas",OR(K206="C5",K206="E5")),1,0)</f>
        <v/>
      </c>
      <c r="X206" s="3">
        <f>RIGHT(A206,3)</f>
        <v/>
      </c>
      <c r="Y206" s="3">
        <f>MAX(W206*F206,0)</f>
        <v/>
      </c>
      <c r="Z206" s="3">
        <f>MAX(V206*F206-Y206,0)</f>
        <v/>
      </c>
      <c r="AA206" s="3">
        <f>MAX(U206*F206-SUM(Y206:Z206),0)</f>
        <v/>
      </c>
      <c r="AB206" s="8">
        <f>MAX(F206-SUM(Y206:AA206),0)</f>
        <v/>
      </c>
      <c r="AC206" s="3">
        <f>D206</f>
        <v/>
      </c>
      <c r="AD206" s="3">
        <f>E206</f>
        <v/>
      </c>
    </row>
    <row r="207" ht="13.9" customHeight="1">
      <c r="A207" s="22" t="inlineStr">
        <is>
          <t>BNRL022511283324</t>
        </is>
      </c>
      <c r="B207" s="23" t="inlineStr">
        <is>
          <t>29/11/2025 1:9:2</t>
        </is>
      </c>
      <c r="C207" s="24" t="n">
        <v>9</v>
      </c>
      <c r="D207" s="24" t="n">
        <v>15</v>
      </c>
      <c r="E207" s="24" t="n">
        <v>25</v>
      </c>
      <c r="F207" s="24" t="n">
        <v>365</v>
      </c>
      <c r="G207" s="24" t="inlineStr">
        <is>
          <t>18</t>
        </is>
      </c>
      <c r="H207" s="24" t="inlineStr"/>
      <c r="I207" s="24" t="inlineStr"/>
      <c r="J207" s="24" t="n">
        <v/>
      </c>
      <c r="K207" s="24" t="n"/>
      <c r="L207" s="24" t="n"/>
      <c r="M207" s="1">
        <f>LEFT(A207,6)</f>
        <v/>
      </c>
      <c r="N207" s="1">
        <f>MID(A207,7,6)</f>
        <v/>
      </c>
      <c r="O207" s="1">
        <f>MID(A207,7,6)&amp;"-"&amp;MID(A207,13,1)</f>
        <v/>
      </c>
      <c r="P207" s="1">
        <f>"M"&amp;MID(A207,5,2)</f>
        <v/>
      </c>
      <c r="Q207" s="1">
        <f>IF(MID(A207,4,1)="L",IF(ISODD(RIGHT(A207)),"LH1","LH3"),IF(MID(A207,4,1)="R",IF(ISODD(RIGHT(A207)),"RH2","RH4"),"ERROR"))</f>
        <v/>
      </c>
      <c r="R207" s="1">
        <f>P207&amp;"-"&amp;Q207</f>
        <v/>
      </c>
      <c r="S207" s="13">
        <f>IF(D207="","HXX",IF(OR(D207=D206,D207=0),S206,"H"&amp;TEXT(D207,"00")&amp;" T"&amp;TEXT(G207,"00")&amp;" - "&amp;A207))</f>
        <v/>
      </c>
      <c r="T207" s="13">
        <f>SUBTOTAL(3,A207)</f>
        <v/>
      </c>
      <c r="U207" s="13">
        <f>IF(OR(NOT(ISBLANK(H207)),J207="30"),1,0)</f>
        <v/>
      </c>
      <c r="V207" s="13">
        <f>IF(ISBLANK(I207),0,1)</f>
        <v/>
      </c>
      <c r="W207" s="13">
        <f>IF(AND(L207="Porosidad de gas",OR(K207="C5",K207="E5")),1,0)</f>
        <v/>
      </c>
      <c r="X207" s="3">
        <f>RIGHT(A207,3)</f>
        <v/>
      </c>
      <c r="Y207" s="3">
        <f>MAX(W207*F207,0)</f>
        <v/>
      </c>
      <c r="Z207" s="3">
        <f>MAX(V207*F207-Y207,0)</f>
        <v/>
      </c>
      <c r="AA207" s="3">
        <f>MAX(U207*F207-SUM(Y207:Z207),0)</f>
        <v/>
      </c>
      <c r="AB207" s="8">
        <f>MAX(F207-SUM(Y207:AA207),0)</f>
        <v/>
      </c>
      <c r="AC207" s="3">
        <f>D207</f>
        <v/>
      </c>
      <c r="AD207" s="3">
        <f>E207</f>
        <v/>
      </c>
    </row>
    <row r="208" ht="13.9" customHeight="1">
      <c r="A208" s="22" t="inlineStr">
        <is>
          <t>BNRR022511283323</t>
        </is>
      </c>
      <c r="B208" s="23" t="inlineStr">
        <is>
          <t>29/11/2025 1:9:2</t>
        </is>
      </c>
      <c r="C208" s="24" t="n">
        <v>9</v>
      </c>
      <c r="D208" s="24" t="n">
        <v>15</v>
      </c>
      <c r="E208" s="24" t="n">
        <v>25</v>
      </c>
      <c r="F208" s="24" t="n">
        <v>365</v>
      </c>
      <c r="G208" s="24" t="inlineStr">
        <is>
          <t>18</t>
        </is>
      </c>
      <c r="H208" s="24" t="inlineStr"/>
      <c r="I208" s="24" t="inlineStr"/>
      <c r="J208" s="24" t="n">
        <v/>
      </c>
      <c r="K208" s="24" t="n"/>
      <c r="L208" s="24" t="n"/>
      <c r="M208" s="1">
        <f>LEFT(A208,6)</f>
        <v/>
      </c>
      <c r="N208" s="1">
        <f>MID(A208,7,6)</f>
        <v/>
      </c>
      <c r="O208" s="1">
        <f>MID(A208,7,6)&amp;"-"&amp;MID(A208,13,1)</f>
        <v/>
      </c>
      <c r="P208" s="1">
        <f>"M"&amp;MID(A208,5,2)</f>
        <v/>
      </c>
      <c r="Q208" s="1">
        <f>IF(MID(A208,4,1)="L",IF(ISODD(RIGHT(A208)),"LH1","LH3"),IF(MID(A208,4,1)="R",IF(ISODD(RIGHT(A208)),"RH2","RH4"),"ERROR"))</f>
        <v/>
      </c>
      <c r="R208" s="1">
        <f>P208&amp;"-"&amp;Q208</f>
        <v/>
      </c>
      <c r="S208" s="13">
        <f>IF(D208="","HXX",IF(OR(D208=D207,D208=0),S207,"H"&amp;TEXT(D208,"00")&amp;" T"&amp;TEXT(G208,"00")&amp;" - "&amp;A208))</f>
        <v/>
      </c>
      <c r="T208" s="13">
        <f>SUBTOTAL(3,A208)</f>
        <v/>
      </c>
      <c r="U208" s="13">
        <f>IF(OR(NOT(ISBLANK(H208)),J208="30"),1,0)</f>
        <v/>
      </c>
      <c r="V208" s="13">
        <f>IF(ISBLANK(I208),0,1)</f>
        <v/>
      </c>
      <c r="W208" s="13">
        <f>IF(AND(L208="Porosidad de gas",OR(K208="C5",K208="E5")),1,0)</f>
        <v/>
      </c>
      <c r="X208" s="3">
        <f>RIGHT(A208,3)</f>
        <v/>
      </c>
      <c r="Y208" s="3">
        <f>MAX(W208*F208,0)</f>
        <v/>
      </c>
      <c r="Z208" s="3">
        <f>MAX(V208*F208-Y208,0)</f>
        <v/>
      </c>
      <c r="AA208" s="3">
        <f>MAX(U208*F208-SUM(Y208:Z208),0)</f>
        <v/>
      </c>
      <c r="AB208" s="8">
        <f>MAX(F208-SUM(Y208:AA208),0)</f>
        <v/>
      </c>
      <c r="AC208" s="3">
        <f>D208</f>
        <v/>
      </c>
      <c r="AD208" s="3">
        <f>E208</f>
        <v/>
      </c>
    </row>
    <row r="209" ht="13.9" customHeight="1">
      <c r="A209" s="22" t="inlineStr">
        <is>
          <t>BNRR022511283324</t>
        </is>
      </c>
      <c r="B209" s="23" t="inlineStr">
        <is>
          <t>29/11/2025 1:9:2</t>
        </is>
      </c>
      <c r="C209" s="24" t="n">
        <v>9</v>
      </c>
      <c r="D209" s="24" t="n">
        <v>15</v>
      </c>
      <c r="E209" s="24" t="n">
        <v>25</v>
      </c>
      <c r="F209" s="24" t="n">
        <v>365</v>
      </c>
      <c r="G209" s="24" t="inlineStr">
        <is>
          <t>18</t>
        </is>
      </c>
      <c r="H209" s="24" t="inlineStr"/>
      <c r="I209" s="24" t="inlineStr"/>
      <c r="J209" s="24" t="n">
        <v/>
      </c>
      <c r="K209" s="24" t="n"/>
      <c r="L209" s="24" t="n"/>
      <c r="M209" s="1">
        <f>LEFT(A209,6)</f>
        <v/>
      </c>
      <c r="N209" s="1">
        <f>MID(A209,7,6)</f>
        <v/>
      </c>
      <c r="O209" s="1">
        <f>MID(A209,7,6)&amp;"-"&amp;MID(A209,13,1)</f>
        <v/>
      </c>
      <c r="P209" s="1">
        <f>"M"&amp;MID(A209,5,2)</f>
        <v/>
      </c>
      <c r="Q209" s="1">
        <f>IF(MID(A209,4,1)="L",IF(ISODD(RIGHT(A209)),"LH1","LH3"),IF(MID(A209,4,1)="R",IF(ISODD(RIGHT(A209)),"RH2","RH4"),"ERROR"))</f>
        <v/>
      </c>
      <c r="R209" s="1">
        <f>P209&amp;"-"&amp;Q209</f>
        <v/>
      </c>
      <c r="S209" s="13">
        <f>IF(D209="","HXX",IF(OR(D209=D208,D209=0),S208,"H"&amp;TEXT(D209,"00")&amp;" T"&amp;TEXT(G209,"00")&amp;" - "&amp;A209))</f>
        <v/>
      </c>
      <c r="T209" s="13">
        <f>SUBTOTAL(3,A209)</f>
        <v/>
      </c>
      <c r="U209" s="13">
        <f>IF(OR(NOT(ISBLANK(H209)),J209="30"),1,0)</f>
        <v/>
      </c>
      <c r="V209" s="13">
        <f>IF(ISBLANK(I209),0,1)</f>
        <v/>
      </c>
      <c r="W209" s="13">
        <f>IF(AND(L209="Porosidad de gas",OR(K209="C5",K209="E5")),1,0)</f>
        <v/>
      </c>
      <c r="X209" s="3">
        <f>RIGHT(A209,3)</f>
        <v/>
      </c>
      <c r="Y209" s="3">
        <f>MAX(W209*F209,0)</f>
        <v/>
      </c>
      <c r="Z209" s="3">
        <f>MAX(V209*F209-Y209,0)</f>
        <v/>
      </c>
      <c r="AA209" s="3">
        <f>MAX(U209*F209-SUM(Y209:Z209),0)</f>
        <v/>
      </c>
      <c r="AB209" s="8">
        <f>MAX(F209-SUM(Y209:AA209),0)</f>
        <v/>
      </c>
      <c r="AC209" s="3">
        <f>D209</f>
        <v/>
      </c>
      <c r="AD209" s="3">
        <f>E209</f>
        <v/>
      </c>
    </row>
    <row r="210" ht="13.9" customHeight="1">
      <c r="A210" s="22" t="inlineStr">
        <is>
          <t>BNRL022511283321</t>
        </is>
      </c>
      <c r="B210" s="23" t="inlineStr">
        <is>
          <t>29/11/2025 1:2:57</t>
        </is>
      </c>
      <c r="C210" s="24" t="n">
        <v>9</v>
      </c>
      <c r="D210" s="24" t="n">
        <v>15</v>
      </c>
      <c r="E210" s="24" t="n">
        <v>24</v>
      </c>
      <c r="F210" s="24" t="n">
        <v>514</v>
      </c>
      <c r="G210" s="24" t="inlineStr">
        <is>
          <t>18</t>
        </is>
      </c>
      <c r="H210" s="24" t="inlineStr"/>
      <c r="I210" s="24" t="inlineStr"/>
      <c r="J210" s="24" t="n">
        <v/>
      </c>
      <c r="K210" s="24" t="n"/>
      <c r="L210" s="24" t="n"/>
      <c r="M210" s="1">
        <f>LEFT(A210,6)</f>
        <v/>
      </c>
      <c r="N210" s="1">
        <f>MID(A210,7,6)</f>
        <v/>
      </c>
      <c r="O210" s="1">
        <f>MID(A210,7,6)&amp;"-"&amp;MID(A210,13,1)</f>
        <v/>
      </c>
      <c r="P210" s="1">
        <f>"M"&amp;MID(A210,5,2)</f>
        <v/>
      </c>
      <c r="Q210" s="1">
        <f>IF(MID(A210,4,1)="L",IF(ISODD(RIGHT(A210)),"LH1","LH3"),IF(MID(A210,4,1)="R",IF(ISODD(RIGHT(A210)),"RH2","RH4"),"ERROR"))</f>
        <v/>
      </c>
      <c r="R210" s="1">
        <f>P210&amp;"-"&amp;Q210</f>
        <v/>
      </c>
      <c r="S210" s="13">
        <f>IF(D210="","HXX",IF(OR(D210=D209,D210=0),S209,"H"&amp;TEXT(D210,"00")&amp;" T"&amp;TEXT(G210,"00")&amp;" - "&amp;A210))</f>
        <v/>
      </c>
      <c r="T210" s="13">
        <f>SUBTOTAL(3,A210)</f>
        <v/>
      </c>
      <c r="U210" s="13">
        <f>IF(OR(NOT(ISBLANK(H210)),J210="30"),1,0)</f>
        <v/>
      </c>
      <c r="V210" s="13">
        <f>IF(ISBLANK(I210),0,1)</f>
        <v/>
      </c>
      <c r="W210" s="13">
        <f>IF(AND(L210="Porosidad de gas",OR(K210="C5",K210="E5")),1,0)</f>
        <v/>
      </c>
      <c r="X210" s="3">
        <f>RIGHT(A210,3)</f>
        <v/>
      </c>
      <c r="Y210" s="3">
        <f>MAX(W210*F210,0)</f>
        <v/>
      </c>
      <c r="Z210" s="3">
        <f>MAX(V210*F210-Y210,0)</f>
        <v/>
      </c>
      <c r="AA210" s="3">
        <f>MAX(U210*F210-SUM(Y210:Z210),0)</f>
        <v/>
      </c>
      <c r="AB210" s="8">
        <f>MAX(F210-SUM(Y210:AA210),0)</f>
        <v/>
      </c>
      <c r="AC210" s="3">
        <f>D210</f>
        <v/>
      </c>
      <c r="AD210" s="3">
        <f>E210</f>
        <v/>
      </c>
    </row>
    <row r="211" ht="13.9" customHeight="1">
      <c r="A211" s="22" t="inlineStr">
        <is>
          <t>BNRL022511283322</t>
        </is>
      </c>
      <c r="B211" s="23" t="inlineStr">
        <is>
          <t>29/11/2025 1:2:57</t>
        </is>
      </c>
      <c r="C211" s="24" t="n">
        <v>9</v>
      </c>
      <c r="D211" s="24" t="n">
        <v>15</v>
      </c>
      <c r="E211" s="24" t="n">
        <v>24</v>
      </c>
      <c r="F211" s="24" t="n">
        <v>514</v>
      </c>
      <c r="G211" s="24" t="inlineStr">
        <is>
          <t>18</t>
        </is>
      </c>
      <c r="H211" s="24" t="inlineStr"/>
      <c r="I211" s="24" t="inlineStr"/>
      <c r="J211" s="24" t="n">
        <v/>
      </c>
      <c r="K211" s="24" t="n"/>
      <c r="L211" s="24" t="n"/>
      <c r="M211" s="1">
        <f>LEFT(A211,6)</f>
        <v/>
      </c>
      <c r="N211" s="1">
        <f>MID(A211,7,6)</f>
        <v/>
      </c>
      <c r="O211" s="1">
        <f>MID(A211,7,6)&amp;"-"&amp;MID(A211,13,1)</f>
        <v/>
      </c>
      <c r="P211" s="1">
        <f>"M"&amp;MID(A211,5,2)</f>
        <v/>
      </c>
      <c r="Q211" s="1">
        <f>IF(MID(A211,4,1)="L",IF(ISODD(RIGHT(A211)),"LH1","LH3"),IF(MID(A211,4,1)="R",IF(ISODD(RIGHT(A211)),"RH2","RH4"),"ERROR"))</f>
        <v/>
      </c>
      <c r="R211" s="1">
        <f>P211&amp;"-"&amp;Q211</f>
        <v/>
      </c>
      <c r="S211" s="13">
        <f>IF(D211="","HXX",IF(OR(D211=D210,D211=0),S210,"H"&amp;TEXT(D211,"00")&amp;" T"&amp;TEXT(G211,"00")&amp;" - "&amp;A211))</f>
        <v/>
      </c>
      <c r="T211" s="13">
        <f>SUBTOTAL(3,A211)</f>
        <v/>
      </c>
      <c r="U211" s="13">
        <f>IF(OR(NOT(ISBLANK(H211)),J211="30"),1,0)</f>
        <v/>
      </c>
      <c r="V211" s="13">
        <f>IF(ISBLANK(I211),0,1)</f>
        <v/>
      </c>
      <c r="W211" s="13">
        <f>IF(AND(L211="Porosidad de gas",OR(K211="C5",K211="E5")),1,0)</f>
        <v/>
      </c>
      <c r="X211" s="3">
        <f>RIGHT(A211,3)</f>
        <v/>
      </c>
      <c r="Y211" s="3">
        <f>MAX(W211*F211,0)</f>
        <v/>
      </c>
      <c r="Z211" s="3">
        <f>MAX(V211*F211-Y211,0)</f>
        <v/>
      </c>
      <c r="AA211" s="3">
        <f>MAX(U211*F211-SUM(Y211:Z211),0)</f>
        <v/>
      </c>
      <c r="AB211" s="8">
        <f>MAX(F211-SUM(Y211:AA211),0)</f>
        <v/>
      </c>
      <c r="AC211" s="3">
        <f>D211</f>
        <v/>
      </c>
      <c r="AD211" s="3">
        <f>E211</f>
        <v/>
      </c>
    </row>
    <row r="212" ht="13.9" customHeight="1">
      <c r="A212" s="22" t="inlineStr">
        <is>
          <t>BNRR022511283321</t>
        </is>
      </c>
      <c r="B212" s="23" t="inlineStr">
        <is>
          <t>29/11/2025 1:2:57</t>
        </is>
      </c>
      <c r="C212" s="24" t="n">
        <v>9</v>
      </c>
      <c r="D212" s="24" t="n">
        <v>15</v>
      </c>
      <c r="E212" s="24" t="n">
        <v>24</v>
      </c>
      <c r="F212" s="24" t="n">
        <v>514</v>
      </c>
      <c r="G212" s="24" t="inlineStr">
        <is>
          <t>18</t>
        </is>
      </c>
      <c r="H212" s="24" t="inlineStr"/>
      <c r="I212" s="24" t="inlineStr"/>
      <c r="J212" s="24" t="n">
        <v/>
      </c>
      <c r="K212" s="24" t="n"/>
      <c r="L212" s="24" t="n"/>
      <c r="M212" s="1">
        <f>LEFT(A212,6)</f>
        <v/>
      </c>
      <c r="N212" s="1">
        <f>MID(A212,7,6)</f>
        <v/>
      </c>
      <c r="O212" s="1">
        <f>MID(A212,7,6)&amp;"-"&amp;MID(A212,13,1)</f>
        <v/>
      </c>
      <c r="P212" s="1">
        <f>"M"&amp;MID(A212,5,2)</f>
        <v/>
      </c>
      <c r="Q212" s="1">
        <f>IF(MID(A212,4,1)="L",IF(ISODD(RIGHT(A212)),"LH1","LH3"),IF(MID(A212,4,1)="R",IF(ISODD(RIGHT(A212)),"RH2","RH4"),"ERROR"))</f>
        <v/>
      </c>
      <c r="R212" s="1">
        <f>P212&amp;"-"&amp;Q212</f>
        <v/>
      </c>
      <c r="S212" s="13">
        <f>IF(D212="","HXX",IF(OR(D212=D211,D212=0),S211,"H"&amp;TEXT(D212,"00")&amp;" T"&amp;TEXT(G212,"00")&amp;" - "&amp;A212))</f>
        <v/>
      </c>
      <c r="T212" s="13">
        <f>SUBTOTAL(3,A212)</f>
        <v/>
      </c>
      <c r="U212" s="13">
        <f>IF(OR(NOT(ISBLANK(H212)),J212="30"),1,0)</f>
        <v/>
      </c>
      <c r="V212" s="13">
        <f>IF(ISBLANK(I212),0,1)</f>
        <v/>
      </c>
      <c r="W212" s="13">
        <f>IF(AND(L212="Porosidad de gas",OR(K212="C5",K212="E5")),1,0)</f>
        <v/>
      </c>
      <c r="X212" s="3">
        <f>RIGHT(A212,3)</f>
        <v/>
      </c>
      <c r="Y212" s="3">
        <f>MAX(W212*F212,0)</f>
        <v/>
      </c>
      <c r="Z212" s="3">
        <f>MAX(V212*F212-Y212,0)</f>
        <v/>
      </c>
      <c r="AA212" s="3">
        <f>MAX(U212*F212-SUM(Y212:Z212),0)</f>
        <v/>
      </c>
      <c r="AB212" s="8">
        <f>MAX(F212-SUM(Y212:AA212),0)</f>
        <v/>
      </c>
      <c r="AC212" s="3">
        <f>D212</f>
        <v/>
      </c>
      <c r="AD212" s="3">
        <f>E212</f>
        <v/>
      </c>
    </row>
    <row r="213" ht="13.9" customHeight="1">
      <c r="A213" s="22" t="inlineStr">
        <is>
          <t>BNRR022511283322</t>
        </is>
      </c>
      <c r="B213" s="23" t="inlineStr">
        <is>
          <t>29/11/2025 1:2:57</t>
        </is>
      </c>
      <c r="C213" s="24" t="n">
        <v>9</v>
      </c>
      <c r="D213" s="24" t="n">
        <v>15</v>
      </c>
      <c r="E213" s="24" t="n">
        <v>24</v>
      </c>
      <c r="F213" s="24" t="n">
        <v>514</v>
      </c>
      <c r="G213" s="24" t="inlineStr">
        <is>
          <t>18</t>
        </is>
      </c>
      <c r="H213" s="24" t="inlineStr"/>
      <c r="I213" s="24" t="inlineStr"/>
      <c r="J213" s="24" t="n">
        <v/>
      </c>
      <c r="K213" s="24" t="n"/>
      <c r="L213" s="24" t="n"/>
      <c r="M213" s="1">
        <f>LEFT(A213,6)</f>
        <v/>
      </c>
      <c r="N213" s="1">
        <f>MID(A213,7,6)</f>
        <v/>
      </c>
      <c r="O213" s="1">
        <f>MID(A213,7,6)&amp;"-"&amp;MID(A213,13,1)</f>
        <v/>
      </c>
      <c r="P213" s="1">
        <f>"M"&amp;MID(A213,5,2)</f>
        <v/>
      </c>
      <c r="Q213" s="1">
        <f>IF(MID(A213,4,1)="L",IF(ISODD(RIGHT(A213)),"LH1","LH3"),IF(MID(A213,4,1)="R",IF(ISODD(RIGHT(A213)),"RH2","RH4"),"ERROR"))</f>
        <v/>
      </c>
      <c r="R213" s="1">
        <f>P213&amp;"-"&amp;Q213</f>
        <v/>
      </c>
      <c r="S213" s="13">
        <f>IF(D213="","HXX",IF(OR(D213=D212,D213=0),S212,"H"&amp;TEXT(D213,"00")&amp;" T"&amp;TEXT(G213,"00")&amp;" - "&amp;A213))</f>
        <v/>
      </c>
      <c r="T213" s="13">
        <f>SUBTOTAL(3,A213)</f>
        <v/>
      </c>
      <c r="U213" s="13">
        <f>IF(OR(NOT(ISBLANK(H213)),J213="30"),1,0)</f>
        <v/>
      </c>
      <c r="V213" s="13">
        <f>IF(ISBLANK(I213),0,1)</f>
        <v/>
      </c>
      <c r="W213" s="13">
        <f>IF(AND(L213="Porosidad de gas",OR(K213="C5",K213="E5")),1,0)</f>
        <v/>
      </c>
      <c r="X213" s="3">
        <f>RIGHT(A213,3)</f>
        <v/>
      </c>
      <c r="Y213" s="3">
        <f>MAX(W213*F213,0)</f>
        <v/>
      </c>
      <c r="Z213" s="3">
        <f>MAX(V213*F213-Y213,0)</f>
        <v/>
      </c>
      <c r="AA213" s="3">
        <f>MAX(U213*F213-SUM(Y213:Z213),0)</f>
        <v/>
      </c>
      <c r="AB213" s="8">
        <f>MAX(F213-SUM(Y213:AA213),0)</f>
        <v/>
      </c>
      <c r="AC213" s="3">
        <f>D213</f>
        <v/>
      </c>
      <c r="AD213" s="3">
        <f>E213</f>
        <v/>
      </c>
    </row>
    <row r="214" ht="13.9" customHeight="1">
      <c r="A214" s="22" t="inlineStr">
        <is>
          <t>BNRL022511283319</t>
        </is>
      </c>
      <c r="B214" s="23" t="inlineStr">
        <is>
          <t>29/11/2025 0:54:23</t>
        </is>
      </c>
      <c r="C214" s="24" t="n">
        <v>9</v>
      </c>
      <c r="D214" s="24" t="n">
        <v>15</v>
      </c>
      <c r="E214" s="24" t="n">
        <v>23</v>
      </c>
      <c r="F214" s="24" t="n">
        <v>382</v>
      </c>
      <c r="G214" s="24" t="inlineStr">
        <is>
          <t>18</t>
        </is>
      </c>
      <c r="H214" s="24" t="inlineStr"/>
      <c r="I214" s="24" t="inlineStr"/>
      <c r="J214" s="24" t="n">
        <v/>
      </c>
      <c r="K214" s="24" t="n"/>
      <c r="L214" s="24" t="n"/>
      <c r="M214" s="1">
        <f>LEFT(A214,6)</f>
        <v/>
      </c>
      <c r="N214" s="1">
        <f>MID(A214,7,6)</f>
        <v/>
      </c>
      <c r="O214" s="1">
        <f>MID(A214,7,6)&amp;"-"&amp;MID(A214,13,1)</f>
        <v/>
      </c>
      <c r="P214" s="1">
        <f>"M"&amp;MID(A214,5,2)</f>
        <v/>
      </c>
      <c r="Q214" s="1">
        <f>IF(MID(A214,4,1)="L",IF(ISODD(RIGHT(A214)),"LH1","LH3"),IF(MID(A214,4,1)="R",IF(ISODD(RIGHT(A214)),"RH2","RH4"),"ERROR"))</f>
        <v/>
      </c>
      <c r="R214" s="1">
        <f>P214&amp;"-"&amp;Q214</f>
        <v/>
      </c>
      <c r="S214" s="13">
        <f>IF(D214="","HXX",IF(OR(D214=D213,D214=0),S213,"H"&amp;TEXT(D214,"00")&amp;" T"&amp;TEXT(G214,"00")&amp;" - "&amp;A214))</f>
        <v/>
      </c>
      <c r="T214" s="13">
        <f>SUBTOTAL(3,A214)</f>
        <v/>
      </c>
      <c r="U214" s="13">
        <f>IF(OR(NOT(ISBLANK(H214)),J214="30"),1,0)</f>
        <v/>
      </c>
      <c r="V214" s="13">
        <f>IF(ISBLANK(I214),0,1)</f>
        <v/>
      </c>
      <c r="W214" s="13">
        <f>IF(AND(L214="Porosidad de gas",OR(K214="C5",K214="E5")),1,0)</f>
        <v/>
      </c>
      <c r="X214" s="3">
        <f>RIGHT(A214,3)</f>
        <v/>
      </c>
      <c r="Y214" s="3">
        <f>MAX(W214*F214,0)</f>
        <v/>
      </c>
      <c r="Z214" s="3">
        <f>MAX(V214*F214-Y214,0)</f>
        <v/>
      </c>
      <c r="AA214" s="3">
        <f>MAX(U214*F214-SUM(Y214:Z214),0)</f>
        <v/>
      </c>
      <c r="AB214" s="8">
        <f>MAX(F214-SUM(Y214:AA214),0)</f>
        <v/>
      </c>
      <c r="AC214" s="3">
        <f>D214</f>
        <v/>
      </c>
      <c r="AD214" s="3">
        <f>E214</f>
        <v/>
      </c>
    </row>
    <row r="215" ht="13.9" customHeight="1">
      <c r="A215" s="22" t="inlineStr">
        <is>
          <t>BNRL022511283320</t>
        </is>
      </c>
      <c r="B215" s="23" t="inlineStr">
        <is>
          <t>29/11/2025 0:54:23</t>
        </is>
      </c>
      <c r="C215" s="24" t="n">
        <v>9</v>
      </c>
      <c r="D215" s="24" t="n">
        <v>15</v>
      </c>
      <c r="E215" s="24" t="n">
        <v>23</v>
      </c>
      <c r="F215" s="24" t="n">
        <v>382</v>
      </c>
      <c r="G215" s="24" t="inlineStr">
        <is>
          <t>18</t>
        </is>
      </c>
      <c r="H215" s="24" t="inlineStr"/>
      <c r="I215" s="24" t="inlineStr"/>
      <c r="J215" s="24" t="n">
        <v/>
      </c>
      <c r="K215" s="24" t="n"/>
      <c r="L215" s="24" t="n"/>
      <c r="M215" s="1">
        <f>LEFT(A215,6)</f>
        <v/>
      </c>
      <c r="N215" s="1">
        <f>MID(A215,7,6)</f>
        <v/>
      </c>
      <c r="O215" s="1">
        <f>MID(A215,7,6)&amp;"-"&amp;MID(A215,13,1)</f>
        <v/>
      </c>
      <c r="P215" s="1">
        <f>"M"&amp;MID(A215,5,2)</f>
        <v/>
      </c>
      <c r="Q215" s="1">
        <f>IF(MID(A215,4,1)="L",IF(ISODD(RIGHT(A215)),"LH1","LH3"),IF(MID(A215,4,1)="R",IF(ISODD(RIGHT(A215)),"RH2","RH4"),"ERROR"))</f>
        <v/>
      </c>
      <c r="R215" s="1">
        <f>P215&amp;"-"&amp;Q215</f>
        <v/>
      </c>
      <c r="S215" s="13">
        <f>IF(D215="","HXX",IF(OR(D215=D214,D215=0),S214,"H"&amp;TEXT(D215,"00")&amp;" T"&amp;TEXT(G215,"00")&amp;" - "&amp;A215))</f>
        <v/>
      </c>
      <c r="T215" s="13">
        <f>SUBTOTAL(3,A215)</f>
        <v/>
      </c>
      <c r="U215" s="13">
        <f>IF(OR(NOT(ISBLANK(H215)),J215="30"),1,0)</f>
        <v/>
      </c>
      <c r="V215" s="13">
        <f>IF(ISBLANK(I215),0,1)</f>
        <v/>
      </c>
      <c r="W215" s="13">
        <f>IF(AND(L215="Porosidad de gas",OR(K215="C5",K215="E5")),1,0)</f>
        <v/>
      </c>
      <c r="X215" s="3">
        <f>RIGHT(A215,3)</f>
        <v/>
      </c>
      <c r="Y215" s="3">
        <f>MAX(W215*F215,0)</f>
        <v/>
      </c>
      <c r="Z215" s="3">
        <f>MAX(V215*F215-Y215,0)</f>
        <v/>
      </c>
      <c r="AA215" s="3">
        <f>MAX(U215*F215-SUM(Y215:Z215),0)</f>
        <v/>
      </c>
      <c r="AB215" s="8">
        <f>MAX(F215-SUM(Y215:AA215),0)</f>
        <v/>
      </c>
      <c r="AC215" s="3">
        <f>D215</f>
        <v/>
      </c>
      <c r="AD215" s="3">
        <f>E215</f>
        <v/>
      </c>
    </row>
    <row r="216" ht="13.9" customHeight="1">
      <c r="A216" s="22" t="inlineStr">
        <is>
          <t>BNRR022511283319</t>
        </is>
      </c>
      <c r="B216" s="23" t="inlineStr">
        <is>
          <t>29/11/2025 0:54:23</t>
        </is>
      </c>
      <c r="C216" s="24" t="n">
        <v>9</v>
      </c>
      <c r="D216" s="24" t="n">
        <v>15</v>
      </c>
      <c r="E216" s="24" t="n">
        <v>23</v>
      </c>
      <c r="F216" s="24" t="n">
        <v>382</v>
      </c>
      <c r="G216" s="24" t="inlineStr">
        <is>
          <t>18</t>
        </is>
      </c>
      <c r="H216" s="24" t="inlineStr"/>
      <c r="I216" s="24" t="inlineStr"/>
      <c r="J216" s="24" t="n">
        <v/>
      </c>
      <c r="K216" s="24" t="n"/>
      <c r="L216" s="24" t="n"/>
      <c r="M216" s="1">
        <f>LEFT(A216,6)</f>
        <v/>
      </c>
      <c r="N216" s="1">
        <f>MID(A216,7,6)</f>
        <v/>
      </c>
      <c r="O216" s="1">
        <f>MID(A216,7,6)&amp;"-"&amp;MID(A216,13,1)</f>
        <v/>
      </c>
      <c r="P216" s="1">
        <f>"M"&amp;MID(A216,5,2)</f>
        <v/>
      </c>
      <c r="Q216" s="1">
        <f>IF(MID(A216,4,1)="L",IF(ISODD(RIGHT(A216)),"LH1","LH3"),IF(MID(A216,4,1)="R",IF(ISODD(RIGHT(A216)),"RH2","RH4"),"ERROR"))</f>
        <v/>
      </c>
      <c r="R216" s="1">
        <f>P216&amp;"-"&amp;Q216</f>
        <v/>
      </c>
      <c r="S216" s="13">
        <f>IF(D216="","HXX",IF(OR(D216=D215,D216=0),S215,"H"&amp;TEXT(D216,"00")&amp;" T"&amp;TEXT(G216,"00")&amp;" - "&amp;A216))</f>
        <v/>
      </c>
      <c r="T216" s="13">
        <f>SUBTOTAL(3,A216)</f>
        <v/>
      </c>
      <c r="U216" s="13">
        <f>IF(OR(NOT(ISBLANK(H216)),J216="30"),1,0)</f>
        <v/>
      </c>
      <c r="V216" s="13">
        <f>IF(ISBLANK(I216),0,1)</f>
        <v/>
      </c>
      <c r="W216" s="13">
        <f>IF(AND(L216="Porosidad de gas",OR(K216="C5",K216="E5")),1,0)</f>
        <v/>
      </c>
      <c r="X216" s="3">
        <f>RIGHT(A216,3)</f>
        <v/>
      </c>
      <c r="Y216" s="3">
        <f>MAX(W216*F216,0)</f>
        <v/>
      </c>
      <c r="Z216" s="3">
        <f>MAX(V216*F216-Y216,0)</f>
        <v/>
      </c>
      <c r="AA216" s="3">
        <f>MAX(U216*F216-SUM(Y216:Z216),0)</f>
        <v/>
      </c>
      <c r="AB216" s="8">
        <f>MAX(F216-SUM(Y216:AA216),0)</f>
        <v/>
      </c>
      <c r="AC216" s="3">
        <f>D216</f>
        <v/>
      </c>
      <c r="AD216" s="3">
        <f>E216</f>
        <v/>
      </c>
    </row>
    <row r="217" ht="13.9" customHeight="1">
      <c r="A217" s="22" t="inlineStr">
        <is>
          <t>BNRR022511283320</t>
        </is>
      </c>
      <c r="B217" s="23" t="inlineStr">
        <is>
          <t>29/11/2025 0:54:23</t>
        </is>
      </c>
      <c r="C217" s="24" t="n">
        <v>9</v>
      </c>
      <c r="D217" s="24" t="n">
        <v>15</v>
      </c>
      <c r="E217" s="24" t="n">
        <v>23</v>
      </c>
      <c r="F217" s="24" t="n">
        <v>382</v>
      </c>
      <c r="G217" s="24" t="inlineStr">
        <is>
          <t>18</t>
        </is>
      </c>
      <c r="H217" s="24" t="inlineStr"/>
      <c r="I217" s="24" t="inlineStr"/>
      <c r="J217" s="24" t="n">
        <v/>
      </c>
      <c r="K217" s="24" t="n"/>
      <c r="L217" s="24" t="n"/>
      <c r="M217" s="1">
        <f>LEFT(A217,6)</f>
        <v/>
      </c>
      <c r="N217" s="1">
        <f>MID(A217,7,6)</f>
        <v/>
      </c>
      <c r="O217" s="1">
        <f>MID(A217,7,6)&amp;"-"&amp;MID(A217,13,1)</f>
        <v/>
      </c>
      <c r="P217" s="1">
        <f>"M"&amp;MID(A217,5,2)</f>
        <v/>
      </c>
      <c r="Q217" s="1">
        <f>IF(MID(A217,4,1)="L",IF(ISODD(RIGHT(A217)),"LH1","LH3"),IF(MID(A217,4,1)="R",IF(ISODD(RIGHT(A217)),"RH2","RH4"),"ERROR"))</f>
        <v/>
      </c>
      <c r="R217" s="1">
        <f>P217&amp;"-"&amp;Q217</f>
        <v/>
      </c>
      <c r="S217" s="13">
        <f>IF(D217="","HXX",IF(OR(D217=D216,D217=0),S216,"H"&amp;TEXT(D217,"00")&amp;" T"&amp;TEXT(G217,"00")&amp;" - "&amp;A217))</f>
        <v/>
      </c>
      <c r="T217" s="13">
        <f>SUBTOTAL(3,A217)</f>
        <v/>
      </c>
      <c r="U217" s="13">
        <f>IF(OR(NOT(ISBLANK(H217)),J217="30"),1,0)</f>
        <v/>
      </c>
      <c r="V217" s="13">
        <f>IF(ISBLANK(I217),0,1)</f>
        <v/>
      </c>
      <c r="W217" s="13">
        <f>IF(AND(L217="Porosidad de gas",OR(K217="C5",K217="E5")),1,0)</f>
        <v/>
      </c>
      <c r="X217" s="3">
        <f>RIGHT(A217,3)</f>
        <v/>
      </c>
      <c r="Y217" s="3">
        <f>MAX(W217*F217,0)</f>
        <v/>
      </c>
      <c r="Z217" s="3">
        <f>MAX(V217*F217-Y217,0)</f>
        <v/>
      </c>
      <c r="AA217" s="3">
        <f>MAX(U217*F217-SUM(Y217:Z217),0)</f>
        <v/>
      </c>
      <c r="AB217" s="8">
        <f>MAX(F217-SUM(Y217:AA217),0)</f>
        <v/>
      </c>
      <c r="AC217" s="3">
        <f>D217</f>
        <v/>
      </c>
      <c r="AD217" s="3">
        <f>E217</f>
        <v/>
      </c>
    </row>
    <row r="218" ht="13.9" customHeight="1">
      <c r="A218" s="22" t="inlineStr">
        <is>
          <t>BNRL022511283317</t>
        </is>
      </c>
      <c r="B218" s="23" t="inlineStr">
        <is>
          <t>29/11/2025 0:48:1</t>
        </is>
      </c>
      <c r="C218" s="24" t="n">
        <v>9</v>
      </c>
      <c r="D218" s="24" t="n">
        <v>15</v>
      </c>
      <c r="E218" s="24" t="n">
        <v>22</v>
      </c>
      <c r="F218" s="24" t="n">
        <v>504</v>
      </c>
      <c r="G218" s="24" t="inlineStr">
        <is>
          <t>18</t>
        </is>
      </c>
      <c r="H218" s="24" t="inlineStr"/>
      <c r="I218" s="24" t="inlineStr"/>
      <c r="J218" s="24" t="n">
        <v/>
      </c>
      <c r="K218" s="24" t="n"/>
      <c r="L218" s="24" t="n"/>
      <c r="M218" s="1">
        <f>LEFT(A218,6)</f>
        <v/>
      </c>
      <c r="N218" s="1">
        <f>MID(A218,7,6)</f>
        <v/>
      </c>
      <c r="O218" s="1">
        <f>MID(A218,7,6)&amp;"-"&amp;MID(A218,13,1)</f>
        <v/>
      </c>
      <c r="P218" s="1">
        <f>"M"&amp;MID(A218,5,2)</f>
        <v/>
      </c>
      <c r="Q218" s="1">
        <f>IF(MID(A218,4,1)="L",IF(ISODD(RIGHT(A218)),"LH1","LH3"),IF(MID(A218,4,1)="R",IF(ISODD(RIGHT(A218)),"RH2","RH4"),"ERROR"))</f>
        <v/>
      </c>
      <c r="R218" s="1">
        <f>P218&amp;"-"&amp;Q218</f>
        <v/>
      </c>
      <c r="S218" s="13">
        <f>IF(D218="","HXX",IF(OR(D218=D217,D218=0),S217,"H"&amp;TEXT(D218,"00")&amp;" T"&amp;TEXT(G218,"00")&amp;" - "&amp;A218))</f>
        <v/>
      </c>
      <c r="T218" s="13">
        <f>SUBTOTAL(3,A218)</f>
        <v/>
      </c>
      <c r="U218" s="13">
        <f>IF(OR(NOT(ISBLANK(H218)),J218="30"),1,0)</f>
        <v/>
      </c>
      <c r="V218" s="13">
        <f>IF(ISBLANK(I218),0,1)</f>
        <v/>
      </c>
      <c r="W218" s="13">
        <f>IF(AND(L218="Porosidad de gas",OR(K218="C5",K218="E5")),1,0)</f>
        <v/>
      </c>
      <c r="X218" s="3">
        <f>RIGHT(A218,3)</f>
        <v/>
      </c>
      <c r="Y218" s="3">
        <f>MAX(W218*F218,0)</f>
        <v/>
      </c>
      <c r="Z218" s="3">
        <f>MAX(V218*F218-Y218,0)</f>
        <v/>
      </c>
      <c r="AA218" s="3">
        <f>MAX(U218*F218-SUM(Y218:Z218),0)</f>
        <v/>
      </c>
      <c r="AB218" s="8">
        <f>MAX(F218-SUM(Y218:AA218),0)</f>
        <v/>
      </c>
      <c r="AC218" s="3">
        <f>D218</f>
        <v/>
      </c>
      <c r="AD218" s="3">
        <f>E218</f>
        <v/>
      </c>
    </row>
    <row r="219" ht="13.9" customHeight="1">
      <c r="A219" s="22" t="inlineStr">
        <is>
          <t>BNRL022511283318</t>
        </is>
      </c>
      <c r="B219" s="23" t="inlineStr">
        <is>
          <t>29/11/2025 0:48:1</t>
        </is>
      </c>
      <c r="C219" s="24" t="n">
        <v>9</v>
      </c>
      <c r="D219" s="24" t="n">
        <v>15</v>
      </c>
      <c r="E219" s="24" t="n">
        <v>22</v>
      </c>
      <c r="F219" s="24" t="n">
        <v>504</v>
      </c>
      <c r="G219" s="24" t="inlineStr">
        <is>
          <t>18</t>
        </is>
      </c>
      <c r="H219" s="24" t="inlineStr"/>
      <c r="I219" s="24" t="inlineStr"/>
      <c r="J219" s="24" t="n">
        <v/>
      </c>
      <c r="K219" s="24" t="n"/>
      <c r="L219" s="24" t="n"/>
      <c r="M219" s="1">
        <f>LEFT(A219,6)</f>
        <v/>
      </c>
      <c r="N219" s="1">
        <f>MID(A219,7,6)</f>
        <v/>
      </c>
      <c r="O219" s="1">
        <f>MID(A219,7,6)&amp;"-"&amp;MID(A219,13,1)</f>
        <v/>
      </c>
      <c r="P219" s="1">
        <f>"M"&amp;MID(A219,5,2)</f>
        <v/>
      </c>
      <c r="Q219" s="1">
        <f>IF(MID(A219,4,1)="L",IF(ISODD(RIGHT(A219)),"LH1","LH3"),IF(MID(A219,4,1)="R",IF(ISODD(RIGHT(A219)),"RH2","RH4"),"ERROR"))</f>
        <v/>
      </c>
      <c r="R219" s="1">
        <f>P219&amp;"-"&amp;Q219</f>
        <v/>
      </c>
      <c r="S219" s="13">
        <f>IF(D219="","HXX",IF(OR(D219=D218,D219=0),S218,"H"&amp;TEXT(D219,"00")&amp;" T"&amp;TEXT(G219,"00")&amp;" - "&amp;A219))</f>
        <v/>
      </c>
      <c r="T219" s="13">
        <f>SUBTOTAL(3,A219)</f>
        <v/>
      </c>
      <c r="U219" s="13">
        <f>IF(OR(NOT(ISBLANK(H219)),J219="30"),1,0)</f>
        <v/>
      </c>
      <c r="V219" s="13">
        <f>IF(ISBLANK(I219),0,1)</f>
        <v/>
      </c>
      <c r="W219" s="13">
        <f>IF(AND(L219="Porosidad de gas",OR(K219="C5",K219="E5")),1,0)</f>
        <v/>
      </c>
      <c r="X219" s="3">
        <f>RIGHT(A219,3)</f>
        <v/>
      </c>
      <c r="Y219" s="3">
        <f>MAX(W219*F219,0)</f>
        <v/>
      </c>
      <c r="Z219" s="3">
        <f>MAX(V219*F219-Y219,0)</f>
        <v/>
      </c>
      <c r="AA219" s="3">
        <f>MAX(U219*F219-SUM(Y219:Z219),0)</f>
        <v/>
      </c>
      <c r="AB219" s="8">
        <f>MAX(F219-SUM(Y219:AA219),0)</f>
        <v/>
      </c>
      <c r="AC219" s="3">
        <f>D219</f>
        <v/>
      </c>
      <c r="AD219" s="3">
        <f>E219</f>
        <v/>
      </c>
    </row>
    <row r="220" ht="13.9" customHeight="1">
      <c r="A220" s="22" t="inlineStr">
        <is>
          <t>BNRR022511283317</t>
        </is>
      </c>
      <c r="B220" s="23" t="inlineStr">
        <is>
          <t>29/11/2025 0:48:1</t>
        </is>
      </c>
      <c r="C220" s="24" t="n">
        <v>9</v>
      </c>
      <c r="D220" s="24" t="n">
        <v>15</v>
      </c>
      <c r="E220" s="24" t="n">
        <v>22</v>
      </c>
      <c r="F220" s="24" t="n">
        <v>504</v>
      </c>
      <c r="G220" s="24" t="inlineStr">
        <is>
          <t>18</t>
        </is>
      </c>
      <c r="H220" s="24" t="inlineStr"/>
      <c r="I220" s="24" t="inlineStr"/>
      <c r="J220" s="24" t="n">
        <v/>
      </c>
      <c r="K220" s="24" t="n"/>
      <c r="L220" s="24" t="n"/>
      <c r="M220" s="1">
        <f>LEFT(A220,6)</f>
        <v/>
      </c>
      <c r="N220" s="1">
        <f>MID(A220,7,6)</f>
        <v/>
      </c>
      <c r="O220" s="1">
        <f>MID(A220,7,6)&amp;"-"&amp;MID(A220,13,1)</f>
        <v/>
      </c>
      <c r="P220" s="1">
        <f>"M"&amp;MID(A220,5,2)</f>
        <v/>
      </c>
      <c r="Q220" s="1">
        <f>IF(MID(A220,4,1)="L",IF(ISODD(RIGHT(A220)),"LH1","LH3"),IF(MID(A220,4,1)="R",IF(ISODD(RIGHT(A220)),"RH2","RH4"),"ERROR"))</f>
        <v/>
      </c>
      <c r="R220" s="1">
        <f>P220&amp;"-"&amp;Q220</f>
        <v/>
      </c>
      <c r="S220" s="13">
        <f>IF(D220="","HXX",IF(OR(D220=D219,D220=0),S219,"H"&amp;TEXT(D220,"00")&amp;" T"&amp;TEXT(G220,"00")&amp;" - "&amp;A220))</f>
        <v/>
      </c>
      <c r="T220" s="13">
        <f>SUBTOTAL(3,A220)</f>
        <v/>
      </c>
      <c r="U220" s="13">
        <f>IF(OR(NOT(ISBLANK(H220)),J220="30"),1,0)</f>
        <v/>
      </c>
      <c r="V220" s="13">
        <f>IF(ISBLANK(I220),0,1)</f>
        <v/>
      </c>
      <c r="W220" s="13">
        <f>IF(AND(L220="Porosidad de gas",OR(K220="C5",K220="E5")),1,0)</f>
        <v/>
      </c>
      <c r="X220" s="3">
        <f>RIGHT(A220,3)</f>
        <v/>
      </c>
      <c r="Y220" s="3">
        <f>MAX(W220*F220,0)</f>
        <v/>
      </c>
      <c r="Z220" s="3">
        <f>MAX(V220*F220-Y220,0)</f>
        <v/>
      </c>
      <c r="AA220" s="3">
        <f>MAX(U220*F220-SUM(Y220:Z220),0)</f>
        <v/>
      </c>
      <c r="AB220" s="8">
        <f>MAX(F220-SUM(Y220:AA220),0)</f>
        <v/>
      </c>
      <c r="AC220" s="3">
        <f>D220</f>
        <v/>
      </c>
      <c r="AD220" s="3">
        <f>E220</f>
        <v/>
      </c>
    </row>
    <row r="221" ht="13.9" customHeight="1">
      <c r="A221" s="22" t="inlineStr">
        <is>
          <t>BNRR022511283318</t>
        </is>
      </c>
      <c r="B221" s="23" t="inlineStr">
        <is>
          <t>29/11/2025 0:48:1</t>
        </is>
      </c>
      <c r="C221" s="24" t="n">
        <v>9</v>
      </c>
      <c r="D221" s="24" t="n">
        <v>15</v>
      </c>
      <c r="E221" s="24" t="n">
        <v>22</v>
      </c>
      <c r="F221" s="24" t="n">
        <v>504</v>
      </c>
      <c r="G221" s="24" t="inlineStr">
        <is>
          <t>18</t>
        </is>
      </c>
      <c r="H221" s="24" t="inlineStr"/>
      <c r="I221" s="24" t="inlineStr"/>
      <c r="J221" s="24" t="n">
        <v/>
      </c>
      <c r="K221" s="24" t="n"/>
      <c r="L221" s="24" t="n"/>
      <c r="M221" s="1">
        <f>LEFT(A221,6)</f>
        <v/>
      </c>
      <c r="N221" s="1">
        <f>MID(A221,7,6)</f>
        <v/>
      </c>
      <c r="O221" s="1">
        <f>MID(A221,7,6)&amp;"-"&amp;MID(A221,13,1)</f>
        <v/>
      </c>
      <c r="P221" s="1">
        <f>"M"&amp;MID(A221,5,2)</f>
        <v/>
      </c>
      <c r="Q221" s="1">
        <f>IF(MID(A221,4,1)="L",IF(ISODD(RIGHT(A221)),"LH1","LH3"),IF(MID(A221,4,1)="R",IF(ISODD(RIGHT(A221)),"RH2","RH4"),"ERROR"))</f>
        <v/>
      </c>
      <c r="R221" s="1">
        <f>P221&amp;"-"&amp;Q221</f>
        <v/>
      </c>
      <c r="S221" s="13">
        <f>IF(D221="","HXX",IF(OR(D221=D220,D221=0),S220,"H"&amp;TEXT(D221,"00")&amp;" T"&amp;TEXT(G221,"00")&amp;" - "&amp;A221))</f>
        <v/>
      </c>
      <c r="T221" s="13">
        <f>SUBTOTAL(3,A221)</f>
        <v/>
      </c>
      <c r="U221" s="13">
        <f>IF(OR(NOT(ISBLANK(H221)),J221="30"),1,0)</f>
        <v/>
      </c>
      <c r="V221" s="13">
        <f>IF(ISBLANK(I221),0,1)</f>
        <v/>
      </c>
      <c r="W221" s="13">
        <f>IF(AND(L221="Porosidad de gas",OR(K221="C5",K221="E5")),1,0)</f>
        <v/>
      </c>
      <c r="X221" s="3">
        <f>RIGHT(A221,3)</f>
        <v/>
      </c>
      <c r="Y221" s="3">
        <f>MAX(W221*F221,0)</f>
        <v/>
      </c>
      <c r="Z221" s="3">
        <f>MAX(V221*F221-Y221,0)</f>
        <v/>
      </c>
      <c r="AA221" s="3">
        <f>MAX(U221*F221-SUM(Y221:Z221),0)</f>
        <v/>
      </c>
      <c r="AB221" s="8">
        <f>MAX(F221-SUM(Y221:AA221),0)</f>
        <v/>
      </c>
      <c r="AC221" s="3">
        <f>D221</f>
        <v/>
      </c>
      <c r="AD221" s="3">
        <f>E221</f>
        <v/>
      </c>
    </row>
    <row r="222" ht="13.9" customHeight="1">
      <c r="A222" s="22" t="inlineStr">
        <is>
          <t>BNRL022511283315</t>
        </is>
      </c>
      <c r="B222" s="23" t="inlineStr">
        <is>
          <t>29/11/2025 0:39:37</t>
        </is>
      </c>
      <c r="C222" s="24" t="n">
        <v>9</v>
      </c>
      <c r="D222" s="24" t="n">
        <v>15</v>
      </c>
      <c r="E222" s="24" t="n">
        <v>21</v>
      </c>
      <c r="F222" s="24" t="n">
        <v>365</v>
      </c>
      <c r="G222" s="24" t="inlineStr">
        <is>
          <t>18</t>
        </is>
      </c>
      <c r="H222" s="24" t="inlineStr"/>
      <c r="I222" s="24" t="inlineStr"/>
      <c r="J222" s="24" t="n">
        <v/>
      </c>
      <c r="K222" s="24" t="n"/>
      <c r="L222" s="24" t="n"/>
      <c r="M222" s="1">
        <f>LEFT(A222,6)</f>
        <v/>
      </c>
      <c r="N222" s="1">
        <f>MID(A222,7,6)</f>
        <v/>
      </c>
      <c r="O222" s="1">
        <f>MID(A222,7,6)&amp;"-"&amp;MID(A222,13,1)</f>
        <v/>
      </c>
      <c r="P222" s="1">
        <f>"M"&amp;MID(A222,5,2)</f>
        <v/>
      </c>
      <c r="Q222" s="1">
        <f>IF(MID(A222,4,1)="L",IF(ISODD(RIGHT(A222)),"LH1","LH3"),IF(MID(A222,4,1)="R",IF(ISODD(RIGHT(A222)),"RH2","RH4"),"ERROR"))</f>
        <v/>
      </c>
      <c r="R222" s="1">
        <f>P222&amp;"-"&amp;Q222</f>
        <v/>
      </c>
      <c r="S222" s="13">
        <f>IF(D222="","HXX",IF(OR(D222=D221,D222=0),S221,"H"&amp;TEXT(D222,"00")&amp;" T"&amp;TEXT(G222,"00")&amp;" - "&amp;A222))</f>
        <v/>
      </c>
      <c r="T222" s="13">
        <f>SUBTOTAL(3,A222)</f>
        <v/>
      </c>
      <c r="U222" s="13">
        <f>IF(OR(NOT(ISBLANK(H222)),J222="30"),1,0)</f>
        <v/>
      </c>
      <c r="V222" s="13">
        <f>IF(ISBLANK(I222),0,1)</f>
        <v/>
      </c>
      <c r="W222" s="13">
        <f>IF(AND(L222="Porosidad de gas",OR(K222="C5",K222="E5")),1,0)</f>
        <v/>
      </c>
      <c r="X222" s="3">
        <f>RIGHT(A222,3)</f>
        <v/>
      </c>
      <c r="Y222" s="3">
        <f>MAX(W222*F222,0)</f>
        <v/>
      </c>
      <c r="Z222" s="3">
        <f>MAX(V222*F222-Y222,0)</f>
        <v/>
      </c>
      <c r="AA222" s="3">
        <f>MAX(U222*F222-SUM(Y222:Z222),0)</f>
        <v/>
      </c>
      <c r="AB222" s="8">
        <f>MAX(F222-SUM(Y222:AA222),0)</f>
        <v/>
      </c>
      <c r="AC222" s="3">
        <f>D222</f>
        <v/>
      </c>
      <c r="AD222" s="3">
        <f>E222</f>
        <v/>
      </c>
    </row>
    <row r="223" ht="13.9" customHeight="1">
      <c r="A223" s="22" t="inlineStr">
        <is>
          <t>BNRL022511283316</t>
        </is>
      </c>
      <c r="B223" s="23" t="inlineStr">
        <is>
          <t>29/11/2025 0:39:37</t>
        </is>
      </c>
      <c r="C223" s="24" t="n">
        <v>9</v>
      </c>
      <c r="D223" s="24" t="n">
        <v>15</v>
      </c>
      <c r="E223" s="24" t="n">
        <v>21</v>
      </c>
      <c r="F223" s="24" t="n">
        <v>365</v>
      </c>
      <c r="G223" s="24" t="inlineStr">
        <is>
          <t>18</t>
        </is>
      </c>
      <c r="H223" s="24" t="inlineStr"/>
      <c r="I223" s="24" t="inlineStr"/>
      <c r="J223" s="24" t="n">
        <v/>
      </c>
      <c r="K223" s="24" t="n"/>
      <c r="L223" s="24" t="n"/>
      <c r="M223" s="1">
        <f>LEFT(A223,6)</f>
        <v/>
      </c>
      <c r="N223" s="1">
        <f>MID(A223,7,6)</f>
        <v/>
      </c>
      <c r="O223" s="1">
        <f>MID(A223,7,6)&amp;"-"&amp;MID(A223,13,1)</f>
        <v/>
      </c>
      <c r="P223" s="1">
        <f>"M"&amp;MID(A223,5,2)</f>
        <v/>
      </c>
      <c r="Q223" s="1">
        <f>IF(MID(A223,4,1)="L",IF(ISODD(RIGHT(A223)),"LH1","LH3"),IF(MID(A223,4,1)="R",IF(ISODD(RIGHT(A223)),"RH2","RH4"),"ERROR"))</f>
        <v/>
      </c>
      <c r="R223" s="1">
        <f>P223&amp;"-"&amp;Q223</f>
        <v/>
      </c>
      <c r="S223" s="13">
        <f>IF(D223="","HXX",IF(OR(D223=D222,D223=0),S222,"H"&amp;TEXT(D223,"00")&amp;" T"&amp;TEXT(G223,"00")&amp;" - "&amp;A223))</f>
        <v/>
      </c>
      <c r="T223" s="13">
        <f>SUBTOTAL(3,A223)</f>
        <v/>
      </c>
      <c r="U223" s="13">
        <f>IF(OR(NOT(ISBLANK(H223)),J223="30"),1,0)</f>
        <v/>
      </c>
      <c r="V223" s="13">
        <f>IF(ISBLANK(I223),0,1)</f>
        <v/>
      </c>
      <c r="W223" s="13">
        <f>IF(AND(L223="Porosidad de gas",OR(K223="C5",K223="E5")),1,0)</f>
        <v/>
      </c>
      <c r="X223" s="3">
        <f>RIGHT(A223,3)</f>
        <v/>
      </c>
      <c r="Y223" s="3">
        <f>MAX(W223*F223,0)</f>
        <v/>
      </c>
      <c r="Z223" s="3">
        <f>MAX(V223*F223-Y223,0)</f>
        <v/>
      </c>
      <c r="AA223" s="3">
        <f>MAX(U223*F223-SUM(Y223:Z223),0)</f>
        <v/>
      </c>
      <c r="AB223" s="8">
        <f>MAX(F223-SUM(Y223:AA223),0)</f>
        <v/>
      </c>
      <c r="AC223" s="3">
        <f>D223</f>
        <v/>
      </c>
      <c r="AD223" s="3">
        <f>E223</f>
        <v/>
      </c>
    </row>
    <row r="224" ht="13.9" customHeight="1">
      <c r="A224" s="22" t="inlineStr">
        <is>
          <t>BNRR022511283315</t>
        </is>
      </c>
      <c r="B224" s="23" t="inlineStr">
        <is>
          <t>29/11/2025 0:39:37</t>
        </is>
      </c>
      <c r="C224" s="24" t="n">
        <v>9</v>
      </c>
      <c r="D224" s="24" t="n">
        <v>15</v>
      </c>
      <c r="E224" s="24" t="n">
        <v>21</v>
      </c>
      <c r="F224" s="24" t="n">
        <v>365</v>
      </c>
      <c r="G224" s="24" t="inlineStr">
        <is>
          <t>18</t>
        </is>
      </c>
      <c r="H224" s="24" t="inlineStr"/>
      <c r="I224" s="24" t="inlineStr"/>
      <c r="J224" s="24" t="n">
        <v/>
      </c>
      <c r="K224" s="24" t="n"/>
      <c r="L224" s="24" t="n"/>
      <c r="M224" s="1">
        <f>LEFT(A224,6)</f>
        <v/>
      </c>
      <c r="N224" s="1">
        <f>MID(A224,7,6)</f>
        <v/>
      </c>
      <c r="O224" s="1">
        <f>MID(A224,7,6)&amp;"-"&amp;MID(A224,13,1)</f>
        <v/>
      </c>
      <c r="P224" s="1">
        <f>"M"&amp;MID(A224,5,2)</f>
        <v/>
      </c>
      <c r="Q224" s="1">
        <f>IF(MID(A224,4,1)="L",IF(ISODD(RIGHT(A224)),"LH1","LH3"),IF(MID(A224,4,1)="R",IF(ISODD(RIGHT(A224)),"RH2","RH4"),"ERROR"))</f>
        <v/>
      </c>
      <c r="R224" s="1">
        <f>P224&amp;"-"&amp;Q224</f>
        <v/>
      </c>
      <c r="S224" s="13">
        <f>IF(D224="","HXX",IF(OR(D224=D223,D224=0),S223,"H"&amp;TEXT(D224,"00")&amp;" T"&amp;TEXT(G224,"00")&amp;" - "&amp;A224))</f>
        <v/>
      </c>
      <c r="T224" s="13">
        <f>SUBTOTAL(3,A224)</f>
        <v/>
      </c>
      <c r="U224" s="13">
        <f>IF(OR(NOT(ISBLANK(H224)),J224="30"),1,0)</f>
        <v/>
      </c>
      <c r="V224" s="13">
        <f>IF(ISBLANK(I224),0,1)</f>
        <v/>
      </c>
      <c r="W224" s="13">
        <f>IF(AND(L224="Porosidad de gas",OR(K224="C5",K224="E5")),1,0)</f>
        <v/>
      </c>
      <c r="X224" s="3">
        <f>RIGHT(A224,3)</f>
        <v/>
      </c>
      <c r="Y224" s="3">
        <f>MAX(W224*F224,0)</f>
        <v/>
      </c>
      <c r="Z224" s="3">
        <f>MAX(V224*F224-Y224,0)</f>
        <v/>
      </c>
      <c r="AA224" s="3">
        <f>MAX(U224*F224-SUM(Y224:Z224),0)</f>
        <v/>
      </c>
      <c r="AB224" s="8">
        <f>MAX(F224-SUM(Y224:AA224),0)</f>
        <v/>
      </c>
      <c r="AC224" s="3">
        <f>D224</f>
        <v/>
      </c>
      <c r="AD224" s="3">
        <f>E224</f>
        <v/>
      </c>
    </row>
    <row r="225" ht="13.9" customHeight="1">
      <c r="A225" s="22" t="inlineStr">
        <is>
          <t>BNRR022511283316</t>
        </is>
      </c>
      <c r="B225" s="23" t="inlineStr">
        <is>
          <t>29/11/2025 0:39:37</t>
        </is>
      </c>
      <c r="C225" s="24" t="n">
        <v>9</v>
      </c>
      <c r="D225" s="24" t="n">
        <v>15</v>
      </c>
      <c r="E225" s="24" t="n">
        <v>21</v>
      </c>
      <c r="F225" s="24" t="n">
        <v>365</v>
      </c>
      <c r="G225" s="24" t="inlineStr">
        <is>
          <t>18</t>
        </is>
      </c>
      <c r="H225" s="24" t="inlineStr"/>
      <c r="I225" s="24" t="inlineStr"/>
      <c r="J225" s="24" t="n">
        <v/>
      </c>
      <c r="K225" s="24" t="n"/>
      <c r="L225" s="24" t="n"/>
      <c r="M225" s="1">
        <f>LEFT(A225,6)</f>
        <v/>
      </c>
      <c r="N225" s="1">
        <f>MID(A225,7,6)</f>
        <v/>
      </c>
      <c r="O225" s="1">
        <f>MID(A225,7,6)&amp;"-"&amp;MID(A225,13,1)</f>
        <v/>
      </c>
      <c r="P225" s="1">
        <f>"M"&amp;MID(A225,5,2)</f>
        <v/>
      </c>
      <c r="Q225" s="1">
        <f>IF(MID(A225,4,1)="L",IF(ISODD(RIGHT(A225)),"LH1","LH3"),IF(MID(A225,4,1)="R",IF(ISODD(RIGHT(A225)),"RH2","RH4"),"ERROR"))</f>
        <v/>
      </c>
      <c r="R225" s="1">
        <f>P225&amp;"-"&amp;Q225</f>
        <v/>
      </c>
      <c r="S225" s="13">
        <f>IF(D225="","HXX",IF(OR(D225=D224,D225=0),S224,"H"&amp;TEXT(D225,"00")&amp;" T"&amp;TEXT(G225,"00")&amp;" - "&amp;A225))</f>
        <v/>
      </c>
      <c r="T225" s="13">
        <f>SUBTOTAL(3,A225)</f>
        <v/>
      </c>
      <c r="U225" s="13">
        <f>IF(OR(NOT(ISBLANK(H225)),J225="30"),1,0)</f>
        <v/>
      </c>
      <c r="V225" s="13">
        <f>IF(ISBLANK(I225),0,1)</f>
        <v/>
      </c>
      <c r="W225" s="13">
        <f>IF(AND(L225="Porosidad de gas",OR(K225="C5",K225="E5")),1,0)</f>
        <v/>
      </c>
      <c r="X225" s="3">
        <f>RIGHT(A225,3)</f>
        <v/>
      </c>
      <c r="Y225" s="3">
        <f>MAX(W225*F225,0)</f>
        <v/>
      </c>
      <c r="Z225" s="3">
        <f>MAX(V225*F225-Y225,0)</f>
        <v/>
      </c>
      <c r="AA225" s="3">
        <f>MAX(U225*F225-SUM(Y225:Z225),0)</f>
        <v/>
      </c>
      <c r="AB225" s="8">
        <f>MAX(F225-SUM(Y225:AA225),0)</f>
        <v/>
      </c>
      <c r="AC225" s="3">
        <f>D225</f>
        <v/>
      </c>
      <c r="AD225" s="3">
        <f>E225</f>
        <v/>
      </c>
    </row>
    <row r="226" ht="13.9" customHeight="1">
      <c r="A226" s="22" t="inlineStr">
        <is>
          <t>BNRL022511283313</t>
        </is>
      </c>
      <c r="B226" s="23" t="inlineStr">
        <is>
          <t>29/11/2025 0:33:32</t>
        </is>
      </c>
      <c r="C226" s="24" t="n">
        <v>9</v>
      </c>
      <c r="D226" s="24" t="n">
        <v>15</v>
      </c>
      <c r="E226" s="24" t="n">
        <v>20</v>
      </c>
      <c r="F226" s="24" t="n">
        <v>365</v>
      </c>
      <c r="G226" s="24" t="inlineStr">
        <is>
          <t>18</t>
        </is>
      </c>
      <c r="H226" s="24" t="inlineStr"/>
      <c r="I226" s="24" t="inlineStr"/>
      <c r="J226" s="24" t="n">
        <v/>
      </c>
      <c r="K226" s="24" t="n"/>
      <c r="L226" s="24" t="n"/>
      <c r="M226" s="1">
        <f>LEFT(A226,6)</f>
        <v/>
      </c>
      <c r="N226" s="1">
        <f>MID(A226,7,6)</f>
        <v/>
      </c>
      <c r="O226" s="1">
        <f>MID(A226,7,6)&amp;"-"&amp;MID(A226,13,1)</f>
        <v/>
      </c>
      <c r="P226" s="1">
        <f>"M"&amp;MID(A226,5,2)</f>
        <v/>
      </c>
      <c r="Q226" s="1">
        <f>IF(MID(A226,4,1)="L",IF(ISODD(RIGHT(A226)),"LH1","LH3"),IF(MID(A226,4,1)="R",IF(ISODD(RIGHT(A226)),"RH2","RH4"),"ERROR"))</f>
        <v/>
      </c>
      <c r="R226" s="1">
        <f>P226&amp;"-"&amp;Q226</f>
        <v/>
      </c>
      <c r="S226" s="13">
        <f>IF(D226="","HXX",IF(OR(D226=D225,D226=0),S225,"H"&amp;TEXT(D226,"00")&amp;" T"&amp;TEXT(G226,"00")&amp;" - "&amp;A226))</f>
        <v/>
      </c>
      <c r="T226" s="13">
        <f>SUBTOTAL(3,A226)</f>
        <v/>
      </c>
      <c r="U226" s="13">
        <f>IF(OR(NOT(ISBLANK(H226)),J226="30"),1,0)</f>
        <v/>
      </c>
      <c r="V226" s="13">
        <f>IF(ISBLANK(I226),0,1)</f>
        <v/>
      </c>
      <c r="W226" s="13">
        <f>IF(AND(L226="Porosidad de gas",OR(K226="C5",K226="E5")),1,0)</f>
        <v/>
      </c>
      <c r="X226" s="3">
        <f>RIGHT(A226,3)</f>
        <v/>
      </c>
      <c r="Y226" s="3">
        <f>MAX(W226*F226,0)</f>
        <v/>
      </c>
      <c r="Z226" s="3">
        <f>MAX(V226*F226-Y226,0)</f>
        <v/>
      </c>
      <c r="AA226" s="3">
        <f>MAX(U226*F226-SUM(Y226:Z226),0)</f>
        <v/>
      </c>
      <c r="AB226" s="8">
        <f>MAX(F226-SUM(Y226:AA226),0)</f>
        <v/>
      </c>
      <c r="AC226" s="3">
        <f>D226</f>
        <v/>
      </c>
      <c r="AD226" s="3">
        <f>E226</f>
        <v/>
      </c>
    </row>
    <row r="227" ht="13.9" customHeight="1">
      <c r="A227" s="22" t="inlineStr">
        <is>
          <t>BNRL022511283314</t>
        </is>
      </c>
      <c r="B227" s="23" t="inlineStr">
        <is>
          <t>29/11/2025 0:33:32</t>
        </is>
      </c>
      <c r="C227" s="24" t="n">
        <v>9</v>
      </c>
      <c r="D227" s="24" t="n">
        <v>15</v>
      </c>
      <c r="E227" s="24" t="n">
        <v>20</v>
      </c>
      <c r="F227" s="24" t="n">
        <v>365</v>
      </c>
      <c r="G227" s="24" t="inlineStr">
        <is>
          <t>18</t>
        </is>
      </c>
      <c r="H227" s="24" t="inlineStr"/>
      <c r="I227" s="24" t="inlineStr"/>
      <c r="J227" s="24" t="n">
        <v/>
      </c>
      <c r="K227" s="24" t="n"/>
      <c r="L227" s="24" t="n"/>
      <c r="M227" s="1">
        <f>LEFT(A227,6)</f>
        <v/>
      </c>
      <c r="N227" s="1">
        <f>MID(A227,7,6)</f>
        <v/>
      </c>
      <c r="O227" s="1">
        <f>MID(A227,7,6)&amp;"-"&amp;MID(A227,13,1)</f>
        <v/>
      </c>
      <c r="P227" s="1">
        <f>"M"&amp;MID(A227,5,2)</f>
        <v/>
      </c>
      <c r="Q227" s="1">
        <f>IF(MID(A227,4,1)="L",IF(ISODD(RIGHT(A227)),"LH1","LH3"),IF(MID(A227,4,1)="R",IF(ISODD(RIGHT(A227)),"RH2","RH4"),"ERROR"))</f>
        <v/>
      </c>
      <c r="R227" s="1">
        <f>P227&amp;"-"&amp;Q227</f>
        <v/>
      </c>
      <c r="S227" s="13">
        <f>IF(D227="","HXX",IF(OR(D227=D226,D227=0),S226,"H"&amp;TEXT(D227,"00")&amp;" T"&amp;TEXT(G227,"00")&amp;" - "&amp;A227))</f>
        <v/>
      </c>
      <c r="T227" s="13">
        <f>SUBTOTAL(3,A227)</f>
        <v/>
      </c>
      <c r="U227" s="13">
        <f>IF(OR(NOT(ISBLANK(H227)),J227="30"),1,0)</f>
        <v/>
      </c>
      <c r="V227" s="13">
        <f>IF(ISBLANK(I227),0,1)</f>
        <v/>
      </c>
      <c r="W227" s="13">
        <f>IF(AND(L227="Porosidad de gas",OR(K227="C5",K227="E5")),1,0)</f>
        <v/>
      </c>
      <c r="X227" s="3">
        <f>RIGHT(A227,3)</f>
        <v/>
      </c>
      <c r="Y227" s="3">
        <f>MAX(W227*F227,0)</f>
        <v/>
      </c>
      <c r="Z227" s="3">
        <f>MAX(V227*F227-Y227,0)</f>
        <v/>
      </c>
      <c r="AA227" s="3">
        <f>MAX(U227*F227-SUM(Y227:Z227),0)</f>
        <v/>
      </c>
      <c r="AB227" s="8">
        <f>MAX(F227-SUM(Y227:AA227),0)</f>
        <v/>
      </c>
      <c r="AC227" s="3">
        <f>D227</f>
        <v/>
      </c>
      <c r="AD227" s="3">
        <f>E227</f>
        <v/>
      </c>
    </row>
    <row r="228" ht="13.9" customHeight="1">
      <c r="A228" s="22" t="inlineStr">
        <is>
          <t>BNRR022511283313</t>
        </is>
      </c>
      <c r="B228" s="23" t="inlineStr">
        <is>
          <t>29/11/2025 0:33:32</t>
        </is>
      </c>
      <c r="C228" s="24" t="n">
        <v>9</v>
      </c>
      <c r="D228" s="24" t="n">
        <v>15</v>
      </c>
      <c r="E228" s="24" t="n">
        <v>20</v>
      </c>
      <c r="F228" s="24" t="n">
        <v>365</v>
      </c>
      <c r="G228" s="24" t="inlineStr">
        <is>
          <t>18</t>
        </is>
      </c>
      <c r="H228" s="24" t="inlineStr"/>
      <c r="I228" s="24" t="inlineStr"/>
      <c r="J228" s="24" t="n">
        <v/>
      </c>
      <c r="K228" s="24" t="n"/>
      <c r="L228" s="24" t="n"/>
      <c r="M228" s="1">
        <f>LEFT(A228,6)</f>
        <v/>
      </c>
      <c r="N228" s="1">
        <f>MID(A228,7,6)</f>
        <v/>
      </c>
      <c r="O228" s="1">
        <f>MID(A228,7,6)&amp;"-"&amp;MID(A228,13,1)</f>
        <v/>
      </c>
      <c r="P228" s="1">
        <f>"M"&amp;MID(A228,5,2)</f>
        <v/>
      </c>
      <c r="Q228" s="1">
        <f>IF(MID(A228,4,1)="L",IF(ISODD(RIGHT(A228)),"LH1","LH3"),IF(MID(A228,4,1)="R",IF(ISODD(RIGHT(A228)),"RH2","RH4"),"ERROR"))</f>
        <v/>
      </c>
      <c r="R228" s="1">
        <f>P228&amp;"-"&amp;Q228</f>
        <v/>
      </c>
      <c r="S228" s="13">
        <f>IF(D228="","HXX",IF(OR(D228=D227,D228=0),S227,"H"&amp;TEXT(D228,"00")&amp;" T"&amp;TEXT(G228,"00")&amp;" - "&amp;A228))</f>
        <v/>
      </c>
      <c r="T228" s="13">
        <f>SUBTOTAL(3,A228)</f>
        <v/>
      </c>
      <c r="U228" s="13">
        <f>IF(OR(NOT(ISBLANK(H228)),J228="30"),1,0)</f>
        <v/>
      </c>
      <c r="V228" s="13">
        <f>IF(ISBLANK(I228),0,1)</f>
        <v/>
      </c>
      <c r="W228" s="13">
        <f>IF(AND(L228="Porosidad de gas",OR(K228="C5",K228="E5")),1,0)</f>
        <v/>
      </c>
      <c r="X228" s="3">
        <f>RIGHT(A228,3)</f>
        <v/>
      </c>
      <c r="Y228" s="3">
        <f>MAX(W228*F228,0)</f>
        <v/>
      </c>
      <c r="Z228" s="3">
        <f>MAX(V228*F228-Y228,0)</f>
        <v/>
      </c>
      <c r="AA228" s="3">
        <f>MAX(U228*F228-SUM(Y228:Z228),0)</f>
        <v/>
      </c>
      <c r="AB228" s="8">
        <f>MAX(F228-SUM(Y228:AA228),0)</f>
        <v/>
      </c>
      <c r="AC228" s="3">
        <f>D228</f>
        <v/>
      </c>
      <c r="AD228" s="3">
        <f>E228</f>
        <v/>
      </c>
    </row>
    <row r="229" ht="13.9" customHeight="1">
      <c r="A229" s="22" t="inlineStr">
        <is>
          <t>BNRR022511283314</t>
        </is>
      </c>
      <c r="B229" s="23" t="inlineStr">
        <is>
          <t>29/11/2025 0:33:32</t>
        </is>
      </c>
      <c r="C229" s="24" t="n">
        <v>9</v>
      </c>
      <c r="D229" s="24" t="n">
        <v>15</v>
      </c>
      <c r="E229" s="24" t="n">
        <v>20</v>
      </c>
      <c r="F229" s="24" t="n">
        <v>365</v>
      </c>
      <c r="G229" s="24" t="inlineStr">
        <is>
          <t>18</t>
        </is>
      </c>
      <c r="H229" s="24" t="inlineStr"/>
      <c r="I229" s="24" t="inlineStr"/>
      <c r="J229" s="24" t="n">
        <v/>
      </c>
      <c r="K229" s="24" t="n"/>
      <c r="L229" s="24" t="n"/>
      <c r="M229" s="1">
        <f>LEFT(A229,6)</f>
        <v/>
      </c>
      <c r="N229" s="1">
        <f>MID(A229,7,6)</f>
        <v/>
      </c>
      <c r="O229" s="1">
        <f>MID(A229,7,6)&amp;"-"&amp;MID(A229,13,1)</f>
        <v/>
      </c>
      <c r="P229" s="1">
        <f>"M"&amp;MID(A229,5,2)</f>
        <v/>
      </c>
      <c r="Q229" s="1">
        <f>IF(MID(A229,4,1)="L",IF(ISODD(RIGHT(A229)),"LH1","LH3"),IF(MID(A229,4,1)="R",IF(ISODD(RIGHT(A229)),"RH2","RH4"),"ERROR"))</f>
        <v/>
      </c>
      <c r="R229" s="1">
        <f>P229&amp;"-"&amp;Q229</f>
        <v/>
      </c>
      <c r="S229" s="13">
        <f>IF(D229="","HXX",IF(OR(D229=D228,D229=0),S228,"H"&amp;TEXT(D229,"00")&amp;" T"&amp;TEXT(G229,"00")&amp;" - "&amp;A229))</f>
        <v/>
      </c>
      <c r="T229" s="13">
        <f>SUBTOTAL(3,A229)</f>
        <v/>
      </c>
      <c r="U229" s="13">
        <f>IF(OR(NOT(ISBLANK(H229)),J229="30"),1,0)</f>
        <v/>
      </c>
      <c r="V229" s="13">
        <f>IF(ISBLANK(I229),0,1)</f>
        <v/>
      </c>
      <c r="W229" s="13">
        <f>IF(AND(L229="Porosidad de gas",OR(K229="C5",K229="E5")),1,0)</f>
        <v/>
      </c>
      <c r="X229" s="3">
        <f>RIGHT(A229,3)</f>
        <v/>
      </c>
      <c r="Y229" s="3">
        <f>MAX(W229*F229,0)</f>
        <v/>
      </c>
      <c r="Z229" s="3">
        <f>MAX(V229*F229-Y229,0)</f>
        <v/>
      </c>
      <c r="AA229" s="3">
        <f>MAX(U229*F229-SUM(Y229:Z229),0)</f>
        <v/>
      </c>
      <c r="AB229" s="8">
        <f>MAX(F229-SUM(Y229:AA229),0)</f>
        <v/>
      </c>
      <c r="AC229" s="3">
        <f>D229</f>
        <v/>
      </c>
      <c r="AD229" s="3">
        <f>E229</f>
        <v/>
      </c>
    </row>
    <row r="230" ht="13.9" customHeight="1">
      <c r="A230" s="22" t="inlineStr">
        <is>
          <t>BNRL022511283311</t>
        </is>
      </c>
      <c r="B230" s="23" t="inlineStr">
        <is>
          <t>29/11/2025 0:27:27</t>
        </is>
      </c>
      <c r="C230" s="24" t="n">
        <v>9</v>
      </c>
      <c r="D230" s="24" t="n">
        <v>15</v>
      </c>
      <c r="E230" s="24" t="n">
        <v>19</v>
      </c>
      <c r="F230" s="24" t="n">
        <v>367</v>
      </c>
      <c r="G230" s="24" t="inlineStr">
        <is>
          <t>18</t>
        </is>
      </c>
      <c r="H230" s="24" t="inlineStr"/>
      <c r="I230" s="24" t="inlineStr"/>
      <c r="J230" s="24" t="n">
        <v/>
      </c>
      <c r="K230" s="24" t="n"/>
      <c r="L230" s="24" t="n"/>
      <c r="M230" s="1">
        <f>LEFT(A230,6)</f>
        <v/>
      </c>
      <c r="N230" s="1">
        <f>MID(A230,7,6)</f>
        <v/>
      </c>
      <c r="O230" s="1">
        <f>MID(A230,7,6)&amp;"-"&amp;MID(A230,13,1)</f>
        <v/>
      </c>
      <c r="P230" s="1">
        <f>"M"&amp;MID(A230,5,2)</f>
        <v/>
      </c>
      <c r="Q230" s="1">
        <f>IF(MID(A230,4,1)="L",IF(ISODD(RIGHT(A230)),"LH1","LH3"),IF(MID(A230,4,1)="R",IF(ISODD(RIGHT(A230)),"RH2","RH4"),"ERROR"))</f>
        <v/>
      </c>
      <c r="R230" s="1">
        <f>P230&amp;"-"&amp;Q230</f>
        <v/>
      </c>
      <c r="S230" s="13">
        <f>IF(D230="","HXX",IF(OR(D230=D229,D230=0),S229,"H"&amp;TEXT(D230,"00")&amp;" T"&amp;TEXT(G230,"00")&amp;" - "&amp;A230))</f>
        <v/>
      </c>
      <c r="T230" s="13">
        <f>SUBTOTAL(3,A230)</f>
        <v/>
      </c>
      <c r="U230" s="13">
        <f>IF(OR(NOT(ISBLANK(H230)),J230="30"),1,0)</f>
        <v/>
      </c>
      <c r="V230" s="13">
        <f>IF(ISBLANK(I230),0,1)</f>
        <v/>
      </c>
      <c r="W230" s="13">
        <f>IF(AND(L230="Porosidad de gas",OR(K230="C5",K230="E5")),1,0)</f>
        <v/>
      </c>
      <c r="X230" s="3">
        <f>RIGHT(A230,3)</f>
        <v/>
      </c>
      <c r="Y230" s="3">
        <f>MAX(W230*F230,0)</f>
        <v/>
      </c>
      <c r="Z230" s="3">
        <f>MAX(V230*F230-Y230,0)</f>
        <v/>
      </c>
      <c r="AA230" s="3">
        <f>MAX(U230*F230-SUM(Y230:Z230),0)</f>
        <v/>
      </c>
      <c r="AB230" s="8">
        <f>MAX(F230-SUM(Y230:AA230),0)</f>
        <v/>
      </c>
      <c r="AC230" s="3">
        <f>D230</f>
        <v/>
      </c>
      <c r="AD230" s="3">
        <f>E230</f>
        <v/>
      </c>
    </row>
    <row r="231" ht="13.9" customHeight="1">
      <c r="A231" s="22" t="inlineStr">
        <is>
          <t>BNRL022511283312</t>
        </is>
      </c>
      <c r="B231" s="23" t="inlineStr">
        <is>
          <t>29/11/2025 0:27:27</t>
        </is>
      </c>
      <c r="C231" s="24" t="n">
        <v>9</v>
      </c>
      <c r="D231" s="24" t="n">
        <v>15</v>
      </c>
      <c r="E231" s="24" t="n">
        <v>19</v>
      </c>
      <c r="F231" s="24" t="n">
        <v>367</v>
      </c>
      <c r="G231" s="24" t="inlineStr">
        <is>
          <t>18</t>
        </is>
      </c>
      <c r="H231" s="24" t="inlineStr"/>
      <c r="I231" s="24" t="inlineStr"/>
      <c r="J231" s="24" t="n">
        <v/>
      </c>
      <c r="K231" s="24" t="n"/>
      <c r="L231" s="24" t="n"/>
      <c r="M231" s="1">
        <f>LEFT(A231,6)</f>
        <v/>
      </c>
      <c r="N231" s="1">
        <f>MID(A231,7,6)</f>
        <v/>
      </c>
      <c r="O231" s="1">
        <f>MID(A231,7,6)&amp;"-"&amp;MID(A231,13,1)</f>
        <v/>
      </c>
      <c r="P231" s="1">
        <f>"M"&amp;MID(A231,5,2)</f>
        <v/>
      </c>
      <c r="Q231" s="1">
        <f>IF(MID(A231,4,1)="L",IF(ISODD(RIGHT(A231)),"LH1","LH3"),IF(MID(A231,4,1)="R",IF(ISODD(RIGHT(A231)),"RH2","RH4"),"ERROR"))</f>
        <v/>
      </c>
      <c r="R231" s="1">
        <f>P231&amp;"-"&amp;Q231</f>
        <v/>
      </c>
      <c r="S231" s="13">
        <f>IF(D231="","HXX",IF(OR(D231=D230,D231=0),S230,"H"&amp;TEXT(D231,"00")&amp;" T"&amp;TEXT(G231,"00")&amp;" - "&amp;A231))</f>
        <v/>
      </c>
      <c r="T231" s="13">
        <f>SUBTOTAL(3,A231)</f>
        <v/>
      </c>
      <c r="U231" s="13">
        <f>IF(OR(NOT(ISBLANK(H231)),J231="30"),1,0)</f>
        <v/>
      </c>
      <c r="V231" s="13">
        <f>IF(ISBLANK(I231),0,1)</f>
        <v/>
      </c>
      <c r="W231" s="13">
        <f>IF(AND(L231="Porosidad de gas",OR(K231="C5",K231="E5")),1,0)</f>
        <v/>
      </c>
      <c r="X231" s="3">
        <f>RIGHT(A231,3)</f>
        <v/>
      </c>
      <c r="Y231" s="3">
        <f>MAX(W231*F231,0)</f>
        <v/>
      </c>
      <c r="Z231" s="3">
        <f>MAX(V231*F231-Y231,0)</f>
        <v/>
      </c>
      <c r="AA231" s="3">
        <f>MAX(U231*F231-SUM(Y231:Z231),0)</f>
        <v/>
      </c>
      <c r="AB231" s="8">
        <f>MAX(F231-SUM(Y231:AA231),0)</f>
        <v/>
      </c>
      <c r="AC231" s="3">
        <f>D231</f>
        <v/>
      </c>
      <c r="AD231" s="3">
        <f>E231</f>
        <v/>
      </c>
    </row>
    <row r="232" ht="13.9" customHeight="1">
      <c r="A232" s="22" t="inlineStr">
        <is>
          <t>BNRR022511283311</t>
        </is>
      </c>
      <c r="B232" s="23" t="inlineStr">
        <is>
          <t>29/11/2025 0:27:27</t>
        </is>
      </c>
      <c r="C232" s="24" t="n">
        <v>9</v>
      </c>
      <c r="D232" s="24" t="n">
        <v>15</v>
      </c>
      <c r="E232" s="24" t="n">
        <v>19</v>
      </c>
      <c r="F232" s="24" t="n">
        <v>367</v>
      </c>
      <c r="G232" s="24" t="inlineStr">
        <is>
          <t>18</t>
        </is>
      </c>
      <c r="H232" s="24" t="inlineStr"/>
      <c r="I232" s="24" t="inlineStr"/>
      <c r="J232" s="24" t="n">
        <v/>
      </c>
      <c r="K232" s="24" t="n"/>
      <c r="L232" s="24" t="n"/>
      <c r="M232" s="1">
        <f>LEFT(A232,6)</f>
        <v/>
      </c>
      <c r="N232" s="1">
        <f>MID(A232,7,6)</f>
        <v/>
      </c>
      <c r="O232" s="1">
        <f>MID(A232,7,6)&amp;"-"&amp;MID(A232,13,1)</f>
        <v/>
      </c>
      <c r="P232" s="1">
        <f>"M"&amp;MID(A232,5,2)</f>
        <v/>
      </c>
      <c r="Q232" s="1">
        <f>IF(MID(A232,4,1)="L",IF(ISODD(RIGHT(A232)),"LH1","LH3"),IF(MID(A232,4,1)="R",IF(ISODD(RIGHT(A232)),"RH2","RH4"),"ERROR"))</f>
        <v/>
      </c>
      <c r="R232" s="1">
        <f>P232&amp;"-"&amp;Q232</f>
        <v/>
      </c>
      <c r="S232" s="13">
        <f>IF(D232="","HXX",IF(OR(D232=D231,D232=0),S231,"H"&amp;TEXT(D232,"00")&amp;" T"&amp;TEXT(G232,"00")&amp;" - "&amp;A232))</f>
        <v/>
      </c>
      <c r="T232" s="13">
        <f>SUBTOTAL(3,A232)</f>
        <v/>
      </c>
      <c r="U232" s="13">
        <f>IF(OR(NOT(ISBLANK(H232)),J232="30"),1,0)</f>
        <v/>
      </c>
      <c r="V232" s="13">
        <f>IF(ISBLANK(I232),0,1)</f>
        <v/>
      </c>
      <c r="W232" s="13">
        <f>IF(AND(L232="Porosidad de gas",OR(K232="C5",K232="E5")),1,0)</f>
        <v/>
      </c>
      <c r="X232" s="3">
        <f>RIGHT(A232,3)</f>
        <v/>
      </c>
      <c r="Y232" s="3">
        <f>MAX(W232*F232,0)</f>
        <v/>
      </c>
      <c r="Z232" s="3">
        <f>MAX(V232*F232-Y232,0)</f>
        <v/>
      </c>
      <c r="AA232" s="3">
        <f>MAX(U232*F232-SUM(Y232:Z232),0)</f>
        <v/>
      </c>
      <c r="AB232" s="8">
        <f>MAX(F232-SUM(Y232:AA232),0)</f>
        <v/>
      </c>
      <c r="AC232" s="3">
        <f>D232</f>
        <v/>
      </c>
      <c r="AD232" s="3">
        <f>E232</f>
        <v/>
      </c>
    </row>
    <row r="233" ht="13.9" customHeight="1">
      <c r="A233" s="22" t="inlineStr">
        <is>
          <t>BNRR022511283312</t>
        </is>
      </c>
      <c r="B233" s="23" t="inlineStr">
        <is>
          <t>29/11/2025 0:27:27</t>
        </is>
      </c>
      <c r="C233" s="24" t="n">
        <v>9</v>
      </c>
      <c r="D233" s="24" t="n">
        <v>15</v>
      </c>
      <c r="E233" s="24" t="n">
        <v>19</v>
      </c>
      <c r="F233" s="24" t="n">
        <v>367</v>
      </c>
      <c r="G233" s="24" t="inlineStr">
        <is>
          <t>18</t>
        </is>
      </c>
      <c r="H233" s="24" t="inlineStr"/>
      <c r="I233" s="24" t="inlineStr"/>
      <c r="J233" s="24" t="n">
        <v/>
      </c>
      <c r="K233" s="24" t="n"/>
      <c r="L233" s="24" t="n"/>
      <c r="M233" s="1">
        <f>LEFT(A233,6)</f>
        <v/>
      </c>
      <c r="N233" s="1">
        <f>MID(A233,7,6)</f>
        <v/>
      </c>
      <c r="O233" s="1">
        <f>MID(A233,7,6)&amp;"-"&amp;MID(A233,13,1)</f>
        <v/>
      </c>
      <c r="P233" s="1">
        <f>"M"&amp;MID(A233,5,2)</f>
        <v/>
      </c>
      <c r="Q233" s="1">
        <f>IF(MID(A233,4,1)="L",IF(ISODD(RIGHT(A233)),"LH1","LH3"),IF(MID(A233,4,1)="R",IF(ISODD(RIGHT(A233)),"RH2","RH4"),"ERROR"))</f>
        <v/>
      </c>
      <c r="R233" s="1">
        <f>P233&amp;"-"&amp;Q233</f>
        <v/>
      </c>
      <c r="S233" s="13">
        <f>IF(D233="","HXX",IF(OR(D233=D232,D233=0),S232,"H"&amp;TEXT(D233,"00")&amp;" T"&amp;TEXT(G233,"00")&amp;" - "&amp;A233))</f>
        <v/>
      </c>
      <c r="T233" s="13">
        <f>SUBTOTAL(3,A233)</f>
        <v/>
      </c>
      <c r="U233" s="13">
        <f>IF(OR(NOT(ISBLANK(H233)),J233="30"),1,0)</f>
        <v/>
      </c>
      <c r="V233" s="13">
        <f>IF(ISBLANK(I233),0,1)</f>
        <v/>
      </c>
      <c r="W233" s="13">
        <f>IF(AND(L233="Porosidad de gas",OR(K233="C5",K233="E5")),1,0)</f>
        <v/>
      </c>
      <c r="X233" s="3">
        <f>RIGHT(A233,3)</f>
        <v/>
      </c>
      <c r="Y233" s="3">
        <f>MAX(W233*F233,0)</f>
        <v/>
      </c>
      <c r="Z233" s="3">
        <f>MAX(V233*F233-Y233,0)</f>
        <v/>
      </c>
      <c r="AA233" s="3">
        <f>MAX(U233*F233-SUM(Y233:Z233),0)</f>
        <v/>
      </c>
      <c r="AB233" s="8">
        <f>MAX(F233-SUM(Y233:AA233),0)</f>
        <v/>
      </c>
      <c r="AC233" s="3">
        <f>D233</f>
        <v/>
      </c>
      <c r="AD233" s="3">
        <f>E233</f>
        <v/>
      </c>
    </row>
    <row r="234" ht="13.9" customHeight="1">
      <c r="A234" s="22" t="inlineStr">
        <is>
          <t>BNRL022511283309</t>
        </is>
      </c>
      <c r="B234" s="23" t="inlineStr">
        <is>
          <t>29/11/2025 0:21:20</t>
        </is>
      </c>
      <c r="C234" s="24" t="n">
        <v>9</v>
      </c>
      <c r="D234" s="24" t="n">
        <v>15</v>
      </c>
      <c r="E234" s="24" t="n">
        <v>18</v>
      </c>
      <c r="F234" s="24" t="n">
        <v>365</v>
      </c>
      <c r="G234" s="24" t="inlineStr">
        <is>
          <t>18</t>
        </is>
      </c>
      <c r="H234" s="24" t="inlineStr"/>
      <c r="I234" s="24" t="inlineStr"/>
      <c r="J234" s="24" t="n">
        <v/>
      </c>
      <c r="K234" s="24" t="n"/>
      <c r="L234" s="24" t="n"/>
      <c r="M234" s="1">
        <f>LEFT(A234,6)</f>
        <v/>
      </c>
      <c r="N234" s="1">
        <f>MID(A234,7,6)</f>
        <v/>
      </c>
      <c r="O234" s="1">
        <f>MID(A234,7,6)&amp;"-"&amp;MID(A234,13,1)</f>
        <v/>
      </c>
      <c r="P234" s="1">
        <f>"M"&amp;MID(A234,5,2)</f>
        <v/>
      </c>
      <c r="Q234" s="1">
        <f>IF(MID(A234,4,1)="L",IF(ISODD(RIGHT(A234)),"LH1","LH3"),IF(MID(A234,4,1)="R",IF(ISODD(RIGHT(A234)),"RH2","RH4"),"ERROR"))</f>
        <v/>
      </c>
      <c r="R234" s="1">
        <f>P234&amp;"-"&amp;Q234</f>
        <v/>
      </c>
      <c r="S234" s="13">
        <f>IF(D234="","HXX",IF(OR(D234=D233,D234=0),S233,"H"&amp;TEXT(D234,"00")&amp;" T"&amp;TEXT(G234,"00")&amp;" - "&amp;A234))</f>
        <v/>
      </c>
      <c r="T234" s="13">
        <f>SUBTOTAL(3,A234)</f>
        <v/>
      </c>
      <c r="U234" s="13">
        <f>IF(OR(NOT(ISBLANK(H234)),J234="30"),1,0)</f>
        <v/>
      </c>
      <c r="V234" s="13">
        <f>IF(ISBLANK(I234),0,1)</f>
        <v/>
      </c>
      <c r="W234" s="13">
        <f>IF(AND(L234="Porosidad de gas",OR(K234="C5",K234="E5")),1,0)</f>
        <v/>
      </c>
      <c r="X234" s="3">
        <f>RIGHT(A234,3)</f>
        <v/>
      </c>
      <c r="Y234" s="3">
        <f>MAX(W234*F234,0)</f>
        <v/>
      </c>
      <c r="Z234" s="3">
        <f>MAX(V234*F234-Y234,0)</f>
        <v/>
      </c>
      <c r="AA234" s="3">
        <f>MAX(U234*F234-SUM(Y234:Z234),0)</f>
        <v/>
      </c>
      <c r="AB234" s="8">
        <f>MAX(F234-SUM(Y234:AA234),0)</f>
        <v/>
      </c>
      <c r="AC234" s="3">
        <f>D234</f>
        <v/>
      </c>
      <c r="AD234" s="3">
        <f>E234</f>
        <v/>
      </c>
    </row>
    <row r="235" ht="13.9" customHeight="1">
      <c r="A235" s="22" t="inlineStr">
        <is>
          <t>BNRL022511283310</t>
        </is>
      </c>
      <c r="B235" s="23" t="inlineStr">
        <is>
          <t>29/11/2025 0:21:20</t>
        </is>
      </c>
      <c r="C235" s="24" t="n">
        <v>9</v>
      </c>
      <c r="D235" s="24" t="n">
        <v>15</v>
      </c>
      <c r="E235" s="24" t="n">
        <v>18</v>
      </c>
      <c r="F235" s="24" t="n">
        <v>365</v>
      </c>
      <c r="G235" s="24" t="inlineStr">
        <is>
          <t>18</t>
        </is>
      </c>
      <c r="H235" s="24" t="inlineStr"/>
      <c r="I235" s="24" t="inlineStr"/>
      <c r="J235" s="24" t="n">
        <v/>
      </c>
      <c r="K235" s="24" t="n"/>
      <c r="L235" s="24" t="n"/>
      <c r="M235" s="1">
        <f>LEFT(A235,6)</f>
        <v/>
      </c>
      <c r="N235" s="1">
        <f>MID(A235,7,6)</f>
        <v/>
      </c>
      <c r="O235" s="1">
        <f>MID(A235,7,6)&amp;"-"&amp;MID(A235,13,1)</f>
        <v/>
      </c>
      <c r="P235" s="1">
        <f>"M"&amp;MID(A235,5,2)</f>
        <v/>
      </c>
      <c r="Q235" s="1">
        <f>IF(MID(A235,4,1)="L",IF(ISODD(RIGHT(A235)),"LH1","LH3"),IF(MID(A235,4,1)="R",IF(ISODD(RIGHT(A235)),"RH2","RH4"),"ERROR"))</f>
        <v/>
      </c>
      <c r="R235" s="1">
        <f>P235&amp;"-"&amp;Q235</f>
        <v/>
      </c>
      <c r="S235" s="13">
        <f>IF(D235="","HXX",IF(OR(D235=D234,D235=0),S234,"H"&amp;TEXT(D235,"00")&amp;" T"&amp;TEXT(G235,"00")&amp;" - "&amp;A235))</f>
        <v/>
      </c>
      <c r="T235" s="13">
        <f>SUBTOTAL(3,A235)</f>
        <v/>
      </c>
      <c r="U235" s="13">
        <f>IF(OR(NOT(ISBLANK(H235)),J235="30"),1,0)</f>
        <v/>
      </c>
      <c r="V235" s="13">
        <f>IF(ISBLANK(I235),0,1)</f>
        <v/>
      </c>
      <c r="W235" s="13">
        <f>IF(AND(L235="Porosidad de gas",OR(K235="C5",K235="E5")),1,0)</f>
        <v/>
      </c>
      <c r="X235" s="3">
        <f>RIGHT(A235,3)</f>
        <v/>
      </c>
      <c r="Y235" s="3">
        <f>MAX(W235*F235,0)</f>
        <v/>
      </c>
      <c r="Z235" s="3">
        <f>MAX(V235*F235-Y235,0)</f>
        <v/>
      </c>
      <c r="AA235" s="3">
        <f>MAX(U235*F235-SUM(Y235:Z235),0)</f>
        <v/>
      </c>
      <c r="AB235" s="8">
        <f>MAX(F235-SUM(Y235:AA235),0)</f>
        <v/>
      </c>
      <c r="AC235" s="3">
        <f>D235</f>
        <v/>
      </c>
      <c r="AD235" s="3">
        <f>E235</f>
        <v/>
      </c>
    </row>
    <row r="236" ht="13.9" customHeight="1">
      <c r="A236" s="22" t="inlineStr">
        <is>
          <t>BNRR022511283309</t>
        </is>
      </c>
      <c r="B236" s="23" t="inlineStr">
        <is>
          <t>29/11/2025 0:21:20</t>
        </is>
      </c>
      <c r="C236" s="24" t="n">
        <v>9</v>
      </c>
      <c r="D236" s="24" t="n">
        <v>15</v>
      </c>
      <c r="E236" s="24" t="n">
        <v>18</v>
      </c>
      <c r="F236" s="24" t="n">
        <v>365</v>
      </c>
      <c r="G236" s="24" t="inlineStr">
        <is>
          <t>18</t>
        </is>
      </c>
      <c r="H236" s="24" t="inlineStr"/>
      <c r="I236" s="24" t="inlineStr"/>
      <c r="J236" s="24" t="n">
        <v/>
      </c>
      <c r="K236" s="24" t="n"/>
      <c r="L236" s="24" t="n"/>
      <c r="M236" s="1">
        <f>LEFT(A236,6)</f>
        <v/>
      </c>
      <c r="N236" s="1">
        <f>MID(A236,7,6)</f>
        <v/>
      </c>
      <c r="O236" s="1">
        <f>MID(A236,7,6)&amp;"-"&amp;MID(A236,13,1)</f>
        <v/>
      </c>
      <c r="P236" s="1">
        <f>"M"&amp;MID(A236,5,2)</f>
        <v/>
      </c>
      <c r="Q236" s="1">
        <f>IF(MID(A236,4,1)="L",IF(ISODD(RIGHT(A236)),"LH1","LH3"),IF(MID(A236,4,1)="R",IF(ISODD(RIGHT(A236)),"RH2","RH4"),"ERROR"))</f>
        <v/>
      </c>
      <c r="R236" s="1">
        <f>P236&amp;"-"&amp;Q236</f>
        <v/>
      </c>
      <c r="S236" s="13">
        <f>IF(D236="","HXX",IF(OR(D236=D235,D236=0),S235,"H"&amp;TEXT(D236,"00")&amp;" T"&amp;TEXT(G236,"00")&amp;" - "&amp;A236))</f>
        <v/>
      </c>
      <c r="T236" s="13">
        <f>SUBTOTAL(3,A236)</f>
        <v/>
      </c>
      <c r="U236" s="13">
        <f>IF(OR(NOT(ISBLANK(H236)),J236="30"),1,0)</f>
        <v/>
      </c>
      <c r="V236" s="13">
        <f>IF(ISBLANK(I236),0,1)</f>
        <v/>
      </c>
      <c r="W236" s="13">
        <f>IF(AND(L236="Porosidad de gas",OR(K236="C5",K236="E5")),1,0)</f>
        <v/>
      </c>
      <c r="X236" s="3">
        <f>RIGHT(A236,3)</f>
        <v/>
      </c>
      <c r="Y236" s="3">
        <f>MAX(W236*F236,0)</f>
        <v/>
      </c>
      <c r="Z236" s="3">
        <f>MAX(V236*F236-Y236,0)</f>
        <v/>
      </c>
      <c r="AA236" s="3">
        <f>MAX(U236*F236-SUM(Y236:Z236),0)</f>
        <v/>
      </c>
      <c r="AB236" s="8">
        <f>MAX(F236-SUM(Y236:AA236),0)</f>
        <v/>
      </c>
      <c r="AC236" s="3">
        <f>D236</f>
        <v/>
      </c>
      <c r="AD236" s="3">
        <f>E236</f>
        <v/>
      </c>
    </row>
    <row r="237" ht="13.9" customHeight="1">
      <c r="A237" s="22" t="inlineStr">
        <is>
          <t>BNRR022511283310</t>
        </is>
      </c>
      <c r="B237" s="23" t="inlineStr">
        <is>
          <t>29/11/2025 0:21:20</t>
        </is>
      </c>
      <c r="C237" s="24" t="n">
        <v>9</v>
      </c>
      <c r="D237" s="24" t="n">
        <v>15</v>
      </c>
      <c r="E237" s="24" t="n">
        <v>18</v>
      </c>
      <c r="F237" s="24" t="n">
        <v>365</v>
      </c>
      <c r="G237" s="24" t="inlineStr">
        <is>
          <t>18</t>
        </is>
      </c>
      <c r="H237" s="24" t="inlineStr"/>
      <c r="I237" s="24" t="inlineStr"/>
      <c r="J237" s="24" t="n">
        <v/>
      </c>
      <c r="K237" s="24" t="n"/>
      <c r="L237" s="24" t="n"/>
      <c r="M237" s="1">
        <f>LEFT(A237,6)</f>
        <v/>
      </c>
      <c r="N237" s="1">
        <f>MID(A237,7,6)</f>
        <v/>
      </c>
      <c r="O237" s="1">
        <f>MID(A237,7,6)&amp;"-"&amp;MID(A237,13,1)</f>
        <v/>
      </c>
      <c r="P237" s="1">
        <f>"M"&amp;MID(A237,5,2)</f>
        <v/>
      </c>
      <c r="Q237" s="1">
        <f>IF(MID(A237,4,1)="L",IF(ISODD(RIGHT(A237)),"LH1","LH3"),IF(MID(A237,4,1)="R",IF(ISODD(RIGHT(A237)),"RH2","RH4"),"ERROR"))</f>
        <v/>
      </c>
      <c r="R237" s="1">
        <f>P237&amp;"-"&amp;Q237</f>
        <v/>
      </c>
      <c r="S237" s="13">
        <f>IF(D237="","HXX",IF(OR(D237=D236,D237=0),S236,"H"&amp;TEXT(D237,"00")&amp;" T"&amp;TEXT(G237,"00")&amp;" - "&amp;A237))</f>
        <v/>
      </c>
      <c r="T237" s="13">
        <f>SUBTOTAL(3,A237)</f>
        <v/>
      </c>
      <c r="U237" s="13">
        <f>IF(OR(NOT(ISBLANK(H237)),J237="30"),1,0)</f>
        <v/>
      </c>
      <c r="V237" s="13">
        <f>IF(ISBLANK(I237),0,1)</f>
        <v/>
      </c>
      <c r="W237" s="13">
        <f>IF(AND(L237="Porosidad de gas",OR(K237="C5",K237="E5")),1,0)</f>
        <v/>
      </c>
      <c r="X237" s="3">
        <f>RIGHT(A237,3)</f>
        <v/>
      </c>
      <c r="Y237" s="3">
        <f>MAX(W237*F237,0)</f>
        <v/>
      </c>
      <c r="Z237" s="3">
        <f>MAX(V237*F237-Y237,0)</f>
        <v/>
      </c>
      <c r="AA237" s="3">
        <f>MAX(U237*F237-SUM(Y237:Z237),0)</f>
        <v/>
      </c>
      <c r="AB237" s="8">
        <f>MAX(F237-SUM(Y237:AA237),0)</f>
        <v/>
      </c>
      <c r="AC237" s="3">
        <f>D237</f>
        <v/>
      </c>
      <c r="AD237" s="3">
        <f>E237</f>
        <v/>
      </c>
    </row>
    <row r="238" ht="13.9" customHeight="1">
      <c r="A238" s="22" t="inlineStr">
        <is>
          <t>BNRL022511283307</t>
        </is>
      </c>
      <c r="B238" s="23" t="inlineStr">
        <is>
          <t>29/11/2025 0:15:16</t>
        </is>
      </c>
      <c r="C238" s="24" t="n">
        <v>9</v>
      </c>
      <c r="D238" s="24" t="n">
        <v>15</v>
      </c>
      <c r="E238" s="24" t="n">
        <v>17</v>
      </c>
      <c r="F238" s="24" t="n">
        <v>365</v>
      </c>
      <c r="G238" s="24" t="inlineStr">
        <is>
          <t>18</t>
        </is>
      </c>
      <c r="H238" s="24" t="inlineStr"/>
      <c r="I238" s="24" t="inlineStr"/>
      <c r="J238" s="24" t="n">
        <v/>
      </c>
      <c r="K238" s="24" t="n"/>
      <c r="L238" s="24" t="n"/>
      <c r="M238" s="1">
        <f>LEFT(A238,6)</f>
        <v/>
      </c>
      <c r="N238" s="1">
        <f>MID(A238,7,6)</f>
        <v/>
      </c>
      <c r="O238" s="1">
        <f>MID(A238,7,6)&amp;"-"&amp;MID(A238,13,1)</f>
        <v/>
      </c>
      <c r="P238" s="1">
        <f>"M"&amp;MID(A238,5,2)</f>
        <v/>
      </c>
      <c r="Q238" s="1">
        <f>IF(MID(A238,4,1)="L",IF(ISODD(RIGHT(A238)),"LH1","LH3"),IF(MID(A238,4,1)="R",IF(ISODD(RIGHT(A238)),"RH2","RH4"),"ERROR"))</f>
        <v/>
      </c>
      <c r="R238" s="1">
        <f>P238&amp;"-"&amp;Q238</f>
        <v/>
      </c>
      <c r="S238" s="13">
        <f>IF(D238="","HXX",IF(OR(D238=D237,D238=0),S237,"H"&amp;TEXT(D238,"00")&amp;" T"&amp;TEXT(G238,"00")&amp;" - "&amp;A238))</f>
        <v/>
      </c>
      <c r="T238" s="13">
        <f>SUBTOTAL(3,A238)</f>
        <v/>
      </c>
      <c r="U238" s="13">
        <f>IF(OR(NOT(ISBLANK(H238)),J238="30"),1,0)</f>
        <v/>
      </c>
      <c r="V238" s="13">
        <f>IF(ISBLANK(I238),0,1)</f>
        <v/>
      </c>
      <c r="W238" s="13">
        <f>IF(AND(L238="Porosidad de gas",OR(K238="C5",K238="E5")),1,0)</f>
        <v/>
      </c>
      <c r="X238" s="3">
        <f>RIGHT(A238,3)</f>
        <v/>
      </c>
      <c r="Y238" s="3">
        <f>MAX(W238*F238,0)</f>
        <v/>
      </c>
      <c r="Z238" s="3">
        <f>MAX(V238*F238-Y238,0)</f>
        <v/>
      </c>
      <c r="AA238" s="3">
        <f>MAX(U238*F238-SUM(Y238:Z238),0)</f>
        <v/>
      </c>
      <c r="AB238" s="8">
        <f>MAX(F238-SUM(Y238:AA238),0)</f>
        <v/>
      </c>
      <c r="AC238" s="3">
        <f>D238</f>
        <v/>
      </c>
      <c r="AD238" s="3">
        <f>E238</f>
        <v/>
      </c>
    </row>
    <row r="239" ht="13.9" customHeight="1">
      <c r="A239" s="22" t="inlineStr">
        <is>
          <t>BNRL022511283308</t>
        </is>
      </c>
      <c r="B239" s="23" t="inlineStr">
        <is>
          <t>29/11/2025 0:15:16</t>
        </is>
      </c>
      <c r="C239" s="24" t="n">
        <v>9</v>
      </c>
      <c r="D239" s="24" t="n">
        <v>15</v>
      </c>
      <c r="E239" s="24" t="n">
        <v>17</v>
      </c>
      <c r="F239" s="24" t="n">
        <v>365</v>
      </c>
      <c r="G239" s="24" t="inlineStr">
        <is>
          <t>18</t>
        </is>
      </c>
      <c r="H239" s="24" t="inlineStr"/>
      <c r="I239" s="24" t="inlineStr"/>
      <c r="J239" s="24" t="n">
        <v/>
      </c>
      <c r="K239" s="24" t="n"/>
      <c r="L239" s="24" t="n"/>
      <c r="M239" s="1">
        <f>LEFT(A239,6)</f>
        <v/>
      </c>
      <c r="N239" s="1">
        <f>MID(A239,7,6)</f>
        <v/>
      </c>
      <c r="O239" s="1">
        <f>MID(A239,7,6)&amp;"-"&amp;MID(A239,13,1)</f>
        <v/>
      </c>
      <c r="P239" s="1">
        <f>"M"&amp;MID(A239,5,2)</f>
        <v/>
      </c>
      <c r="Q239" s="1">
        <f>IF(MID(A239,4,1)="L",IF(ISODD(RIGHT(A239)),"LH1","LH3"),IF(MID(A239,4,1)="R",IF(ISODD(RIGHT(A239)),"RH2","RH4"),"ERROR"))</f>
        <v/>
      </c>
      <c r="R239" s="1">
        <f>P239&amp;"-"&amp;Q239</f>
        <v/>
      </c>
      <c r="S239" s="13">
        <f>IF(D239="","HXX",IF(OR(D239=D238,D239=0),S238,"H"&amp;TEXT(D239,"00")&amp;" T"&amp;TEXT(G239,"00")&amp;" - "&amp;A239))</f>
        <v/>
      </c>
      <c r="T239" s="13">
        <f>SUBTOTAL(3,A239)</f>
        <v/>
      </c>
      <c r="U239" s="13">
        <f>IF(OR(NOT(ISBLANK(H239)),J239="30"),1,0)</f>
        <v/>
      </c>
      <c r="V239" s="13">
        <f>IF(ISBLANK(I239),0,1)</f>
        <v/>
      </c>
      <c r="W239" s="13">
        <f>IF(AND(L239="Porosidad de gas",OR(K239="C5",K239="E5")),1,0)</f>
        <v/>
      </c>
      <c r="X239" s="3">
        <f>RIGHT(A239,3)</f>
        <v/>
      </c>
      <c r="Y239" s="3">
        <f>MAX(W239*F239,0)</f>
        <v/>
      </c>
      <c r="Z239" s="3">
        <f>MAX(V239*F239-Y239,0)</f>
        <v/>
      </c>
      <c r="AA239" s="3">
        <f>MAX(U239*F239-SUM(Y239:Z239),0)</f>
        <v/>
      </c>
      <c r="AB239" s="8">
        <f>MAX(F239-SUM(Y239:AA239),0)</f>
        <v/>
      </c>
      <c r="AC239" s="3">
        <f>D239</f>
        <v/>
      </c>
      <c r="AD239" s="3">
        <f>E239</f>
        <v/>
      </c>
    </row>
    <row r="240" ht="13.9" customHeight="1">
      <c r="A240" s="22" t="inlineStr">
        <is>
          <t>BNRR022511283307</t>
        </is>
      </c>
      <c r="B240" s="23" t="inlineStr">
        <is>
          <t>29/11/2025 0:15:16</t>
        </is>
      </c>
      <c r="C240" s="24" t="n">
        <v>9</v>
      </c>
      <c r="D240" s="24" t="n">
        <v>15</v>
      </c>
      <c r="E240" s="24" t="n">
        <v>17</v>
      </c>
      <c r="F240" s="24" t="n">
        <v>365</v>
      </c>
      <c r="G240" s="24" t="inlineStr">
        <is>
          <t>18</t>
        </is>
      </c>
      <c r="H240" s="24" t="inlineStr"/>
      <c r="I240" s="24" t="inlineStr"/>
      <c r="J240" s="24" t="n">
        <v/>
      </c>
      <c r="K240" s="24" t="n"/>
      <c r="L240" s="24" t="n"/>
      <c r="M240" s="1">
        <f>LEFT(A240,6)</f>
        <v/>
      </c>
      <c r="N240" s="1">
        <f>MID(A240,7,6)</f>
        <v/>
      </c>
      <c r="O240" s="1">
        <f>MID(A240,7,6)&amp;"-"&amp;MID(A240,13,1)</f>
        <v/>
      </c>
      <c r="P240" s="1">
        <f>"M"&amp;MID(A240,5,2)</f>
        <v/>
      </c>
      <c r="Q240" s="1">
        <f>IF(MID(A240,4,1)="L",IF(ISODD(RIGHT(A240)),"LH1","LH3"),IF(MID(A240,4,1)="R",IF(ISODD(RIGHT(A240)),"RH2","RH4"),"ERROR"))</f>
        <v/>
      </c>
      <c r="R240" s="1">
        <f>P240&amp;"-"&amp;Q240</f>
        <v/>
      </c>
      <c r="S240" s="13">
        <f>IF(D240="","HXX",IF(OR(D240=D239,D240=0),S239,"H"&amp;TEXT(D240,"00")&amp;" T"&amp;TEXT(G240,"00")&amp;" - "&amp;A240))</f>
        <v/>
      </c>
      <c r="T240" s="13">
        <f>SUBTOTAL(3,A240)</f>
        <v/>
      </c>
      <c r="U240" s="13">
        <f>IF(OR(NOT(ISBLANK(H240)),J240="30"),1,0)</f>
        <v/>
      </c>
      <c r="V240" s="13">
        <f>IF(ISBLANK(I240),0,1)</f>
        <v/>
      </c>
      <c r="W240" s="13">
        <f>IF(AND(L240="Porosidad de gas",OR(K240="C5",K240="E5")),1,0)</f>
        <v/>
      </c>
      <c r="X240" s="3">
        <f>RIGHT(A240,3)</f>
        <v/>
      </c>
      <c r="Y240" s="3">
        <f>MAX(W240*F240,0)</f>
        <v/>
      </c>
      <c r="Z240" s="3">
        <f>MAX(V240*F240-Y240,0)</f>
        <v/>
      </c>
      <c r="AA240" s="3">
        <f>MAX(U240*F240-SUM(Y240:Z240),0)</f>
        <v/>
      </c>
      <c r="AB240" s="8">
        <f>MAX(F240-SUM(Y240:AA240),0)</f>
        <v/>
      </c>
      <c r="AC240" s="3">
        <f>D240</f>
        <v/>
      </c>
      <c r="AD240" s="3">
        <f>E240</f>
        <v/>
      </c>
    </row>
    <row r="241" ht="13.9" customHeight="1">
      <c r="A241" s="22" t="inlineStr">
        <is>
          <t>BNRR022511283308</t>
        </is>
      </c>
      <c r="B241" s="23" t="inlineStr">
        <is>
          <t>29/11/2025 0:15:16</t>
        </is>
      </c>
      <c r="C241" s="24" t="n">
        <v>9</v>
      </c>
      <c r="D241" s="24" t="n">
        <v>15</v>
      </c>
      <c r="E241" s="24" t="n">
        <v>17</v>
      </c>
      <c r="F241" s="24" t="n">
        <v>365</v>
      </c>
      <c r="G241" s="24" t="inlineStr">
        <is>
          <t>18</t>
        </is>
      </c>
      <c r="H241" s="24" t="inlineStr"/>
      <c r="I241" s="24" t="inlineStr"/>
      <c r="J241" s="24" t="n">
        <v/>
      </c>
      <c r="K241" s="24" t="n"/>
      <c r="L241" s="24" t="n"/>
      <c r="M241" s="1">
        <f>LEFT(A241,6)</f>
        <v/>
      </c>
      <c r="N241" s="1">
        <f>MID(A241,7,6)</f>
        <v/>
      </c>
      <c r="O241" s="1">
        <f>MID(A241,7,6)&amp;"-"&amp;MID(A241,13,1)</f>
        <v/>
      </c>
      <c r="P241" s="1">
        <f>"M"&amp;MID(A241,5,2)</f>
        <v/>
      </c>
      <c r="Q241" s="1">
        <f>IF(MID(A241,4,1)="L",IF(ISODD(RIGHT(A241)),"LH1","LH3"),IF(MID(A241,4,1)="R",IF(ISODD(RIGHT(A241)),"RH2","RH4"),"ERROR"))</f>
        <v/>
      </c>
      <c r="R241" s="1">
        <f>P241&amp;"-"&amp;Q241</f>
        <v/>
      </c>
      <c r="S241" s="13">
        <f>IF(D241="","HXX",IF(OR(D241=D240,D241=0),S240,"H"&amp;TEXT(D241,"00")&amp;" T"&amp;TEXT(G241,"00")&amp;" - "&amp;A241))</f>
        <v/>
      </c>
      <c r="T241" s="13">
        <f>SUBTOTAL(3,A241)</f>
        <v/>
      </c>
      <c r="U241" s="13">
        <f>IF(OR(NOT(ISBLANK(H241)),J241="30"),1,0)</f>
        <v/>
      </c>
      <c r="V241" s="13">
        <f>IF(ISBLANK(I241),0,1)</f>
        <v/>
      </c>
      <c r="W241" s="13">
        <f>IF(AND(L241="Porosidad de gas",OR(K241="C5",K241="E5")),1,0)</f>
        <v/>
      </c>
      <c r="X241" s="3">
        <f>RIGHT(A241,3)</f>
        <v/>
      </c>
      <c r="Y241" s="3">
        <f>MAX(W241*F241,0)</f>
        <v/>
      </c>
      <c r="Z241" s="3">
        <f>MAX(V241*F241-Y241,0)</f>
        <v/>
      </c>
      <c r="AA241" s="3">
        <f>MAX(U241*F241-SUM(Y241:Z241),0)</f>
        <v/>
      </c>
      <c r="AB241" s="8">
        <f>MAX(F241-SUM(Y241:AA241),0)</f>
        <v/>
      </c>
      <c r="AC241" s="3">
        <f>D241</f>
        <v/>
      </c>
      <c r="AD241" s="3">
        <f>E241</f>
        <v/>
      </c>
    </row>
    <row r="242" ht="13.9" customHeight="1">
      <c r="A242" s="22" t="inlineStr">
        <is>
          <t>BNRL022511283305</t>
        </is>
      </c>
      <c r="B242" s="23" t="inlineStr">
        <is>
          <t>29/11/2025 0:9:11</t>
        </is>
      </c>
      <c r="C242" s="24" t="n">
        <v>9</v>
      </c>
      <c r="D242" s="24" t="n">
        <v>15</v>
      </c>
      <c r="E242" s="24" t="n">
        <v>16</v>
      </c>
      <c r="F242" s="24" t="n">
        <v>365</v>
      </c>
      <c r="G242" s="24" t="inlineStr">
        <is>
          <t>18</t>
        </is>
      </c>
      <c r="H242" s="24" t="inlineStr"/>
      <c r="I242" s="24" t="inlineStr"/>
      <c r="J242" s="24" t="n">
        <v/>
      </c>
      <c r="K242" s="24" t="n"/>
      <c r="L242" s="24" t="n"/>
      <c r="M242" s="1">
        <f>LEFT(A242,6)</f>
        <v/>
      </c>
      <c r="N242" s="1">
        <f>MID(A242,7,6)</f>
        <v/>
      </c>
      <c r="O242" s="1">
        <f>MID(A242,7,6)&amp;"-"&amp;MID(A242,13,1)</f>
        <v/>
      </c>
      <c r="P242" s="1">
        <f>"M"&amp;MID(A242,5,2)</f>
        <v/>
      </c>
      <c r="Q242" s="1">
        <f>IF(MID(A242,4,1)="L",IF(ISODD(RIGHT(A242)),"LH1","LH3"),IF(MID(A242,4,1)="R",IF(ISODD(RIGHT(A242)),"RH2","RH4"),"ERROR"))</f>
        <v/>
      </c>
      <c r="R242" s="1">
        <f>P242&amp;"-"&amp;Q242</f>
        <v/>
      </c>
      <c r="S242" s="13">
        <f>IF(D242="","HXX",IF(OR(D242=D241,D242=0),S241,"H"&amp;TEXT(D242,"00")&amp;" T"&amp;TEXT(G242,"00")&amp;" - "&amp;A242))</f>
        <v/>
      </c>
      <c r="T242" s="13">
        <f>SUBTOTAL(3,A242)</f>
        <v/>
      </c>
      <c r="U242" s="13">
        <f>IF(OR(NOT(ISBLANK(H242)),J242="30"),1,0)</f>
        <v/>
      </c>
      <c r="V242" s="13">
        <f>IF(ISBLANK(I242),0,1)</f>
        <v/>
      </c>
      <c r="W242" s="13">
        <f>IF(AND(L242="Porosidad de gas",OR(K242="C5",K242="E5")),1,0)</f>
        <v/>
      </c>
      <c r="X242" s="3">
        <f>RIGHT(A242,3)</f>
        <v/>
      </c>
      <c r="Y242" s="3">
        <f>MAX(W242*F242,0)</f>
        <v/>
      </c>
      <c r="Z242" s="3">
        <f>MAX(V242*F242-Y242,0)</f>
        <v/>
      </c>
      <c r="AA242" s="3">
        <f>MAX(U242*F242-SUM(Y242:Z242),0)</f>
        <v/>
      </c>
      <c r="AB242" s="8">
        <f>MAX(F242-SUM(Y242:AA242),0)</f>
        <v/>
      </c>
      <c r="AC242" s="3">
        <f>D242</f>
        <v/>
      </c>
      <c r="AD242" s="3">
        <f>E242</f>
        <v/>
      </c>
    </row>
    <row r="243" ht="13.9" customHeight="1">
      <c r="A243" s="22" t="inlineStr">
        <is>
          <t>BNRL022511283306</t>
        </is>
      </c>
      <c r="B243" s="23" t="inlineStr">
        <is>
          <t>29/11/2025 0:9:11</t>
        </is>
      </c>
      <c r="C243" s="24" t="n">
        <v>9</v>
      </c>
      <c r="D243" s="24" t="n">
        <v>15</v>
      </c>
      <c r="E243" s="24" t="n">
        <v>16</v>
      </c>
      <c r="F243" s="24" t="n">
        <v>365</v>
      </c>
      <c r="G243" s="24" t="inlineStr">
        <is>
          <t>18</t>
        </is>
      </c>
      <c r="H243" s="24" t="inlineStr"/>
      <c r="I243" s="24" t="inlineStr"/>
      <c r="J243" s="24" t="n">
        <v/>
      </c>
      <c r="K243" s="24" t="n"/>
      <c r="L243" s="24" t="n"/>
      <c r="M243" s="1">
        <f>LEFT(A243,6)</f>
        <v/>
      </c>
      <c r="N243" s="1">
        <f>MID(A243,7,6)</f>
        <v/>
      </c>
      <c r="O243" s="1">
        <f>MID(A243,7,6)&amp;"-"&amp;MID(A243,13,1)</f>
        <v/>
      </c>
      <c r="P243" s="1">
        <f>"M"&amp;MID(A243,5,2)</f>
        <v/>
      </c>
      <c r="Q243" s="1">
        <f>IF(MID(A243,4,1)="L",IF(ISODD(RIGHT(A243)),"LH1","LH3"),IF(MID(A243,4,1)="R",IF(ISODD(RIGHT(A243)),"RH2","RH4"),"ERROR"))</f>
        <v/>
      </c>
      <c r="R243" s="1">
        <f>P243&amp;"-"&amp;Q243</f>
        <v/>
      </c>
      <c r="S243" s="13">
        <f>IF(D243="","HXX",IF(OR(D243=D242,D243=0),S242,"H"&amp;TEXT(D243,"00")&amp;" T"&amp;TEXT(G243,"00")&amp;" - "&amp;A243))</f>
        <v/>
      </c>
      <c r="T243" s="13">
        <f>SUBTOTAL(3,A243)</f>
        <v/>
      </c>
      <c r="U243" s="13">
        <f>IF(OR(NOT(ISBLANK(H243)),J243="30"),1,0)</f>
        <v/>
      </c>
      <c r="V243" s="13">
        <f>IF(ISBLANK(I243),0,1)</f>
        <v/>
      </c>
      <c r="W243" s="13">
        <f>IF(AND(L243="Porosidad de gas",OR(K243="C5",K243="E5")),1,0)</f>
        <v/>
      </c>
      <c r="X243" s="3">
        <f>RIGHT(A243,3)</f>
        <v/>
      </c>
      <c r="Y243" s="3">
        <f>MAX(W243*F243,0)</f>
        <v/>
      </c>
      <c r="Z243" s="3">
        <f>MAX(V243*F243-Y243,0)</f>
        <v/>
      </c>
      <c r="AA243" s="3">
        <f>MAX(U243*F243-SUM(Y243:Z243),0)</f>
        <v/>
      </c>
      <c r="AB243" s="8">
        <f>MAX(F243-SUM(Y243:AA243),0)</f>
        <v/>
      </c>
      <c r="AC243" s="3">
        <f>D243</f>
        <v/>
      </c>
      <c r="AD243" s="3">
        <f>E243</f>
        <v/>
      </c>
    </row>
    <row r="244" ht="13.9" customHeight="1">
      <c r="A244" s="22" t="inlineStr">
        <is>
          <t>BNRR022511283305</t>
        </is>
      </c>
      <c r="B244" s="23" t="inlineStr">
        <is>
          <t>29/11/2025 0:9:11</t>
        </is>
      </c>
      <c r="C244" s="24" t="n">
        <v>9</v>
      </c>
      <c r="D244" s="24" t="n">
        <v>15</v>
      </c>
      <c r="E244" s="24" t="n">
        <v>16</v>
      </c>
      <c r="F244" s="24" t="n">
        <v>365</v>
      </c>
      <c r="G244" s="24" t="inlineStr">
        <is>
          <t>18</t>
        </is>
      </c>
      <c r="H244" s="24" t="inlineStr"/>
      <c r="I244" s="24" t="inlineStr"/>
      <c r="J244" s="24" t="n">
        <v/>
      </c>
      <c r="K244" s="24" t="n"/>
      <c r="L244" s="24" t="n"/>
      <c r="M244" s="1">
        <f>LEFT(A244,6)</f>
        <v/>
      </c>
      <c r="N244" s="1">
        <f>MID(A244,7,6)</f>
        <v/>
      </c>
      <c r="O244" s="1">
        <f>MID(A244,7,6)&amp;"-"&amp;MID(A244,13,1)</f>
        <v/>
      </c>
      <c r="P244" s="1">
        <f>"M"&amp;MID(A244,5,2)</f>
        <v/>
      </c>
      <c r="Q244" s="1">
        <f>IF(MID(A244,4,1)="L",IF(ISODD(RIGHT(A244)),"LH1","LH3"),IF(MID(A244,4,1)="R",IF(ISODD(RIGHT(A244)),"RH2","RH4"),"ERROR"))</f>
        <v/>
      </c>
      <c r="R244" s="1">
        <f>P244&amp;"-"&amp;Q244</f>
        <v/>
      </c>
      <c r="S244" s="13">
        <f>IF(D244="","HXX",IF(OR(D244=D243,D244=0),S243,"H"&amp;TEXT(D244,"00")&amp;" T"&amp;TEXT(G244,"00")&amp;" - "&amp;A244))</f>
        <v/>
      </c>
      <c r="T244" s="13">
        <f>SUBTOTAL(3,A244)</f>
        <v/>
      </c>
      <c r="U244" s="13">
        <f>IF(OR(NOT(ISBLANK(H244)),J244="30"),1,0)</f>
        <v/>
      </c>
      <c r="V244" s="13">
        <f>IF(ISBLANK(I244),0,1)</f>
        <v/>
      </c>
      <c r="W244" s="13">
        <f>IF(AND(L244="Porosidad de gas",OR(K244="C5",K244="E5")),1,0)</f>
        <v/>
      </c>
      <c r="X244" s="3">
        <f>RIGHT(A244,3)</f>
        <v/>
      </c>
      <c r="Y244" s="3">
        <f>MAX(W244*F244,0)</f>
        <v/>
      </c>
      <c r="Z244" s="3">
        <f>MAX(V244*F244-Y244,0)</f>
        <v/>
      </c>
      <c r="AA244" s="3">
        <f>MAX(U244*F244-SUM(Y244:Z244),0)</f>
        <v/>
      </c>
      <c r="AB244" s="8">
        <f>MAX(F244-SUM(Y244:AA244),0)</f>
        <v/>
      </c>
      <c r="AC244" s="3">
        <f>D244</f>
        <v/>
      </c>
      <c r="AD244" s="3">
        <f>E244</f>
        <v/>
      </c>
    </row>
    <row r="245" ht="13.9" customHeight="1">
      <c r="A245" s="22" t="inlineStr">
        <is>
          <t>BNRR022511283306</t>
        </is>
      </c>
      <c r="B245" s="23" t="inlineStr">
        <is>
          <t>29/11/2025 0:9:11</t>
        </is>
      </c>
      <c r="C245" s="24" t="n">
        <v>9</v>
      </c>
      <c r="D245" s="24" t="n">
        <v>15</v>
      </c>
      <c r="E245" s="24" t="n">
        <v>16</v>
      </c>
      <c r="F245" s="24" t="n">
        <v>365</v>
      </c>
      <c r="G245" s="24" t="inlineStr">
        <is>
          <t>18</t>
        </is>
      </c>
      <c r="H245" s="24" t="inlineStr"/>
      <c r="I245" s="24" t="inlineStr"/>
      <c r="J245" s="24" t="n">
        <v/>
      </c>
      <c r="K245" s="24" t="n"/>
      <c r="L245" s="24" t="n"/>
      <c r="M245" s="1">
        <f>LEFT(A245,6)</f>
        <v/>
      </c>
      <c r="N245" s="1">
        <f>MID(A245,7,6)</f>
        <v/>
      </c>
      <c r="O245" s="1">
        <f>MID(A245,7,6)&amp;"-"&amp;MID(A245,13,1)</f>
        <v/>
      </c>
      <c r="P245" s="1">
        <f>"M"&amp;MID(A245,5,2)</f>
        <v/>
      </c>
      <c r="Q245" s="1">
        <f>IF(MID(A245,4,1)="L",IF(ISODD(RIGHT(A245)),"LH1","LH3"),IF(MID(A245,4,1)="R",IF(ISODD(RIGHT(A245)),"RH2","RH4"),"ERROR"))</f>
        <v/>
      </c>
      <c r="R245" s="1">
        <f>P245&amp;"-"&amp;Q245</f>
        <v/>
      </c>
      <c r="S245" s="13">
        <f>IF(D245="","HXX",IF(OR(D245=D244,D245=0),S244,"H"&amp;TEXT(D245,"00")&amp;" T"&amp;TEXT(G245,"00")&amp;" - "&amp;A245))</f>
        <v/>
      </c>
      <c r="T245" s="13">
        <f>SUBTOTAL(3,A245)</f>
        <v/>
      </c>
      <c r="U245" s="13">
        <f>IF(OR(NOT(ISBLANK(H245)),J245="30"),1,0)</f>
        <v/>
      </c>
      <c r="V245" s="13">
        <f>IF(ISBLANK(I245),0,1)</f>
        <v/>
      </c>
      <c r="W245" s="13">
        <f>IF(AND(L245="Porosidad de gas",OR(K245="C5",K245="E5")),1,0)</f>
        <v/>
      </c>
      <c r="X245" s="3">
        <f>RIGHT(A245,3)</f>
        <v/>
      </c>
      <c r="Y245" s="3">
        <f>MAX(W245*F245,0)</f>
        <v/>
      </c>
      <c r="Z245" s="3">
        <f>MAX(V245*F245-Y245,0)</f>
        <v/>
      </c>
      <c r="AA245" s="3">
        <f>MAX(U245*F245-SUM(Y245:Z245),0)</f>
        <v/>
      </c>
      <c r="AB245" s="8">
        <f>MAX(F245-SUM(Y245:AA245),0)</f>
        <v/>
      </c>
      <c r="AC245" s="3">
        <f>D245</f>
        <v/>
      </c>
      <c r="AD245" s="3">
        <f>E245</f>
        <v/>
      </c>
    </row>
    <row r="246" ht="13.9" customHeight="1">
      <c r="A246" s="22" t="inlineStr">
        <is>
          <t>BNRL022511283303</t>
        </is>
      </c>
      <c r="B246" s="23" t="inlineStr">
        <is>
          <t>29/11/2025 0:3:6</t>
        </is>
      </c>
      <c r="C246" s="24" t="n">
        <v>9</v>
      </c>
      <c r="D246" s="24" t="n">
        <v>15</v>
      </c>
      <c r="E246" s="24" t="n">
        <v>15</v>
      </c>
      <c r="F246" s="24" t="n">
        <v>365</v>
      </c>
      <c r="G246" s="24" t="inlineStr">
        <is>
          <t>18</t>
        </is>
      </c>
      <c r="H246" s="24" t="inlineStr"/>
      <c r="I246" s="24" t="inlineStr"/>
      <c r="J246" s="24" t="n">
        <v/>
      </c>
      <c r="K246" s="24" t="n"/>
      <c r="L246" s="24" t="n"/>
      <c r="M246" s="1">
        <f>LEFT(A246,6)</f>
        <v/>
      </c>
      <c r="N246" s="1">
        <f>MID(A246,7,6)</f>
        <v/>
      </c>
      <c r="O246" s="1">
        <f>MID(A246,7,6)&amp;"-"&amp;MID(A246,13,1)</f>
        <v/>
      </c>
      <c r="P246" s="1">
        <f>"M"&amp;MID(A246,5,2)</f>
        <v/>
      </c>
      <c r="Q246" s="1">
        <f>IF(MID(A246,4,1)="L",IF(ISODD(RIGHT(A246)),"LH1","LH3"),IF(MID(A246,4,1)="R",IF(ISODD(RIGHT(A246)),"RH2","RH4"),"ERROR"))</f>
        <v/>
      </c>
      <c r="R246" s="1">
        <f>P246&amp;"-"&amp;Q246</f>
        <v/>
      </c>
      <c r="S246" s="13">
        <f>IF(D246="","HXX",IF(OR(D246=D245,D246=0),S245,"H"&amp;TEXT(D246,"00")&amp;" T"&amp;TEXT(G246,"00")&amp;" - "&amp;A246))</f>
        <v/>
      </c>
      <c r="T246" s="13">
        <f>SUBTOTAL(3,A246)</f>
        <v/>
      </c>
      <c r="U246" s="13">
        <f>IF(OR(NOT(ISBLANK(H246)),J246="30"),1,0)</f>
        <v/>
      </c>
      <c r="V246" s="13">
        <f>IF(ISBLANK(I246),0,1)</f>
        <v/>
      </c>
      <c r="W246" s="13">
        <f>IF(AND(L246="Porosidad de gas",OR(K246="C5",K246="E5")),1,0)</f>
        <v/>
      </c>
      <c r="X246" s="3">
        <f>RIGHT(A246,3)</f>
        <v/>
      </c>
      <c r="Y246" s="3">
        <f>MAX(W246*F246,0)</f>
        <v/>
      </c>
      <c r="Z246" s="3">
        <f>MAX(V246*F246-Y246,0)</f>
        <v/>
      </c>
      <c r="AA246" s="3">
        <f>MAX(U246*F246-SUM(Y246:Z246),0)</f>
        <v/>
      </c>
      <c r="AB246" s="8">
        <f>MAX(F246-SUM(Y246:AA246),0)</f>
        <v/>
      </c>
      <c r="AC246" s="3">
        <f>D246</f>
        <v/>
      </c>
      <c r="AD246" s="3">
        <f>E246</f>
        <v/>
      </c>
    </row>
    <row r="247" ht="13.9" customHeight="1">
      <c r="A247" s="22" t="inlineStr">
        <is>
          <t>BNRL022511283304</t>
        </is>
      </c>
      <c r="B247" s="23" t="inlineStr">
        <is>
          <t>29/11/2025 0:3:6</t>
        </is>
      </c>
      <c r="C247" s="24" t="n">
        <v>9</v>
      </c>
      <c r="D247" s="24" t="n">
        <v>15</v>
      </c>
      <c r="E247" s="24" t="n">
        <v>15</v>
      </c>
      <c r="F247" s="24" t="n">
        <v>365</v>
      </c>
      <c r="G247" s="24" t="inlineStr">
        <is>
          <t>18</t>
        </is>
      </c>
      <c r="H247" s="24" t="inlineStr"/>
      <c r="I247" s="24" t="inlineStr"/>
      <c r="J247" s="24" t="n">
        <v/>
      </c>
      <c r="K247" s="24" t="n"/>
      <c r="L247" s="24" t="n"/>
      <c r="M247" s="1">
        <f>LEFT(A247,6)</f>
        <v/>
      </c>
      <c r="N247" s="1">
        <f>MID(A247,7,6)</f>
        <v/>
      </c>
      <c r="O247" s="1">
        <f>MID(A247,7,6)&amp;"-"&amp;MID(A247,13,1)</f>
        <v/>
      </c>
      <c r="P247" s="1">
        <f>"M"&amp;MID(A247,5,2)</f>
        <v/>
      </c>
      <c r="Q247" s="1">
        <f>IF(MID(A247,4,1)="L",IF(ISODD(RIGHT(A247)),"LH1","LH3"),IF(MID(A247,4,1)="R",IF(ISODD(RIGHT(A247)),"RH2","RH4"),"ERROR"))</f>
        <v/>
      </c>
      <c r="R247" s="1">
        <f>P247&amp;"-"&amp;Q247</f>
        <v/>
      </c>
      <c r="S247" s="13">
        <f>IF(D247="","HXX",IF(OR(D247=D246,D247=0),S246,"H"&amp;TEXT(D247,"00")&amp;" T"&amp;TEXT(G247,"00")&amp;" - "&amp;A247))</f>
        <v/>
      </c>
      <c r="T247" s="13">
        <f>SUBTOTAL(3,A247)</f>
        <v/>
      </c>
      <c r="U247" s="13">
        <f>IF(OR(NOT(ISBLANK(H247)),J247="30"),1,0)</f>
        <v/>
      </c>
      <c r="V247" s="13">
        <f>IF(ISBLANK(I247),0,1)</f>
        <v/>
      </c>
      <c r="W247" s="13">
        <f>IF(AND(L247="Porosidad de gas",OR(K247="C5",K247="E5")),1,0)</f>
        <v/>
      </c>
      <c r="X247" s="3">
        <f>RIGHT(A247,3)</f>
        <v/>
      </c>
      <c r="Y247" s="3">
        <f>MAX(W247*F247,0)</f>
        <v/>
      </c>
      <c r="Z247" s="3">
        <f>MAX(V247*F247-Y247,0)</f>
        <v/>
      </c>
      <c r="AA247" s="3">
        <f>MAX(U247*F247-SUM(Y247:Z247),0)</f>
        <v/>
      </c>
      <c r="AB247" s="8">
        <f>MAX(F247-SUM(Y247:AA247),0)</f>
        <v/>
      </c>
      <c r="AC247" s="3">
        <f>D247</f>
        <v/>
      </c>
      <c r="AD247" s="3">
        <f>E247</f>
        <v/>
      </c>
    </row>
    <row r="248" ht="13.9" customHeight="1">
      <c r="A248" s="22" t="inlineStr">
        <is>
          <t>BNRR022511283303</t>
        </is>
      </c>
      <c r="B248" s="23" t="inlineStr">
        <is>
          <t>29/11/2025 0:3:6</t>
        </is>
      </c>
      <c r="C248" s="24" t="n">
        <v>9</v>
      </c>
      <c r="D248" s="24" t="n">
        <v>15</v>
      </c>
      <c r="E248" s="24" t="n">
        <v>15</v>
      </c>
      <c r="F248" s="24" t="n">
        <v>365</v>
      </c>
      <c r="G248" s="24" t="inlineStr">
        <is>
          <t>18</t>
        </is>
      </c>
      <c r="H248" s="24" t="inlineStr"/>
      <c r="I248" s="24" t="inlineStr"/>
      <c r="J248" s="24" t="n">
        <v/>
      </c>
      <c r="K248" s="24" t="n"/>
      <c r="L248" s="24" t="n"/>
      <c r="M248" s="1">
        <f>LEFT(A248,6)</f>
        <v/>
      </c>
      <c r="N248" s="1">
        <f>MID(A248,7,6)</f>
        <v/>
      </c>
      <c r="O248" s="1">
        <f>MID(A248,7,6)&amp;"-"&amp;MID(A248,13,1)</f>
        <v/>
      </c>
      <c r="P248" s="1">
        <f>"M"&amp;MID(A248,5,2)</f>
        <v/>
      </c>
      <c r="Q248" s="1">
        <f>IF(MID(A248,4,1)="L",IF(ISODD(RIGHT(A248)),"LH1","LH3"),IF(MID(A248,4,1)="R",IF(ISODD(RIGHT(A248)),"RH2","RH4"),"ERROR"))</f>
        <v/>
      </c>
      <c r="R248" s="1">
        <f>P248&amp;"-"&amp;Q248</f>
        <v/>
      </c>
      <c r="S248" s="13">
        <f>IF(D248="","HXX",IF(OR(D248=D247,D248=0),S247,"H"&amp;TEXT(D248,"00")&amp;" T"&amp;TEXT(G248,"00")&amp;" - "&amp;A248))</f>
        <v/>
      </c>
      <c r="T248" s="13">
        <f>SUBTOTAL(3,A248)</f>
        <v/>
      </c>
      <c r="U248" s="13">
        <f>IF(OR(NOT(ISBLANK(H248)),J248="30"),1,0)</f>
        <v/>
      </c>
      <c r="V248" s="13">
        <f>IF(ISBLANK(I248),0,1)</f>
        <v/>
      </c>
      <c r="W248" s="13">
        <f>IF(AND(L248="Porosidad de gas",OR(K248="C5",K248="E5")),1,0)</f>
        <v/>
      </c>
      <c r="X248" s="3">
        <f>RIGHT(A248,3)</f>
        <v/>
      </c>
      <c r="Y248" s="3">
        <f>MAX(W248*F248,0)</f>
        <v/>
      </c>
      <c r="Z248" s="3">
        <f>MAX(V248*F248-Y248,0)</f>
        <v/>
      </c>
      <c r="AA248" s="3">
        <f>MAX(U248*F248-SUM(Y248:Z248),0)</f>
        <v/>
      </c>
      <c r="AB248" s="8">
        <f>MAX(F248-SUM(Y248:AA248),0)</f>
        <v/>
      </c>
      <c r="AC248" s="3">
        <f>D248</f>
        <v/>
      </c>
      <c r="AD248" s="3">
        <f>E248</f>
        <v/>
      </c>
    </row>
    <row r="249" ht="13.9" customHeight="1">
      <c r="A249" s="22" t="inlineStr">
        <is>
          <t>BNRR022511283304</t>
        </is>
      </c>
      <c r="B249" s="23" t="inlineStr">
        <is>
          <t>29/11/2025 0:3:6</t>
        </is>
      </c>
      <c r="C249" s="24" t="n">
        <v>9</v>
      </c>
      <c r="D249" s="24" t="n">
        <v>15</v>
      </c>
      <c r="E249" s="24" t="n">
        <v>15</v>
      </c>
      <c r="F249" s="24" t="n">
        <v>365</v>
      </c>
      <c r="G249" s="24" t="inlineStr">
        <is>
          <t>18</t>
        </is>
      </c>
      <c r="H249" s="24" t="inlineStr"/>
      <c r="I249" s="24" t="inlineStr"/>
      <c r="J249" s="24" t="n">
        <v/>
      </c>
      <c r="K249" s="24" t="n"/>
      <c r="L249" s="24" t="n"/>
      <c r="M249" s="1">
        <f>LEFT(A249,6)</f>
        <v/>
      </c>
      <c r="N249" s="1">
        <f>MID(A249,7,6)</f>
        <v/>
      </c>
      <c r="O249" s="1">
        <f>MID(A249,7,6)&amp;"-"&amp;MID(A249,13,1)</f>
        <v/>
      </c>
      <c r="P249" s="1">
        <f>"M"&amp;MID(A249,5,2)</f>
        <v/>
      </c>
      <c r="Q249" s="1">
        <f>IF(MID(A249,4,1)="L",IF(ISODD(RIGHT(A249)),"LH1","LH3"),IF(MID(A249,4,1)="R",IF(ISODD(RIGHT(A249)),"RH2","RH4"),"ERROR"))</f>
        <v/>
      </c>
      <c r="R249" s="1">
        <f>P249&amp;"-"&amp;Q249</f>
        <v/>
      </c>
      <c r="S249" s="13">
        <f>IF(D249="","HXX",IF(OR(D249=D248,D249=0),S248,"H"&amp;TEXT(D249,"00")&amp;" T"&amp;TEXT(G249,"00")&amp;" - "&amp;A249))</f>
        <v/>
      </c>
      <c r="T249" s="13">
        <f>SUBTOTAL(3,A249)</f>
        <v/>
      </c>
      <c r="U249" s="13">
        <f>IF(OR(NOT(ISBLANK(H249)),J249="30"),1,0)</f>
        <v/>
      </c>
      <c r="V249" s="13">
        <f>IF(ISBLANK(I249),0,1)</f>
        <v/>
      </c>
      <c r="W249" s="13">
        <f>IF(AND(L249="Porosidad de gas",OR(K249="C5",K249="E5")),1,0)</f>
        <v/>
      </c>
      <c r="X249" s="3">
        <f>RIGHT(A249,3)</f>
        <v/>
      </c>
      <c r="Y249" s="3">
        <f>MAX(W249*F249,0)</f>
        <v/>
      </c>
      <c r="Z249" s="3">
        <f>MAX(V249*F249-Y249,0)</f>
        <v/>
      </c>
      <c r="AA249" s="3">
        <f>MAX(U249*F249-SUM(Y249:Z249),0)</f>
        <v/>
      </c>
      <c r="AB249" s="8">
        <f>MAX(F249-SUM(Y249:AA249),0)</f>
        <v/>
      </c>
      <c r="AC249" s="3">
        <f>D249</f>
        <v/>
      </c>
      <c r="AD249" s="3">
        <f>E249</f>
        <v/>
      </c>
    </row>
    <row r="250" ht="13.9" customHeight="1">
      <c r="A250" s="22" t="inlineStr">
        <is>
          <t>BNRL022511283301</t>
        </is>
      </c>
      <c r="B250" s="23" t="inlineStr">
        <is>
          <t>28/11/2025 23:57:1</t>
        </is>
      </c>
      <c r="C250" s="24" t="n">
        <v>9</v>
      </c>
      <c r="D250" s="24" t="n">
        <v>15</v>
      </c>
      <c r="E250" s="24" t="n">
        <v>14</v>
      </c>
      <c r="F250" s="24" t="n">
        <v>368</v>
      </c>
      <c r="G250" s="24" t="inlineStr">
        <is>
          <t>18</t>
        </is>
      </c>
      <c r="H250" s="24" t="inlineStr"/>
      <c r="I250" s="24" t="inlineStr"/>
      <c r="J250" s="24" t="n">
        <v/>
      </c>
      <c r="K250" s="24" t="n"/>
      <c r="L250" s="24" t="n"/>
      <c r="M250" s="1">
        <f>LEFT(A250,6)</f>
        <v/>
      </c>
      <c r="N250" s="1">
        <f>MID(A250,7,6)</f>
        <v/>
      </c>
      <c r="O250" s="1">
        <f>MID(A250,7,6)&amp;"-"&amp;MID(A250,13,1)</f>
        <v/>
      </c>
      <c r="P250" s="1">
        <f>"M"&amp;MID(A250,5,2)</f>
        <v/>
      </c>
      <c r="Q250" s="1">
        <f>IF(MID(A250,4,1)="L",IF(ISODD(RIGHT(A250)),"LH1","LH3"),IF(MID(A250,4,1)="R",IF(ISODD(RIGHT(A250)),"RH2","RH4"),"ERROR"))</f>
        <v/>
      </c>
      <c r="R250" s="1">
        <f>P250&amp;"-"&amp;Q250</f>
        <v/>
      </c>
      <c r="S250" s="13">
        <f>IF(D250="","HXX",IF(OR(D250=D249,D250=0),S249,"H"&amp;TEXT(D250,"00")&amp;" T"&amp;TEXT(G250,"00")&amp;" - "&amp;A250))</f>
        <v/>
      </c>
      <c r="T250" s="13">
        <f>SUBTOTAL(3,A250)</f>
        <v/>
      </c>
      <c r="U250" s="13">
        <f>IF(OR(NOT(ISBLANK(H250)),J250="30"),1,0)</f>
        <v/>
      </c>
      <c r="V250" s="13">
        <f>IF(ISBLANK(I250),0,1)</f>
        <v/>
      </c>
      <c r="W250" s="13">
        <f>IF(AND(L250="Porosidad de gas",OR(K250="C5",K250="E5")),1,0)</f>
        <v/>
      </c>
      <c r="X250" s="3">
        <f>RIGHT(A250,3)</f>
        <v/>
      </c>
      <c r="Y250" s="3">
        <f>MAX(W250*F250,0)</f>
        <v/>
      </c>
      <c r="Z250" s="3">
        <f>MAX(V250*F250-Y250,0)</f>
        <v/>
      </c>
      <c r="AA250" s="3">
        <f>MAX(U250*F250-SUM(Y250:Z250),0)</f>
        <v/>
      </c>
      <c r="AB250" s="8">
        <f>MAX(F250-SUM(Y250:AA250),0)</f>
        <v/>
      </c>
      <c r="AC250" s="3">
        <f>D250</f>
        <v/>
      </c>
      <c r="AD250" s="3">
        <f>E250</f>
        <v/>
      </c>
    </row>
    <row r="251" ht="13.9" customHeight="1">
      <c r="A251" s="22" t="inlineStr">
        <is>
          <t>BNRL022511283302</t>
        </is>
      </c>
      <c r="B251" s="23" t="inlineStr">
        <is>
          <t>28/11/2025 23:57:1</t>
        </is>
      </c>
      <c r="C251" s="24" t="n">
        <v>9</v>
      </c>
      <c r="D251" s="24" t="n">
        <v>15</v>
      </c>
      <c r="E251" s="24" t="n">
        <v>14</v>
      </c>
      <c r="F251" s="24" t="n">
        <v>368</v>
      </c>
      <c r="G251" s="24" t="inlineStr">
        <is>
          <t>18</t>
        </is>
      </c>
      <c r="H251" s="24" t="inlineStr"/>
      <c r="I251" s="24" t="inlineStr"/>
      <c r="J251" s="24" t="n">
        <v/>
      </c>
      <c r="K251" s="24" t="n"/>
      <c r="L251" s="24" t="n"/>
      <c r="M251" s="1">
        <f>LEFT(A251,6)</f>
        <v/>
      </c>
      <c r="N251" s="1">
        <f>MID(A251,7,6)</f>
        <v/>
      </c>
      <c r="O251" s="1">
        <f>MID(A251,7,6)&amp;"-"&amp;MID(A251,13,1)</f>
        <v/>
      </c>
      <c r="P251" s="1">
        <f>"M"&amp;MID(A251,5,2)</f>
        <v/>
      </c>
      <c r="Q251" s="1">
        <f>IF(MID(A251,4,1)="L",IF(ISODD(RIGHT(A251)),"LH1","LH3"),IF(MID(A251,4,1)="R",IF(ISODD(RIGHT(A251)),"RH2","RH4"),"ERROR"))</f>
        <v/>
      </c>
      <c r="R251" s="1">
        <f>P251&amp;"-"&amp;Q251</f>
        <v/>
      </c>
      <c r="S251" s="13">
        <f>IF(D251="","HXX",IF(OR(D251=D250,D251=0),S250,"H"&amp;TEXT(D251,"00")&amp;" T"&amp;TEXT(G251,"00")&amp;" - "&amp;A251))</f>
        <v/>
      </c>
      <c r="T251" s="13">
        <f>SUBTOTAL(3,A251)</f>
        <v/>
      </c>
      <c r="U251" s="13">
        <f>IF(OR(NOT(ISBLANK(H251)),J251="30"),1,0)</f>
        <v/>
      </c>
      <c r="V251" s="13">
        <f>IF(ISBLANK(I251),0,1)</f>
        <v/>
      </c>
      <c r="W251" s="13">
        <f>IF(AND(L251="Porosidad de gas",OR(K251="C5",K251="E5")),1,0)</f>
        <v/>
      </c>
      <c r="X251" s="3">
        <f>RIGHT(A251,3)</f>
        <v/>
      </c>
      <c r="Y251" s="3">
        <f>MAX(W251*F251,0)</f>
        <v/>
      </c>
      <c r="Z251" s="3">
        <f>MAX(V251*F251-Y251,0)</f>
        <v/>
      </c>
      <c r="AA251" s="3">
        <f>MAX(U251*F251-SUM(Y251:Z251),0)</f>
        <v/>
      </c>
      <c r="AB251" s="8">
        <f>MAX(F251-SUM(Y251:AA251),0)</f>
        <v/>
      </c>
      <c r="AC251" s="3">
        <f>D251</f>
        <v/>
      </c>
      <c r="AD251" s="3">
        <f>E251</f>
        <v/>
      </c>
    </row>
    <row r="252" ht="13.9" customHeight="1">
      <c r="A252" s="22" t="inlineStr">
        <is>
          <t>BNRR022511283301</t>
        </is>
      </c>
      <c r="B252" s="23" t="inlineStr">
        <is>
          <t>28/11/2025 23:57:1</t>
        </is>
      </c>
      <c r="C252" s="24" t="n">
        <v>9</v>
      </c>
      <c r="D252" s="24" t="n">
        <v>15</v>
      </c>
      <c r="E252" s="24" t="n">
        <v>14</v>
      </c>
      <c r="F252" s="24" t="n">
        <v>368</v>
      </c>
      <c r="G252" s="24" t="inlineStr">
        <is>
          <t>18</t>
        </is>
      </c>
      <c r="H252" s="24" t="inlineStr"/>
      <c r="I252" s="24" t="inlineStr"/>
      <c r="J252" s="24" t="n">
        <v/>
      </c>
      <c r="K252" s="24" t="n"/>
      <c r="L252" s="24" t="n"/>
      <c r="M252" s="1">
        <f>LEFT(A252,6)</f>
        <v/>
      </c>
      <c r="N252" s="1">
        <f>MID(A252,7,6)</f>
        <v/>
      </c>
      <c r="O252" s="1">
        <f>MID(A252,7,6)&amp;"-"&amp;MID(A252,13,1)</f>
        <v/>
      </c>
      <c r="P252" s="1">
        <f>"M"&amp;MID(A252,5,2)</f>
        <v/>
      </c>
      <c r="Q252" s="1">
        <f>IF(MID(A252,4,1)="L",IF(ISODD(RIGHT(A252)),"LH1","LH3"),IF(MID(A252,4,1)="R",IF(ISODD(RIGHT(A252)),"RH2","RH4"),"ERROR"))</f>
        <v/>
      </c>
      <c r="R252" s="1">
        <f>P252&amp;"-"&amp;Q252</f>
        <v/>
      </c>
      <c r="S252" s="13">
        <f>IF(D252="","HXX",IF(OR(D252=D251,D252=0),S251,"H"&amp;TEXT(D252,"00")&amp;" T"&amp;TEXT(G252,"00")&amp;" - "&amp;A252))</f>
        <v/>
      </c>
      <c r="T252" s="13">
        <f>SUBTOTAL(3,A252)</f>
        <v/>
      </c>
      <c r="U252" s="13">
        <f>IF(OR(NOT(ISBLANK(H252)),J252="30"),1,0)</f>
        <v/>
      </c>
      <c r="V252" s="13">
        <f>IF(ISBLANK(I252),0,1)</f>
        <v/>
      </c>
      <c r="W252" s="13">
        <f>IF(AND(L252="Porosidad de gas",OR(K252="C5",K252="E5")),1,0)</f>
        <v/>
      </c>
      <c r="X252" s="3">
        <f>RIGHT(A252,3)</f>
        <v/>
      </c>
      <c r="Y252" s="3">
        <f>MAX(W252*F252,0)</f>
        <v/>
      </c>
      <c r="Z252" s="3">
        <f>MAX(V252*F252-Y252,0)</f>
        <v/>
      </c>
      <c r="AA252" s="3">
        <f>MAX(U252*F252-SUM(Y252:Z252),0)</f>
        <v/>
      </c>
      <c r="AB252" s="8">
        <f>MAX(F252-SUM(Y252:AA252),0)</f>
        <v/>
      </c>
      <c r="AC252" s="3">
        <f>D252</f>
        <v/>
      </c>
      <c r="AD252" s="3">
        <f>E252</f>
        <v/>
      </c>
    </row>
    <row r="253" ht="13.9" customHeight="1">
      <c r="A253" s="22" t="inlineStr">
        <is>
          <t>BNRR022511283302</t>
        </is>
      </c>
      <c r="B253" s="23" t="inlineStr">
        <is>
          <t>28/11/2025 23:57:1</t>
        </is>
      </c>
      <c r="C253" s="24" t="n">
        <v>9</v>
      </c>
      <c r="D253" s="24" t="n">
        <v>15</v>
      </c>
      <c r="E253" s="24" t="n">
        <v>14</v>
      </c>
      <c r="F253" s="24" t="n">
        <v>368</v>
      </c>
      <c r="G253" s="24" t="inlineStr">
        <is>
          <t>18</t>
        </is>
      </c>
      <c r="H253" s="24" t="inlineStr"/>
      <c r="I253" s="24" t="inlineStr"/>
      <c r="J253" s="24" t="n">
        <v/>
      </c>
      <c r="K253" s="24" t="n"/>
      <c r="L253" s="24" t="n"/>
      <c r="M253" s="1">
        <f>LEFT(A253,6)</f>
        <v/>
      </c>
      <c r="N253" s="1">
        <f>MID(A253,7,6)</f>
        <v/>
      </c>
      <c r="O253" s="1">
        <f>MID(A253,7,6)&amp;"-"&amp;MID(A253,13,1)</f>
        <v/>
      </c>
      <c r="P253" s="1">
        <f>"M"&amp;MID(A253,5,2)</f>
        <v/>
      </c>
      <c r="Q253" s="1">
        <f>IF(MID(A253,4,1)="L",IF(ISODD(RIGHT(A253)),"LH1","LH3"),IF(MID(A253,4,1)="R",IF(ISODD(RIGHT(A253)),"RH2","RH4"),"ERROR"))</f>
        <v/>
      </c>
      <c r="R253" s="1">
        <f>P253&amp;"-"&amp;Q253</f>
        <v/>
      </c>
      <c r="S253" s="13">
        <f>IF(D253="","HXX",IF(OR(D253=D252,D253=0),S252,"H"&amp;TEXT(D253,"00")&amp;" T"&amp;TEXT(G253,"00")&amp;" - "&amp;A253))</f>
        <v/>
      </c>
      <c r="T253" s="13">
        <f>SUBTOTAL(3,A253)</f>
        <v/>
      </c>
      <c r="U253" s="13">
        <f>IF(OR(NOT(ISBLANK(H253)),J253="30"),1,0)</f>
        <v/>
      </c>
      <c r="V253" s="13">
        <f>IF(ISBLANK(I253),0,1)</f>
        <v/>
      </c>
      <c r="W253" s="13">
        <f>IF(AND(L253="Porosidad de gas",OR(K253="C5",K253="E5")),1,0)</f>
        <v/>
      </c>
      <c r="X253" s="3">
        <f>RIGHT(A253,3)</f>
        <v/>
      </c>
      <c r="Y253" s="3">
        <f>MAX(W253*F253,0)</f>
        <v/>
      </c>
      <c r="Z253" s="3">
        <f>MAX(V253*F253-Y253,0)</f>
        <v/>
      </c>
      <c r="AA253" s="3">
        <f>MAX(U253*F253-SUM(Y253:Z253),0)</f>
        <v/>
      </c>
      <c r="AB253" s="8">
        <f>MAX(F253-SUM(Y253:AA253),0)</f>
        <v/>
      </c>
      <c r="AC253" s="3">
        <f>D253</f>
        <v/>
      </c>
      <c r="AD253" s="3">
        <f>E253</f>
        <v/>
      </c>
    </row>
    <row r="254" ht="13.9" customHeight="1">
      <c r="A254" s="22" t="inlineStr">
        <is>
          <t>BNRL022511283299</t>
        </is>
      </c>
      <c r="B254" s="23" t="inlineStr">
        <is>
          <t>28/11/2025 23:50:53</t>
        </is>
      </c>
      <c r="C254" s="24" t="n">
        <v>9</v>
      </c>
      <c r="D254" s="24" t="n">
        <v>15</v>
      </c>
      <c r="E254" s="24" t="n">
        <v>13</v>
      </c>
      <c r="F254" s="24" t="n">
        <v>365</v>
      </c>
      <c r="G254" s="24" t="inlineStr">
        <is>
          <t>18</t>
        </is>
      </c>
      <c r="H254" s="24" t="inlineStr"/>
      <c r="I254" s="24" t="inlineStr"/>
      <c r="J254" s="24" t="n">
        <v/>
      </c>
      <c r="K254" s="24" t="n"/>
      <c r="L254" s="24" t="n"/>
      <c r="M254" s="1">
        <f>LEFT(A254,6)</f>
        <v/>
      </c>
      <c r="N254" s="1">
        <f>MID(A254,7,6)</f>
        <v/>
      </c>
      <c r="O254" s="1">
        <f>MID(A254,7,6)&amp;"-"&amp;MID(A254,13,1)</f>
        <v/>
      </c>
      <c r="P254" s="1">
        <f>"M"&amp;MID(A254,5,2)</f>
        <v/>
      </c>
      <c r="Q254" s="1">
        <f>IF(MID(A254,4,1)="L",IF(ISODD(RIGHT(A254)),"LH1","LH3"),IF(MID(A254,4,1)="R",IF(ISODD(RIGHT(A254)),"RH2","RH4"),"ERROR"))</f>
        <v/>
      </c>
      <c r="R254" s="1">
        <f>P254&amp;"-"&amp;Q254</f>
        <v/>
      </c>
      <c r="S254" s="13">
        <f>IF(D254="","HXX",IF(OR(D254=D253,D254=0),S253,"H"&amp;TEXT(D254,"00")&amp;" T"&amp;TEXT(G254,"00")&amp;" - "&amp;A254))</f>
        <v/>
      </c>
      <c r="T254" s="13">
        <f>SUBTOTAL(3,A254)</f>
        <v/>
      </c>
      <c r="U254" s="13">
        <f>IF(OR(NOT(ISBLANK(H254)),J254="30"),1,0)</f>
        <v/>
      </c>
      <c r="V254" s="13">
        <f>IF(ISBLANK(I254),0,1)</f>
        <v/>
      </c>
      <c r="W254" s="13">
        <f>IF(AND(L254="Porosidad de gas",OR(K254="C5",K254="E5")),1,0)</f>
        <v/>
      </c>
      <c r="X254" s="3">
        <f>RIGHT(A254,3)</f>
        <v/>
      </c>
      <c r="Y254" s="3">
        <f>MAX(W254*F254,0)</f>
        <v/>
      </c>
      <c r="Z254" s="3">
        <f>MAX(V254*F254-Y254,0)</f>
        <v/>
      </c>
      <c r="AA254" s="3">
        <f>MAX(U254*F254-SUM(Y254:Z254),0)</f>
        <v/>
      </c>
      <c r="AB254" s="8">
        <f>MAX(F254-SUM(Y254:AA254),0)</f>
        <v/>
      </c>
      <c r="AC254" s="3">
        <f>D254</f>
        <v/>
      </c>
      <c r="AD254" s="3">
        <f>E254</f>
        <v/>
      </c>
    </row>
    <row r="255" ht="13.9" customHeight="1">
      <c r="A255" s="22" t="inlineStr">
        <is>
          <t>BNRL022511283300</t>
        </is>
      </c>
      <c r="B255" s="23" t="inlineStr">
        <is>
          <t>28/11/2025 23:50:53</t>
        </is>
      </c>
      <c r="C255" s="24" t="n">
        <v>9</v>
      </c>
      <c r="D255" s="24" t="n">
        <v>15</v>
      </c>
      <c r="E255" s="24" t="n">
        <v>13</v>
      </c>
      <c r="F255" s="24" t="n">
        <v>365</v>
      </c>
      <c r="G255" s="24" t="inlineStr">
        <is>
          <t>18</t>
        </is>
      </c>
      <c r="H255" s="24" t="inlineStr"/>
      <c r="I255" s="24" t="inlineStr"/>
      <c r="J255" s="24" t="n">
        <v/>
      </c>
      <c r="K255" s="24" t="n"/>
      <c r="L255" s="24" t="n"/>
      <c r="M255" s="1">
        <f>LEFT(A255,6)</f>
        <v/>
      </c>
      <c r="N255" s="1">
        <f>MID(A255,7,6)</f>
        <v/>
      </c>
      <c r="O255" s="1">
        <f>MID(A255,7,6)&amp;"-"&amp;MID(A255,13,1)</f>
        <v/>
      </c>
      <c r="P255" s="1">
        <f>"M"&amp;MID(A255,5,2)</f>
        <v/>
      </c>
      <c r="Q255" s="1">
        <f>IF(MID(A255,4,1)="L",IF(ISODD(RIGHT(A255)),"LH1","LH3"),IF(MID(A255,4,1)="R",IF(ISODD(RIGHT(A255)),"RH2","RH4"),"ERROR"))</f>
        <v/>
      </c>
      <c r="R255" s="1">
        <f>P255&amp;"-"&amp;Q255</f>
        <v/>
      </c>
      <c r="S255" s="13">
        <f>IF(D255="","HXX",IF(OR(D255=D254,D255=0),S254,"H"&amp;TEXT(D255,"00")&amp;" T"&amp;TEXT(G255,"00")&amp;" - "&amp;A255))</f>
        <v/>
      </c>
      <c r="T255" s="13">
        <f>SUBTOTAL(3,A255)</f>
        <v/>
      </c>
      <c r="U255" s="13">
        <f>IF(OR(NOT(ISBLANK(H255)),J255="30"),1,0)</f>
        <v/>
      </c>
      <c r="V255" s="13">
        <f>IF(ISBLANK(I255),0,1)</f>
        <v/>
      </c>
      <c r="W255" s="13">
        <f>IF(AND(L255="Porosidad de gas",OR(K255="C5",K255="E5")),1,0)</f>
        <v/>
      </c>
      <c r="X255" s="3">
        <f>RIGHT(A255,3)</f>
        <v/>
      </c>
      <c r="Y255" s="3">
        <f>MAX(W255*F255,0)</f>
        <v/>
      </c>
      <c r="Z255" s="3">
        <f>MAX(V255*F255-Y255,0)</f>
        <v/>
      </c>
      <c r="AA255" s="3">
        <f>MAX(U255*F255-SUM(Y255:Z255),0)</f>
        <v/>
      </c>
      <c r="AB255" s="8">
        <f>MAX(F255-SUM(Y255:AA255),0)</f>
        <v/>
      </c>
      <c r="AC255" s="3">
        <f>D255</f>
        <v/>
      </c>
      <c r="AD255" s="3">
        <f>E255</f>
        <v/>
      </c>
    </row>
    <row r="256" ht="13.9" customHeight="1">
      <c r="A256" s="22" t="inlineStr">
        <is>
          <t>BNRR022511283299</t>
        </is>
      </c>
      <c r="B256" s="23" t="inlineStr">
        <is>
          <t>28/11/2025 23:50:53</t>
        </is>
      </c>
      <c r="C256" s="24" t="n">
        <v>9</v>
      </c>
      <c r="D256" s="24" t="n">
        <v>15</v>
      </c>
      <c r="E256" s="24" t="n">
        <v>13</v>
      </c>
      <c r="F256" s="24" t="n">
        <v>365</v>
      </c>
      <c r="G256" s="24" t="inlineStr">
        <is>
          <t>18</t>
        </is>
      </c>
      <c r="H256" s="24" t="inlineStr"/>
      <c r="I256" s="24" t="inlineStr"/>
      <c r="J256" s="24" t="n">
        <v/>
      </c>
      <c r="K256" s="24" t="n"/>
      <c r="L256" s="24" t="n"/>
      <c r="M256" s="1">
        <f>LEFT(A256,6)</f>
        <v/>
      </c>
      <c r="N256" s="1">
        <f>MID(A256,7,6)</f>
        <v/>
      </c>
      <c r="O256" s="1">
        <f>MID(A256,7,6)&amp;"-"&amp;MID(A256,13,1)</f>
        <v/>
      </c>
      <c r="P256" s="1">
        <f>"M"&amp;MID(A256,5,2)</f>
        <v/>
      </c>
      <c r="Q256" s="1">
        <f>IF(MID(A256,4,1)="L",IF(ISODD(RIGHT(A256)),"LH1","LH3"),IF(MID(A256,4,1)="R",IF(ISODD(RIGHT(A256)),"RH2","RH4"),"ERROR"))</f>
        <v/>
      </c>
      <c r="R256" s="1">
        <f>P256&amp;"-"&amp;Q256</f>
        <v/>
      </c>
      <c r="S256" s="13">
        <f>IF(D256="","HXX",IF(OR(D256=D255,D256=0),S255,"H"&amp;TEXT(D256,"00")&amp;" T"&amp;TEXT(G256,"00")&amp;" - "&amp;A256))</f>
        <v/>
      </c>
      <c r="T256" s="13">
        <f>SUBTOTAL(3,A256)</f>
        <v/>
      </c>
      <c r="U256" s="13">
        <f>IF(OR(NOT(ISBLANK(H256)),J256="30"),1,0)</f>
        <v/>
      </c>
      <c r="V256" s="13">
        <f>IF(ISBLANK(I256),0,1)</f>
        <v/>
      </c>
      <c r="W256" s="13">
        <f>IF(AND(L256="Porosidad de gas",OR(K256="C5",K256="E5")),1,0)</f>
        <v/>
      </c>
      <c r="X256" s="3">
        <f>RIGHT(A256,3)</f>
        <v/>
      </c>
      <c r="Y256" s="3">
        <f>MAX(W256*F256,0)</f>
        <v/>
      </c>
      <c r="Z256" s="3">
        <f>MAX(V256*F256-Y256,0)</f>
        <v/>
      </c>
      <c r="AA256" s="3">
        <f>MAX(U256*F256-SUM(Y256:Z256),0)</f>
        <v/>
      </c>
      <c r="AB256" s="8">
        <f>MAX(F256-SUM(Y256:AA256),0)</f>
        <v/>
      </c>
      <c r="AC256" s="3">
        <f>D256</f>
        <v/>
      </c>
      <c r="AD256" s="3">
        <f>E256</f>
        <v/>
      </c>
    </row>
    <row r="257" ht="13.9" customHeight="1">
      <c r="A257" s="22" t="inlineStr">
        <is>
          <t>BNRR022511283300</t>
        </is>
      </c>
      <c r="B257" s="23" t="inlineStr">
        <is>
          <t>28/11/2025 23:50:53</t>
        </is>
      </c>
      <c r="C257" s="24" t="n">
        <v>9</v>
      </c>
      <c r="D257" s="24" t="n">
        <v>15</v>
      </c>
      <c r="E257" s="24" t="n">
        <v>13</v>
      </c>
      <c r="F257" s="24" t="n">
        <v>365</v>
      </c>
      <c r="G257" s="24" t="inlineStr">
        <is>
          <t>18</t>
        </is>
      </c>
      <c r="H257" s="24" t="inlineStr"/>
      <c r="I257" s="24" t="inlineStr"/>
      <c r="J257" s="24" t="n">
        <v/>
      </c>
      <c r="K257" s="24" t="n"/>
      <c r="L257" s="24" t="n"/>
      <c r="M257" s="1">
        <f>LEFT(A257,6)</f>
        <v/>
      </c>
      <c r="N257" s="1">
        <f>MID(A257,7,6)</f>
        <v/>
      </c>
      <c r="O257" s="1">
        <f>MID(A257,7,6)&amp;"-"&amp;MID(A257,13,1)</f>
        <v/>
      </c>
      <c r="P257" s="1">
        <f>"M"&amp;MID(A257,5,2)</f>
        <v/>
      </c>
      <c r="Q257" s="1">
        <f>IF(MID(A257,4,1)="L",IF(ISODD(RIGHT(A257)),"LH1","LH3"),IF(MID(A257,4,1)="R",IF(ISODD(RIGHT(A257)),"RH2","RH4"),"ERROR"))</f>
        <v/>
      </c>
      <c r="R257" s="1">
        <f>P257&amp;"-"&amp;Q257</f>
        <v/>
      </c>
      <c r="S257" s="13">
        <f>IF(D257="","HXX",IF(OR(D257=D256,D257=0),S256,"H"&amp;TEXT(D257,"00")&amp;" T"&amp;TEXT(G257,"00")&amp;" - "&amp;A257))</f>
        <v/>
      </c>
      <c r="T257" s="13">
        <f>SUBTOTAL(3,A257)</f>
        <v/>
      </c>
      <c r="U257" s="13">
        <f>IF(OR(NOT(ISBLANK(H257)),J257="30"),1,0)</f>
        <v/>
      </c>
      <c r="V257" s="13">
        <f>IF(ISBLANK(I257),0,1)</f>
        <v/>
      </c>
      <c r="W257" s="13">
        <f>IF(AND(L257="Porosidad de gas",OR(K257="C5",K257="E5")),1,0)</f>
        <v/>
      </c>
      <c r="X257" s="3">
        <f>RIGHT(A257,3)</f>
        <v/>
      </c>
      <c r="Y257" s="3">
        <f>MAX(W257*F257,0)</f>
        <v/>
      </c>
      <c r="Z257" s="3">
        <f>MAX(V257*F257-Y257,0)</f>
        <v/>
      </c>
      <c r="AA257" s="3">
        <f>MAX(U257*F257-SUM(Y257:Z257),0)</f>
        <v/>
      </c>
      <c r="AB257" s="8">
        <f>MAX(F257-SUM(Y257:AA257),0)</f>
        <v/>
      </c>
      <c r="AC257" s="3">
        <f>D257</f>
        <v/>
      </c>
      <c r="AD257" s="3">
        <f>E257</f>
        <v/>
      </c>
    </row>
    <row r="258" ht="13.9" customHeight="1">
      <c r="A258" s="22" t="inlineStr">
        <is>
          <t>BNRL022511283297</t>
        </is>
      </c>
      <c r="B258" s="23" t="inlineStr">
        <is>
          <t>28/11/2025 23:44:48</t>
        </is>
      </c>
      <c r="C258" s="24" t="n">
        <v>9</v>
      </c>
      <c r="D258" s="24" t="n">
        <v>15</v>
      </c>
      <c r="E258" s="24" t="n">
        <v>12</v>
      </c>
      <c r="F258" s="24" t="n">
        <v>365</v>
      </c>
      <c r="G258" s="24" t="inlineStr">
        <is>
          <t>18</t>
        </is>
      </c>
      <c r="H258" s="24" t="inlineStr"/>
      <c r="I258" s="24" t="inlineStr"/>
      <c r="J258" s="24" t="n">
        <v/>
      </c>
      <c r="K258" s="24" t="n"/>
      <c r="L258" s="24" t="n"/>
      <c r="M258" s="1">
        <f>LEFT(A258,6)</f>
        <v/>
      </c>
      <c r="N258" s="1">
        <f>MID(A258,7,6)</f>
        <v/>
      </c>
      <c r="O258" s="1">
        <f>MID(A258,7,6)&amp;"-"&amp;MID(A258,13,1)</f>
        <v/>
      </c>
      <c r="P258" s="1">
        <f>"M"&amp;MID(A258,5,2)</f>
        <v/>
      </c>
      <c r="Q258" s="1">
        <f>IF(MID(A258,4,1)="L",IF(ISODD(RIGHT(A258)),"LH1","LH3"),IF(MID(A258,4,1)="R",IF(ISODD(RIGHT(A258)),"RH2","RH4"),"ERROR"))</f>
        <v/>
      </c>
      <c r="R258" s="1">
        <f>P258&amp;"-"&amp;Q258</f>
        <v/>
      </c>
      <c r="S258" s="13">
        <f>IF(D258="","HXX",IF(OR(D258=D257,D258=0),S257,"H"&amp;TEXT(D258,"00")&amp;" T"&amp;TEXT(G258,"00")&amp;" - "&amp;A258))</f>
        <v/>
      </c>
      <c r="T258" s="13">
        <f>SUBTOTAL(3,A258)</f>
        <v/>
      </c>
      <c r="U258" s="13">
        <f>IF(OR(NOT(ISBLANK(H258)),J258="30"),1,0)</f>
        <v/>
      </c>
      <c r="V258" s="13">
        <f>IF(ISBLANK(I258),0,1)</f>
        <v/>
      </c>
      <c r="W258" s="13">
        <f>IF(AND(L258="Porosidad de gas",OR(K258="C5",K258="E5")),1,0)</f>
        <v/>
      </c>
      <c r="X258" s="3">
        <f>RIGHT(A258,3)</f>
        <v/>
      </c>
      <c r="Y258" s="3">
        <f>MAX(W258*F258,0)</f>
        <v/>
      </c>
      <c r="Z258" s="3">
        <f>MAX(V258*F258-Y258,0)</f>
        <v/>
      </c>
      <c r="AA258" s="3">
        <f>MAX(U258*F258-SUM(Y258:Z258),0)</f>
        <v/>
      </c>
      <c r="AB258" s="8">
        <f>MAX(F258-SUM(Y258:AA258),0)</f>
        <v/>
      </c>
      <c r="AC258" s="3">
        <f>D258</f>
        <v/>
      </c>
      <c r="AD258" s="3">
        <f>E258</f>
        <v/>
      </c>
    </row>
    <row r="259" ht="13.9" customHeight="1">
      <c r="A259" s="22" t="inlineStr">
        <is>
          <t>BNRL022511283298</t>
        </is>
      </c>
      <c r="B259" s="23" t="inlineStr">
        <is>
          <t>28/11/2025 23:44:48</t>
        </is>
      </c>
      <c r="C259" s="24" t="n">
        <v>9</v>
      </c>
      <c r="D259" s="24" t="n">
        <v>15</v>
      </c>
      <c r="E259" s="24" t="n">
        <v>12</v>
      </c>
      <c r="F259" s="24" t="n">
        <v>365</v>
      </c>
      <c r="G259" s="24" t="inlineStr">
        <is>
          <t>18</t>
        </is>
      </c>
      <c r="H259" s="24" t="inlineStr"/>
      <c r="I259" s="24" t="inlineStr"/>
      <c r="J259" s="24" t="n">
        <v/>
      </c>
      <c r="K259" s="24" t="n"/>
      <c r="L259" s="24" t="n"/>
      <c r="M259" s="1">
        <f>LEFT(A259,6)</f>
        <v/>
      </c>
      <c r="N259" s="1">
        <f>MID(A259,7,6)</f>
        <v/>
      </c>
      <c r="O259" s="1">
        <f>MID(A259,7,6)&amp;"-"&amp;MID(A259,13,1)</f>
        <v/>
      </c>
      <c r="P259" s="1">
        <f>"M"&amp;MID(A259,5,2)</f>
        <v/>
      </c>
      <c r="Q259" s="1">
        <f>IF(MID(A259,4,1)="L",IF(ISODD(RIGHT(A259)),"LH1","LH3"),IF(MID(A259,4,1)="R",IF(ISODD(RIGHT(A259)),"RH2","RH4"),"ERROR"))</f>
        <v/>
      </c>
      <c r="R259" s="1">
        <f>P259&amp;"-"&amp;Q259</f>
        <v/>
      </c>
      <c r="S259" s="13">
        <f>IF(D259="","HXX",IF(OR(D259=D258,D259=0),S258,"H"&amp;TEXT(D259,"00")&amp;" T"&amp;TEXT(G259,"00")&amp;" - "&amp;A259))</f>
        <v/>
      </c>
      <c r="T259" s="13">
        <f>SUBTOTAL(3,A259)</f>
        <v/>
      </c>
      <c r="U259" s="13">
        <f>IF(OR(NOT(ISBLANK(H259)),J259="30"),1,0)</f>
        <v/>
      </c>
      <c r="V259" s="13">
        <f>IF(ISBLANK(I259),0,1)</f>
        <v/>
      </c>
      <c r="W259" s="13">
        <f>IF(AND(L259="Porosidad de gas",OR(K259="C5",K259="E5")),1,0)</f>
        <v/>
      </c>
      <c r="X259" s="3">
        <f>RIGHT(A259,3)</f>
        <v/>
      </c>
      <c r="Y259" s="3">
        <f>MAX(W259*F259,0)</f>
        <v/>
      </c>
      <c r="Z259" s="3">
        <f>MAX(V259*F259-Y259,0)</f>
        <v/>
      </c>
      <c r="AA259" s="3">
        <f>MAX(U259*F259-SUM(Y259:Z259),0)</f>
        <v/>
      </c>
      <c r="AB259" s="8">
        <f>MAX(F259-SUM(Y259:AA259),0)</f>
        <v/>
      </c>
      <c r="AC259" s="3">
        <f>D259</f>
        <v/>
      </c>
      <c r="AD259" s="3">
        <f>E259</f>
        <v/>
      </c>
    </row>
    <row r="260" ht="13.9" customHeight="1">
      <c r="A260" s="22" t="inlineStr">
        <is>
          <t>BNRR022511283297</t>
        </is>
      </c>
      <c r="B260" s="23" t="inlineStr">
        <is>
          <t>28/11/2025 23:44:48</t>
        </is>
      </c>
      <c r="C260" s="24" t="n">
        <v>9</v>
      </c>
      <c r="D260" s="24" t="n">
        <v>15</v>
      </c>
      <c r="E260" s="24" t="n">
        <v>12</v>
      </c>
      <c r="F260" s="24" t="n">
        <v>365</v>
      </c>
      <c r="G260" s="24" t="inlineStr">
        <is>
          <t>18</t>
        </is>
      </c>
      <c r="H260" s="24" t="inlineStr"/>
      <c r="I260" s="24" t="inlineStr"/>
      <c r="J260" s="24" t="n">
        <v/>
      </c>
      <c r="K260" s="24" t="n"/>
      <c r="L260" s="24" t="n"/>
      <c r="M260" s="1">
        <f>LEFT(A260,6)</f>
        <v/>
      </c>
      <c r="N260" s="1">
        <f>MID(A260,7,6)</f>
        <v/>
      </c>
      <c r="O260" s="1">
        <f>MID(A260,7,6)&amp;"-"&amp;MID(A260,13,1)</f>
        <v/>
      </c>
      <c r="P260" s="1">
        <f>"M"&amp;MID(A260,5,2)</f>
        <v/>
      </c>
      <c r="Q260" s="1">
        <f>IF(MID(A260,4,1)="L",IF(ISODD(RIGHT(A260)),"LH1","LH3"),IF(MID(A260,4,1)="R",IF(ISODD(RIGHT(A260)),"RH2","RH4"),"ERROR"))</f>
        <v/>
      </c>
      <c r="R260" s="1">
        <f>P260&amp;"-"&amp;Q260</f>
        <v/>
      </c>
      <c r="S260" s="13">
        <f>IF(D260="","HXX",IF(OR(D260=D259,D260=0),S259,"H"&amp;TEXT(D260,"00")&amp;" T"&amp;TEXT(G260,"00")&amp;" - "&amp;A260))</f>
        <v/>
      </c>
      <c r="T260" s="13">
        <f>SUBTOTAL(3,A260)</f>
        <v/>
      </c>
      <c r="U260" s="13">
        <f>IF(OR(NOT(ISBLANK(H260)),J260="30"),1,0)</f>
        <v/>
      </c>
      <c r="V260" s="13">
        <f>IF(ISBLANK(I260),0,1)</f>
        <v/>
      </c>
      <c r="W260" s="13">
        <f>IF(AND(L260="Porosidad de gas",OR(K260="C5",K260="E5")),1,0)</f>
        <v/>
      </c>
      <c r="X260" s="3">
        <f>RIGHT(A260,3)</f>
        <v/>
      </c>
      <c r="Y260" s="3">
        <f>MAX(W260*F260,0)</f>
        <v/>
      </c>
      <c r="Z260" s="3">
        <f>MAX(V260*F260-Y260,0)</f>
        <v/>
      </c>
      <c r="AA260" s="3">
        <f>MAX(U260*F260-SUM(Y260:Z260),0)</f>
        <v/>
      </c>
      <c r="AB260" s="8">
        <f>MAX(F260-SUM(Y260:AA260),0)</f>
        <v/>
      </c>
      <c r="AC260" s="3">
        <f>D260</f>
        <v/>
      </c>
      <c r="AD260" s="3">
        <f>E260</f>
        <v/>
      </c>
    </row>
    <row r="261" ht="13.9" customHeight="1">
      <c r="A261" s="22" t="inlineStr">
        <is>
          <t>BNRR022511283298</t>
        </is>
      </c>
      <c r="B261" s="23" t="inlineStr">
        <is>
          <t>28/11/2025 23:44:48</t>
        </is>
      </c>
      <c r="C261" s="24" t="n">
        <v>9</v>
      </c>
      <c r="D261" s="24" t="n">
        <v>15</v>
      </c>
      <c r="E261" s="24" t="n">
        <v>12</v>
      </c>
      <c r="F261" s="24" t="n">
        <v>365</v>
      </c>
      <c r="G261" s="24" t="inlineStr">
        <is>
          <t>18</t>
        </is>
      </c>
      <c r="H261" s="24" t="inlineStr"/>
      <c r="I261" s="24" t="inlineStr"/>
      <c r="J261" s="24" t="n">
        <v/>
      </c>
      <c r="K261" s="24" t="n"/>
      <c r="L261" s="24" t="n"/>
      <c r="M261" s="1">
        <f>LEFT(A261,6)</f>
        <v/>
      </c>
      <c r="N261" s="1">
        <f>MID(A261,7,6)</f>
        <v/>
      </c>
      <c r="O261" s="1">
        <f>MID(A261,7,6)&amp;"-"&amp;MID(A261,13,1)</f>
        <v/>
      </c>
      <c r="P261" s="1">
        <f>"M"&amp;MID(A261,5,2)</f>
        <v/>
      </c>
      <c r="Q261" s="1">
        <f>IF(MID(A261,4,1)="L",IF(ISODD(RIGHT(A261)),"LH1","LH3"),IF(MID(A261,4,1)="R",IF(ISODD(RIGHT(A261)),"RH2","RH4"),"ERROR"))</f>
        <v/>
      </c>
      <c r="R261" s="1">
        <f>P261&amp;"-"&amp;Q261</f>
        <v/>
      </c>
      <c r="S261" s="13">
        <f>IF(D261="","HXX",IF(OR(D261=D260,D261=0),S260,"H"&amp;TEXT(D261,"00")&amp;" T"&amp;TEXT(G261,"00")&amp;" - "&amp;A261))</f>
        <v/>
      </c>
      <c r="T261" s="13">
        <f>SUBTOTAL(3,A261)</f>
        <v/>
      </c>
      <c r="U261" s="13">
        <f>IF(OR(NOT(ISBLANK(H261)),J261="30"),1,0)</f>
        <v/>
      </c>
      <c r="V261" s="13">
        <f>IF(ISBLANK(I261),0,1)</f>
        <v/>
      </c>
      <c r="W261" s="13">
        <f>IF(AND(L261="Porosidad de gas",OR(K261="C5",K261="E5")),1,0)</f>
        <v/>
      </c>
      <c r="X261" s="3">
        <f>RIGHT(A261,3)</f>
        <v/>
      </c>
      <c r="Y261" s="3">
        <f>MAX(W261*F261,0)</f>
        <v/>
      </c>
      <c r="Z261" s="3">
        <f>MAX(V261*F261-Y261,0)</f>
        <v/>
      </c>
      <c r="AA261" s="3">
        <f>MAX(U261*F261-SUM(Y261:Z261),0)</f>
        <v/>
      </c>
      <c r="AB261" s="8">
        <f>MAX(F261-SUM(Y261:AA261),0)</f>
        <v/>
      </c>
      <c r="AC261" s="3">
        <f>D261</f>
        <v/>
      </c>
      <c r="AD261" s="3">
        <f>E261</f>
        <v/>
      </c>
    </row>
    <row r="262" ht="13.9" customHeight="1">
      <c r="A262" s="22" t="inlineStr">
        <is>
          <t>BNRL022511283295</t>
        </is>
      </c>
      <c r="B262" s="23" t="inlineStr">
        <is>
          <t>28/11/2025 23:38:43</t>
        </is>
      </c>
      <c r="C262" s="24" t="n">
        <v>9</v>
      </c>
      <c r="D262" s="24" t="n">
        <v>15</v>
      </c>
      <c r="E262" s="24" t="n">
        <v>11</v>
      </c>
      <c r="F262" s="24" t="n">
        <v>508</v>
      </c>
      <c r="G262" s="24" t="inlineStr">
        <is>
          <t>18</t>
        </is>
      </c>
      <c r="H262" s="24" t="inlineStr"/>
      <c r="I262" s="24" t="inlineStr"/>
      <c r="J262" s="24" t="n">
        <v/>
      </c>
      <c r="K262" s="24" t="n"/>
      <c r="L262" s="24" t="n"/>
      <c r="M262" s="1">
        <f>LEFT(A262,6)</f>
        <v/>
      </c>
      <c r="N262" s="1">
        <f>MID(A262,7,6)</f>
        <v/>
      </c>
      <c r="O262" s="1">
        <f>MID(A262,7,6)&amp;"-"&amp;MID(A262,13,1)</f>
        <v/>
      </c>
      <c r="P262" s="1">
        <f>"M"&amp;MID(A262,5,2)</f>
        <v/>
      </c>
      <c r="Q262" s="1">
        <f>IF(MID(A262,4,1)="L",IF(ISODD(RIGHT(A262)),"LH1","LH3"),IF(MID(A262,4,1)="R",IF(ISODD(RIGHT(A262)),"RH2","RH4"),"ERROR"))</f>
        <v/>
      </c>
      <c r="R262" s="1">
        <f>P262&amp;"-"&amp;Q262</f>
        <v/>
      </c>
      <c r="S262" s="13">
        <f>IF(D262="","HXX",IF(OR(D262=D261,D262=0),S261,"H"&amp;TEXT(D262,"00")&amp;" T"&amp;TEXT(G262,"00")&amp;" - "&amp;A262))</f>
        <v/>
      </c>
      <c r="T262" s="13">
        <f>SUBTOTAL(3,A262)</f>
        <v/>
      </c>
      <c r="U262" s="13">
        <f>IF(OR(NOT(ISBLANK(H262)),J262="30"),1,0)</f>
        <v/>
      </c>
      <c r="V262" s="13">
        <f>IF(ISBLANK(I262),0,1)</f>
        <v/>
      </c>
      <c r="W262" s="13">
        <f>IF(AND(L262="Porosidad de gas",OR(K262="C5",K262="E5")),1,0)</f>
        <v/>
      </c>
      <c r="X262" s="3">
        <f>RIGHT(A262,3)</f>
        <v/>
      </c>
      <c r="Y262" s="3">
        <f>MAX(W262*F262,0)</f>
        <v/>
      </c>
      <c r="Z262" s="3">
        <f>MAX(V262*F262-Y262,0)</f>
        <v/>
      </c>
      <c r="AA262" s="3">
        <f>MAX(U262*F262-SUM(Y262:Z262),0)</f>
        <v/>
      </c>
      <c r="AB262" s="8">
        <f>MAX(F262-SUM(Y262:AA262),0)</f>
        <v/>
      </c>
      <c r="AC262" s="3">
        <f>D262</f>
        <v/>
      </c>
      <c r="AD262" s="3">
        <f>E262</f>
        <v/>
      </c>
    </row>
    <row r="263" ht="13.9" customHeight="1">
      <c r="A263" s="22" t="inlineStr">
        <is>
          <t>BNRL022511283296</t>
        </is>
      </c>
      <c r="B263" s="23" t="inlineStr">
        <is>
          <t>28/11/2025 23:38:43</t>
        </is>
      </c>
      <c r="C263" s="24" t="n">
        <v>9</v>
      </c>
      <c r="D263" s="24" t="n">
        <v>15</v>
      </c>
      <c r="E263" s="24" t="n">
        <v>11</v>
      </c>
      <c r="F263" s="24" t="n">
        <v>508</v>
      </c>
      <c r="G263" s="24" t="inlineStr">
        <is>
          <t>18</t>
        </is>
      </c>
      <c r="H263" s="24" t="inlineStr"/>
      <c r="I263" s="24" t="inlineStr"/>
      <c r="J263" s="24" t="n">
        <v/>
      </c>
      <c r="K263" s="24" t="n"/>
      <c r="L263" s="24" t="n"/>
      <c r="M263" s="1">
        <f>LEFT(A263,6)</f>
        <v/>
      </c>
      <c r="N263" s="1">
        <f>MID(A263,7,6)</f>
        <v/>
      </c>
      <c r="O263" s="1">
        <f>MID(A263,7,6)&amp;"-"&amp;MID(A263,13,1)</f>
        <v/>
      </c>
      <c r="P263" s="1">
        <f>"M"&amp;MID(A263,5,2)</f>
        <v/>
      </c>
      <c r="Q263" s="1">
        <f>IF(MID(A263,4,1)="L",IF(ISODD(RIGHT(A263)),"LH1","LH3"),IF(MID(A263,4,1)="R",IF(ISODD(RIGHT(A263)),"RH2","RH4"),"ERROR"))</f>
        <v/>
      </c>
      <c r="R263" s="1">
        <f>P263&amp;"-"&amp;Q263</f>
        <v/>
      </c>
      <c r="S263" s="13">
        <f>IF(D263="","HXX",IF(OR(D263=D262,D263=0),S262,"H"&amp;TEXT(D263,"00")&amp;" T"&amp;TEXT(G263,"00")&amp;" - "&amp;A263))</f>
        <v/>
      </c>
      <c r="T263" s="13">
        <f>SUBTOTAL(3,A263)</f>
        <v/>
      </c>
      <c r="U263" s="13">
        <f>IF(OR(NOT(ISBLANK(H263)),J263="30"),1,0)</f>
        <v/>
      </c>
      <c r="V263" s="13">
        <f>IF(ISBLANK(I263),0,1)</f>
        <v/>
      </c>
      <c r="W263" s="13">
        <f>IF(AND(L263="Porosidad de gas",OR(K263="C5",K263="E5")),1,0)</f>
        <v/>
      </c>
      <c r="X263" s="3">
        <f>RIGHT(A263,3)</f>
        <v/>
      </c>
      <c r="Y263" s="3">
        <f>MAX(W263*F263,0)</f>
        <v/>
      </c>
      <c r="Z263" s="3">
        <f>MAX(V263*F263-Y263,0)</f>
        <v/>
      </c>
      <c r="AA263" s="3">
        <f>MAX(U263*F263-SUM(Y263:Z263),0)</f>
        <v/>
      </c>
      <c r="AB263" s="8">
        <f>MAX(F263-SUM(Y263:AA263),0)</f>
        <v/>
      </c>
      <c r="AC263" s="3">
        <f>D263</f>
        <v/>
      </c>
      <c r="AD263" s="3">
        <f>E263</f>
        <v/>
      </c>
    </row>
    <row r="264" ht="13.9" customHeight="1">
      <c r="A264" s="22" t="inlineStr">
        <is>
          <t>BNRR022511283295</t>
        </is>
      </c>
      <c r="B264" s="23" t="inlineStr">
        <is>
          <t>28/11/2025 23:38:43</t>
        </is>
      </c>
      <c r="C264" s="24" t="n">
        <v>9</v>
      </c>
      <c r="D264" s="24" t="n">
        <v>15</v>
      </c>
      <c r="E264" s="24" t="n">
        <v>11</v>
      </c>
      <c r="F264" s="24" t="n">
        <v>508</v>
      </c>
      <c r="G264" s="24" t="inlineStr">
        <is>
          <t>18</t>
        </is>
      </c>
      <c r="H264" s="24" t="inlineStr"/>
      <c r="I264" s="24" t="inlineStr"/>
      <c r="J264" s="24" t="n">
        <v/>
      </c>
      <c r="K264" s="24" t="n"/>
      <c r="L264" s="24" t="n"/>
      <c r="M264" s="1">
        <f>LEFT(A264,6)</f>
        <v/>
      </c>
      <c r="N264" s="1">
        <f>MID(A264,7,6)</f>
        <v/>
      </c>
      <c r="O264" s="1">
        <f>MID(A264,7,6)&amp;"-"&amp;MID(A264,13,1)</f>
        <v/>
      </c>
      <c r="P264" s="1">
        <f>"M"&amp;MID(A264,5,2)</f>
        <v/>
      </c>
      <c r="Q264" s="1">
        <f>IF(MID(A264,4,1)="L",IF(ISODD(RIGHT(A264)),"LH1","LH3"),IF(MID(A264,4,1)="R",IF(ISODD(RIGHT(A264)),"RH2","RH4"),"ERROR"))</f>
        <v/>
      </c>
      <c r="R264" s="1">
        <f>P264&amp;"-"&amp;Q264</f>
        <v/>
      </c>
      <c r="S264" s="13">
        <f>IF(D264="","HXX",IF(OR(D264=D263,D264=0),S263,"H"&amp;TEXT(D264,"00")&amp;" T"&amp;TEXT(G264,"00")&amp;" - "&amp;A264))</f>
        <v/>
      </c>
      <c r="T264" s="13">
        <f>SUBTOTAL(3,A264)</f>
        <v/>
      </c>
      <c r="U264" s="13">
        <f>IF(OR(NOT(ISBLANK(H264)),J264="30"),1,0)</f>
        <v/>
      </c>
      <c r="V264" s="13">
        <f>IF(ISBLANK(I264),0,1)</f>
        <v/>
      </c>
      <c r="W264" s="13">
        <f>IF(AND(L264="Porosidad de gas",OR(K264="C5",K264="E5")),1,0)</f>
        <v/>
      </c>
      <c r="X264" s="3">
        <f>RIGHT(A264,3)</f>
        <v/>
      </c>
      <c r="Y264" s="3">
        <f>MAX(W264*F264,0)</f>
        <v/>
      </c>
      <c r="Z264" s="3">
        <f>MAX(V264*F264-Y264,0)</f>
        <v/>
      </c>
      <c r="AA264" s="3">
        <f>MAX(U264*F264-SUM(Y264:Z264),0)</f>
        <v/>
      </c>
      <c r="AB264" s="8">
        <f>MAX(F264-SUM(Y264:AA264),0)</f>
        <v/>
      </c>
      <c r="AC264" s="3">
        <f>D264</f>
        <v/>
      </c>
      <c r="AD264" s="3">
        <f>E264</f>
        <v/>
      </c>
    </row>
    <row r="265" ht="13.9" customHeight="1">
      <c r="A265" s="22" t="inlineStr">
        <is>
          <t>BNRR022511283296</t>
        </is>
      </c>
      <c r="B265" s="23" t="inlineStr">
        <is>
          <t>28/11/2025 23:38:43</t>
        </is>
      </c>
      <c r="C265" s="24" t="n">
        <v>9</v>
      </c>
      <c r="D265" s="24" t="n">
        <v>15</v>
      </c>
      <c r="E265" s="24" t="n">
        <v>11</v>
      </c>
      <c r="F265" s="24" t="n">
        <v>508</v>
      </c>
      <c r="G265" s="24" t="inlineStr">
        <is>
          <t>18</t>
        </is>
      </c>
      <c r="H265" s="24" t="inlineStr"/>
      <c r="I265" s="24" t="inlineStr"/>
      <c r="J265" s="24" t="n">
        <v/>
      </c>
      <c r="K265" s="24" t="n"/>
      <c r="L265" s="24" t="n"/>
      <c r="M265" s="1">
        <f>LEFT(A265,6)</f>
        <v/>
      </c>
      <c r="N265" s="1">
        <f>MID(A265,7,6)</f>
        <v/>
      </c>
      <c r="O265" s="1">
        <f>MID(A265,7,6)&amp;"-"&amp;MID(A265,13,1)</f>
        <v/>
      </c>
      <c r="P265" s="1">
        <f>"M"&amp;MID(A265,5,2)</f>
        <v/>
      </c>
      <c r="Q265" s="1">
        <f>IF(MID(A265,4,1)="L",IF(ISODD(RIGHT(A265)),"LH1","LH3"),IF(MID(A265,4,1)="R",IF(ISODD(RIGHT(A265)),"RH2","RH4"),"ERROR"))</f>
        <v/>
      </c>
      <c r="R265" s="1">
        <f>P265&amp;"-"&amp;Q265</f>
        <v/>
      </c>
      <c r="S265" s="13">
        <f>IF(D265="","HXX",IF(OR(D265=D264,D265=0),S264,"H"&amp;TEXT(D265,"00")&amp;" T"&amp;TEXT(G265,"00")&amp;" - "&amp;A265))</f>
        <v/>
      </c>
      <c r="T265" s="13">
        <f>SUBTOTAL(3,A265)</f>
        <v/>
      </c>
      <c r="U265" s="13">
        <f>IF(OR(NOT(ISBLANK(H265)),J265="30"),1,0)</f>
        <v/>
      </c>
      <c r="V265" s="13">
        <f>IF(ISBLANK(I265),0,1)</f>
        <v/>
      </c>
      <c r="W265" s="13">
        <f>IF(AND(L265="Porosidad de gas",OR(K265="C5",K265="E5")),1,0)</f>
        <v/>
      </c>
      <c r="X265" s="3">
        <f>RIGHT(A265,3)</f>
        <v/>
      </c>
      <c r="Y265" s="3">
        <f>MAX(W265*F265,0)</f>
        <v/>
      </c>
      <c r="Z265" s="3">
        <f>MAX(V265*F265-Y265,0)</f>
        <v/>
      </c>
      <c r="AA265" s="3">
        <f>MAX(U265*F265-SUM(Y265:Z265),0)</f>
        <v/>
      </c>
      <c r="AB265" s="8">
        <f>MAX(F265-SUM(Y265:AA265),0)</f>
        <v/>
      </c>
      <c r="AC265" s="3">
        <f>D265</f>
        <v/>
      </c>
      <c r="AD265" s="3">
        <f>E265</f>
        <v/>
      </c>
    </row>
    <row r="266" ht="13.9" customHeight="1">
      <c r="A266" s="22" t="inlineStr">
        <is>
          <t>BNRL022511283293</t>
        </is>
      </c>
      <c r="B266" s="23" t="inlineStr">
        <is>
          <t>28/11/2025 23:30:14</t>
        </is>
      </c>
      <c r="C266" s="24" t="n">
        <v>9</v>
      </c>
      <c r="D266" s="24" t="n">
        <v>15</v>
      </c>
      <c r="E266" s="24" t="n">
        <v>10</v>
      </c>
      <c r="F266" s="24" t="n">
        <v>421</v>
      </c>
      <c r="G266" s="24" t="inlineStr">
        <is>
          <t>18</t>
        </is>
      </c>
      <c r="H266" s="24" t="inlineStr">
        <is>
          <t>29/11/2025 0:58:18</t>
        </is>
      </c>
      <c r="I266" s="24" t="inlineStr"/>
      <c r="J266" s="24" t="n">
        <v/>
      </c>
      <c r="K266" s="24" t="n"/>
      <c r="L266" s="24" t="n"/>
      <c r="M266" s="1">
        <f>LEFT(A266,6)</f>
        <v/>
      </c>
      <c r="N266" s="1">
        <f>MID(A266,7,6)</f>
        <v/>
      </c>
      <c r="O266" s="1">
        <f>MID(A266,7,6)&amp;"-"&amp;MID(A266,13,1)</f>
        <v/>
      </c>
      <c r="P266" s="1">
        <f>"M"&amp;MID(A266,5,2)</f>
        <v/>
      </c>
      <c r="Q266" s="1">
        <f>IF(MID(A266,4,1)="L",IF(ISODD(RIGHT(A266)),"LH1","LH3"),IF(MID(A266,4,1)="R",IF(ISODD(RIGHT(A266)),"RH2","RH4"),"ERROR"))</f>
        <v/>
      </c>
      <c r="R266" s="1">
        <f>P266&amp;"-"&amp;Q266</f>
        <v/>
      </c>
      <c r="S266" s="13">
        <f>IF(D266="","HXX",IF(OR(D266=D265,D266=0),S265,"H"&amp;TEXT(D266,"00")&amp;" T"&amp;TEXT(G266,"00")&amp;" - "&amp;A266))</f>
        <v/>
      </c>
      <c r="T266" s="13">
        <f>SUBTOTAL(3,A266)</f>
        <v/>
      </c>
      <c r="U266" s="13">
        <f>IF(OR(NOT(ISBLANK(H266)),J266="30"),1,0)</f>
        <v/>
      </c>
      <c r="V266" s="13">
        <f>IF(ISBLANK(I266),0,1)</f>
        <v/>
      </c>
      <c r="W266" s="13">
        <f>IF(AND(L266="Porosidad de gas",OR(K266="C5",K266="E5")),1,0)</f>
        <v/>
      </c>
      <c r="X266" s="3">
        <f>RIGHT(A266,3)</f>
        <v/>
      </c>
      <c r="Y266" s="3">
        <f>MAX(W266*F266,0)</f>
        <v/>
      </c>
      <c r="Z266" s="3">
        <f>MAX(V266*F266-Y266,0)</f>
        <v/>
      </c>
      <c r="AA266" s="3">
        <f>MAX(U266*F266-SUM(Y266:Z266),0)</f>
        <v/>
      </c>
      <c r="AB266" s="8">
        <f>MAX(F266-SUM(Y266:AA266),0)</f>
        <v/>
      </c>
      <c r="AC266" s="3">
        <f>D266</f>
        <v/>
      </c>
      <c r="AD266" s="3">
        <f>E266</f>
        <v/>
      </c>
    </row>
    <row r="267" ht="13.9" customHeight="1">
      <c r="A267" s="22" t="inlineStr">
        <is>
          <t>BNRL022511283294</t>
        </is>
      </c>
      <c r="B267" s="23" t="inlineStr">
        <is>
          <t>28/11/2025 23:30:14</t>
        </is>
      </c>
      <c r="C267" s="24" t="n">
        <v>9</v>
      </c>
      <c r="D267" s="24" t="n">
        <v>15</v>
      </c>
      <c r="E267" s="24" t="n">
        <v>10</v>
      </c>
      <c r="F267" s="24" t="n">
        <v>421</v>
      </c>
      <c r="G267" s="24" t="inlineStr">
        <is>
          <t>18</t>
        </is>
      </c>
      <c r="H267" s="24" t="inlineStr">
        <is>
          <t>29/11/2025 0:57:38</t>
        </is>
      </c>
      <c r="I267" s="24" t="inlineStr"/>
      <c r="J267" s="24" t="n">
        <v/>
      </c>
      <c r="K267" s="24" t="n"/>
      <c r="L267" s="24" t="n"/>
      <c r="M267" s="1">
        <f>LEFT(A267,6)</f>
        <v/>
      </c>
      <c r="N267" s="1">
        <f>MID(A267,7,6)</f>
        <v/>
      </c>
      <c r="O267" s="1">
        <f>MID(A267,7,6)&amp;"-"&amp;MID(A267,13,1)</f>
        <v/>
      </c>
      <c r="P267" s="1">
        <f>"M"&amp;MID(A267,5,2)</f>
        <v/>
      </c>
      <c r="Q267" s="1">
        <f>IF(MID(A267,4,1)="L",IF(ISODD(RIGHT(A267)),"LH1","LH3"),IF(MID(A267,4,1)="R",IF(ISODD(RIGHT(A267)),"RH2","RH4"),"ERROR"))</f>
        <v/>
      </c>
      <c r="R267" s="1">
        <f>P267&amp;"-"&amp;Q267</f>
        <v/>
      </c>
      <c r="S267" s="13">
        <f>IF(D267="","HXX",IF(OR(D267=D266,D267=0),S266,"H"&amp;TEXT(D267,"00")&amp;" T"&amp;TEXT(G267,"00")&amp;" - "&amp;A267))</f>
        <v/>
      </c>
      <c r="T267" s="13">
        <f>SUBTOTAL(3,A267)</f>
        <v/>
      </c>
      <c r="U267" s="13">
        <f>IF(OR(NOT(ISBLANK(H267)),J267="30"),1,0)</f>
        <v/>
      </c>
      <c r="V267" s="13">
        <f>IF(ISBLANK(I267),0,1)</f>
        <v/>
      </c>
      <c r="W267" s="13">
        <f>IF(AND(L267="Porosidad de gas",OR(K267="C5",K267="E5")),1,0)</f>
        <v/>
      </c>
      <c r="X267" s="3">
        <f>RIGHT(A267,3)</f>
        <v/>
      </c>
      <c r="Y267" s="3">
        <f>MAX(W267*F267,0)</f>
        <v/>
      </c>
      <c r="Z267" s="3">
        <f>MAX(V267*F267-Y267,0)</f>
        <v/>
      </c>
      <c r="AA267" s="3">
        <f>MAX(U267*F267-SUM(Y267:Z267),0)</f>
        <v/>
      </c>
      <c r="AB267" s="8">
        <f>MAX(F267-SUM(Y267:AA267),0)</f>
        <v/>
      </c>
      <c r="AC267" s="3">
        <f>D267</f>
        <v/>
      </c>
      <c r="AD267" s="3">
        <f>E267</f>
        <v/>
      </c>
    </row>
    <row r="268" ht="13.9" customHeight="1">
      <c r="A268" s="22" t="inlineStr">
        <is>
          <t>BNRR022511283293</t>
        </is>
      </c>
      <c r="B268" s="23" t="inlineStr">
        <is>
          <t>28/11/2025 23:30:14</t>
        </is>
      </c>
      <c r="C268" s="24" t="n">
        <v>9</v>
      </c>
      <c r="D268" s="24" t="n">
        <v>15</v>
      </c>
      <c r="E268" s="24" t="n">
        <v>10</v>
      </c>
      <c r="F268" s="24" t="n">
        <v>421</v>
      </c>
      <c r="G268" s="24" t="inlineStr">
        <is>
          <t>18</t>
        </is>
      </c>
      <c r="H268" s="24" t="inlineStr">
        <is>
          <t>29/11/2025 0:55:21</t>
        </is>
      </c>
      <c r="I268" s="24" t="inlineStr"/>
      <c r="J268" s="24" t="n">
        <v/>
      </c>
      <c r="K268" s="24" t="n"/>
      <c r="L268" s="24" t="n"/>
      <c r="M268" s="1">
        <f>LEFT(A268,6)</f>
        <v/>
      </c>
      <c r="N268" s="1">
        <f>MID(A268,7,6)</f>
        <v/>
      </c>
      <c r="O268" s="1">
        <f>MID(A268,7,6)&amp;"-"&amp;MID(A268,13,1)</f>
        <v/>
      </c>
      <c r="P268" s="1">
        <f>"M"&amp;MID(A268,5,2)</f>
        <v/>
      </c>
      <c r="Q268" s="1">
        <f>IF(MID(A268,4,1)="L",IF(ISODD(RIGHT(A268)),"LH1","LH3"),IF(MID(A268,4,1)="R",IF(ISODD(RIGHT(A268)),"RH2","RH4"),"ERROR"))</f>
        <v/>
      </c>
      <c r="R268" s="1">
        <f>P268&amp;"-"&amp;Q268</f>
        <v/>
      </c>
      <c r="S268" s="13">
        <f>IF(D268="","HXX",IF(OR(D268=D267,D268=0),S267,"H"&amp;TEXT(D268,"00")&amp;" T"&amp;TEXT(G268,"00")&amp;" - "&amp;A268))</f>
        <v/>
      </c>
      <c r="T268" s="13">
        <f>SUBTOTAL(3,A268)</f>
        <v/>
      </c>
      <c r="U268" s="13">
        <f>IF(OR(NOT(ISBLANK(H268)),J268="30"),1,0)</f>
        <v/>
      </c>
      <c r="V268" s="13">
        <f>IF(ISBLANK(I268),0,1)</f>
        <v/>
      </c>
      <c r="W268" s="13">
        <f>IF(AND(L268="Porosidad de gas",OR(K268="C5",K268="E5")),1,0)</f>
        <v/>
      </c>
      <c r="X268" s="3">
        <f>RIGHT(A268,3)</f>
        <v/>
      </c>
      <c r="Y268" s="3">
        <f>MAX(W268*F268,0)</f>
        <v/>
      </c>
      <c r="Z268" s="3">
        <f>MAX(V268*F268-Y268,0)</f>
        <v/>
      </c>
      <c r="AA268" s="3">
        <f>MAX(U268*F268-SUM(Y268:Z268),0)</f>
        <v/>
      </c>
      <c r="AB268" s="8">
        <f>MAX(F268-SUM(Y268:AA268),0)</f>
        <v/>
      </c>
      <c r="AC268" s="3">
        <f>D268</f>
        <v/>
      </c>
      <c r="AD268" s="3">
        <f>E268</f>
        <v/>
      </c>
    </row>
    <row r="269" ht="13.9" customHeight="1">
      <c r="A269" s="22" t="inlineStr">
        <is>
          <t>BNRR022511283294</t>
        </is>
      </c>
      <c r="B269" s="23" t="inlineStr">
        <is>
          <t>28/11/2025 23:30:14</t>
        </is>
      </c>
      <c r="C269" s="24" t="n">
        <v>9</v>
      </c>
      <c r="D269" s="24" t="n">
        <v>15</v>
      </c>
      <c r="E269" s="24" t="n">
        <v>10</v>
      </c>
      <c r="F269" s="24" t="n">
        <v>421</v>
      </c>
      <c r="G269" s="24" t="inlineStr">
        <is>
          <t>18</t>
        </is>
      </c>
      <c r="H269" s="24" t="inlineStr">
        <is>
          <t>29/11/2025 0:56:47</t>
        </is>
      </c>
      <c r="I269" s="24" t="inlineStr"/>
      <c r="J269" s="24" t="n">
        <v/>
      </c>
      <c r="K269" s="24" t="n"/>
      <c r="L269" s="24" t="n"/>
      <c r="M269" s="1">
        <f>LEFT(A269,6)</f>
        <v/>
      </c>
      <c r="N269" s="1">
        <f>MID(A269,7,6)</f>
        <v/>
      </c>
      <c r="O269" s="1">
        <f>MID(A269,7,6)&amp;"-"&amp;MID(A269,13,1)</f>
        <v/>
      </c>
      <c r="P269" s="1">
        <f>"M"&amp;MID(A269,5,2)</f>
        <v/>
      </c>
      <c r="Q269" s="1">
        <f>IF(MID(A269,4,1)="L",IF(ISODD(RIGHT(A269)),"LH1","LH3"),IF(MID(A269,4,1)="R",IF(ISODD(RIGHT(A269)),"RH2","RH4"),"ERROR"))</f>
        <v/>
      </c>
      <c r="R269" s="1">
        <f>P269&amp;"-"&amp;Q269</f>
        <v/>
      </c>
      <c r="S269" s="13">
        <f>IF(D269="","HXX",IF(OR(D269=D268,D269=0),S268,"H"&amp;TEXT(D269,"00")&amp;" T"&amp;TEXT(G269,"00")&amp;" - "&amp;A269))</f>
        <v/>
      </c>
      <c r="T269" s="13">
        <f>SUBTOTAL(3,A269)</f>
        <v/>
      </c>
      <c r="U269" s="13">
        <f>IF(OR(NOT(ISBLANK(H269)),J269="30"),1,0)</f>
        <v/>
      </c>
      <c r="V269" s="13">
        <f>IF(ISBLANK(I269),0,1)</f>
        <v/>
      </c>
      <c r="W269" s="13">
        <f>IF(AND(L269="Porosidad de gas",OR(K269="C5",K269="E5")),1,0)</f>
        <v/>
      </c>
      <c r="X269" s="3">
        <f>RIGHT(A269,3)</f>
        <v/>
      </c>
      <c r="Y269" s="3">
        <f>MAX(W269*F269,0)</f>
        <v/>
      </c>
      <c r="Z269" s="3">
        <f>MAX(V269*F269-Y269,0)</f>
        <v/>
      </c>
      <c r="AA269" s="3">
        <f>MAX(U269*F269-SUM(Y269:Z269),0)</f>
        <v/>
      </c>
      <c r="AB269" s="8">
        <f>MAX(F269-SUM(Y269:AA269),0)</f>
        <v/>
      </c>
      <c r="AC269" s="3">
        <f>D269</f>
        <v/>
      </c>
      <c r="AD269" s="3">
        <f>E269</f>
        <v/>
      </c>
    </row>
    <row r="270" ht="13.9" customHeight="1">
      <c r="A270" s="22" t="inlineStr">
        <is>
          <t>BNRL022511283291</t>
        </is>
      </c>
      <c r="B270" s="23" t="inlineStr">
        <is>
          <t>28/11/2025 23:23:13</t>
        </is>
      </c>
      <c r="C270" s="24" t="n">
        <v>9</v>
      </c>
      <c r="D270" s="24" t="n">
        <v>15</v>
      </c>
      <c r="E270" s="24" t="n">
        <v>9</v>
      </c>
      <c r="F270" s="24" t="n">
        <v>365</v>
      </c>
      <c r="G270" s="24" t="inlineStr">
        <is>
          <t>18</t>
        </is>
      </c>
      <c r="H270" s="24" t="inlineStr">
        <is>
          <t>29/11/2025 0:59:30</t>
        </is>
      </c>
      <c r="I270" s="24" t="inlineStr"/>
      <c r="J270" s="24" t="n">
        <v/>
      </c>
      <c r="K270" s="24" t="n"/>
      <c r="L270" s="24" t="n"/>
      <c r="M270" s="1">
        <f>LEFT(A270,6)</f>
        <v/>
      </c>
      <c r="N270" s="1">
        <f>MID(A270,7,6)</f>
        <v/>
      </c>
      <c r="O270" s="1">
        <f>MID(A270,7,6)&amp;"-"&amp;MID(A270,13,1)</f>
        <v/>
      </c>
      <c r="P270" s="1">
        <f>"M"&amp;MID(A270,5,2)</f>
        <v/>
      </c>
      <c r="Q270" s="1">
        <f>IF(MID(A270,4,1)="L",IF(ISODD(RIGHT(A270)),"LH1","LH3"),IF(MID(A270,4,1)="R",IF(ISODD(RIGHT(A270)),"RH2","RH4"),"ERROR"))</f>
        <v/>
      </c>
      <c r="R270" s="1">
        <f>P270&amp;"-"&amp;Q270</f>
        <v/>
      </c>
      <c r="S270" s="13">
        <f>IF(D270="","HXX",IF(OR(D270=D269,D270=0),S269,"H"&amp;TEXT(D270,"00")&amp;" T"&amp;TEXT(G270,"00")&amp;" - "&amp;A270))</f>
        <v/>
      </c>
      <c r="T270" s="13">
        <f>SUBTOTAL(3,A270)</f>
        <v/>
      </c>
      <c r="U270" s="13">
        <f>IF(OR(NOT(ISBLANK(H270)),J270="30"),1,0)</f>
        <v/>
      </c>
      <c r="V270" s="13">
        <f>IF(ISBLANK(I270),0,1)</f>
        <v/>
      </c>
      <c r="W270" s="13">
        <f>IF(AND(L270="Porosidad de gas",OR(K270="C5",K270="E5")),1,0)</f>
        <v/>
      </c>
      <c r="X270" s="3">
        <f>RIGHT(A270,3)</f>
        <v/>
      </c>
      <c r="Y270" s="3">
        <f>MAX(W270*F270,0)</f>
        <v/>
      </c>
      <c r="Z270" s="3">
        <f>MAX(V270*F270-Y270,0)</f>
        <v/>
      </c>
      <c r="AA270" s="3">
        <f>MAX(U270*F270-SUM(Y270:Z270),0)</f>
        <v/>
      </c>
      <c r="AB270" s="8">
        <f>MAX(F270-SUM(Y270:AA270),0)</f>
        <v/>
      </c>
      <c r="AC270" s="3">
        <f>D270</f>
        <v/>
      </c>
      <c r="AD270" s="3">
        <f>E270</f>
        <v/>
      </c>
    </row>
    <row r="271" ht="13.9" customHeight="1">
      <c r="A271" s="22" t="inlineStr">
        <is>
          <t>BNRL022511283292</t>
        </is>
      </c>
      <c r="B271" s="23" t="inlineStr">
        <is>
          <t>28/11/2025 23:23:13</t>
        </is>
      </c>
      <c r="C271" s="24" t="n">
        <v>9</v>
      </c>
      <c r="D271" s="24" t="n">
        <v>15</v>
      </c>
      <c r="E271" s="24" t="n">
        <v>9</v>
      </c>
      <c r="F271" s="24" t="n">
        <v>365</v>
      </c>
      <c r="G271" s="24" t="inlineStr">
        <is>
          <t>18</t>
        </is>
      </c>
      <c r="H271" s="24" t="inlineStr">
        <is>
          <t>29/11/2025 1:1:19</t>
        </is>
      </c>
      <c r="I271" s="24" t="inlineStr"/>
      <c r="J271" s="24" t="n">
        <v/>
      </c>
      <c r="K271" s="24" t="n"/>
      <c r="L271" s="24" t="n"/>
      <c r="M271" s="1">
        <f>LEFT(A271,6)</f>
        <v/>
      </c>
      <c r="N271" s="1">
        <f>MID(A271,7,6)</f>
        <v/>
      </c>
      <c r="O271" s="1">
        <f>MID(A271,7,6)&amp;"-"&amp;MID(A271,13,1)</f>
        <v/>
      </c>
      <c r="P271" s="1">
        <f>"M"&amp;MID(A271,5,2)</f>
        <v/>
      </c>
      <c r="Q271" s="1">
        <f>IF(MID(A271,4,1)="L",IF(ISODD(RIGHT(A271)),"LH1","LH3"),IF(MID(A271,4,1)="R",IF(ISODD(RIGHT(A271)),"RH2","RH4"),"ERROR"))</f>
        <v/>
      </c>
      <c r="R271" s="1">
        <f>P271&amp;"-"&amp;Q271</f>
        <v/>
      </c>
      <c r="S271" s="13">
        <f>IF(D271="","HXX",IF(OR(D271=D270,D271=0),S270,"H"&amp;TEXT(D271,"00")&amp;" T"&amp;TEXT(G271,"00")&amp;" - "&amp;A271))</f>
        <v/>
      </c>
      <c r="T271" s="13">
        <f>SUBTOTAL(3,A271)</f>
        <v/>
      </c>
      <c r="U271" s="13">
        <f>IF(OR(NOT(ISBLANK(H271)),J271="30"),1,0)</f>
        <v/>
      </c>
      <c r="V271" s="13">
        <f>IF(ISBLANK(I271),0,1)</f>
        <v/>
      </c>
      <c r="W271" s="13">
        <f>IF(AND(L271="Porosidad de gas",OR(K271="C5",K271="E5")),1,0)</f>
        <v/>
      </c>
      <c r="X271" s="3">
        <f>RIGHT(A271,3)</f>
        <v/>
      </c>
      <c r="Y271" s="3">
        <f>MAX(W271*F271,0)</f>
        <v/>
      </c>
      <c r="Z271" s="3">
        <f>MAX(V271*F271-Y271,0)</f>
        <v/>
      </c>
      <c r="AA271" s="3">
        <f>MAX(U271*F271-SUM(Y271:Z271),0)</f>
        <v/>
      </c>
      <c r="AB271" s="8">
        <f>MAX(F271-SUM(Y271:AA271),0)</f>
        <v/>
      </c>
      <c r="AC271" s="3">
        <f>D271</f>
        <v/>
      </c>
      <c r="AD271" s="3">
        <f>E271</f>
        <v/>
      </c>
    </row>
    <row r="272" ht="13.9" customHeight="1">
      <c r="A272" s="22" t="inlineStr">
        <is>
          <t>BNRR022511283291</t>
        </is>
      </c>
      <c r="B272" s="23" t="inlineStr">
        <is>
          <t>28/11/2025 23:23:13</t>
        </is>
      </c>
      <c r="C272" s="24" t="n">
        <v>9</v>
      </c>
      <c r="D272" s="24" t="n">
        <v>15</v>
      </c>
      <c r="E272" s="24" t="n">
        <v>9</v>
      </c>
      <c r="F272" s="24" t="n">
        <v>365</v>
      </c>
      <c r="G272" s="24" t="inlineStr">
        <is>
          <t>18</t>
        </is>
      </c>
      <c r="H272" s="24" t="inlineStr">
        <is>
          <t>29/11/2025 0:59:55</t>
        </is>
      </c>
      <c r="I272" s="24" t="inlineStr"/>
      <c r="J272" s="24" t="n">
        <v/>
      </c>
      <c r="K272" s="24" t="n"/>
      <c r="L272" s="24" t="n"/>
      <c r="M272" s="1">
        <f>LEFT(A272,6)</f>
        <v/>
      </c>
      <c r="N272" s="1">
        <f>MID(A272,7,6)</f>
        <v/>
      </c>
      <c r="O272" s="1">
        <f>MID(A272,7,6)&amp;"-"&amp;MID(A272,13,1)</f>
        <v/>
      </c>
      <c r="P272" s="1">
        <f>"M"&amp;MID(A272,5,2)</f>
        <v/>
      </c>
      <c r="Q272" s="1">
        <f>IF(MID(A272,4,1)="L",IF(ISODD(RIGHT(A272)),"LH1","LH3"),IF(MID(A272,4,1)="R",IF(ISODD(RIGHT(A272)),"RH2","RH4"),"ERROR"))</f>
        <v/>
      </c>
      <c r="R272" s="1">
        <f>P272&amp;"-"&amp;Q272</f>
        <v/>
      </c>
      <c r="S272" s="13">
        <f>IF(D272="","HXX",IF(OR(D272=D271,D272=0),S271,"H"&amp;TEXT(D272,"00")&amp;" T"&amp;TEXT(G272,"00")&amp;" - "&amp;A272))</f>
        <v/>
      </c>
      <c r="T272" s="13">
        <f>SUBTOTAL(3,A272)</f>
        <v/>
      </c>
      <c r="U272" s="13">
        <f>IF(OR(NOT(ISBLANK(H272)),J272="30"),1,0)</f>
        <v/>
      </c>
      <c r="V272" s="13">
        <f>IF(ISBLANK(I272),0,1)</f>
        <v/>
      </c>
      <c r="W272" s="13">
        <f>IF(AND(L272="Porosidad de gas",OR(K272="C5",K272="E5")),1,0)</f>
        <v/>
      </c>
      <c r="X272" s="3">
        <f>RIGHT(A272,3)</f>
        <v/>
      </c>
      <c r="Y272" s="3">
        <f>MAX(W272*F272,0)</f>
        <v/>
      </c>
      <c r="Z272" s="3">
        <f>MAX(V272*F272-Y272,0)</f>
        <v/>
      </c>
      <c r="AA272" s="3">
        <f>MAX(U272*F272-SUM(Y272:Z272),0)</f>
        <v/>
      </c>
      <c r="AB272" s="8">
        <f>MAX(F272-SUM(Y272:AA272),0)</f>
        <v/>
      </c>
      <c r="AC272" s="3">
        <f>D272</f>
        <v/>
      </c>
      <c r="AD272" s="3">
        <f>E272</f>
        <v/>
      </c>
    </row>
    <row r="273" ht="13.9" customHeight="1">
      <c r="A273" s="22" t="inlineStr">
        <is>
          <t>BNRR022511283292</t>
        </is>
      </c>
      <c r="B273" s="23" t="inlineStr">
        <is>
          <t>28/11/2025 23:23:13</t>
        </is>
      </c>
      <c r="C273" s="24" t="n">
        <v>9</v>
      </c>
      <c r="D273" s="24" t="n">
        <v>15</v>
      </c>
      <c r="E273" s="24" t="n">
        <v>9</v>
      </c>
      <c r="F273" s="24" t="n">
        <v>365</v>
      </c>
      <c r="G273" s="24" t="inlineStr">
        <is>
          <t>18</t>
        </is>
      </c>
      <c r="H273" s="24" t="inlineStr">
        <is>
          <t>29/11/2025 0:58:17</t>
        </is>
      </c>
      <c r="I273" s="24" t="inlineStr"/>
      <c r="J273" s="24" t="n">
        <v/>
      </c>
      <c r="K273" s="24" t="n"/>
      <c r="L273" s="24" t="n"/>
      <c r="M273" s="1">
        <f>LEFT(A273,6)</f>
        <v/>
      </c>
      <c r="N273" s="1">
        <f>MID(A273,7,6)</f>
        <v/>
      </c>
      <c r="O273" s="1">
        <f>MID(A273,7,6)&amp;"-"&amp;MID(A273,13,1)</f>
        <v/>
      </c>
      <c r="P273" s="1">
        <f>"M"&amp;MID(A273,5,2)</f>
        <v/>
      </c>
      <c r="Q273" s="1">
        <f>IF(MID(A273,4,1)="L",IF(ISODD(RIGHT(A273)),"LH1","LH3"),IF(MID(A273,4,1)="R",IF(ISODD(RIGHT(A273)),"RH2","RH4"),"ERROR"))</f>
        <v/>
      </c>
      <c r="R273" s="1">
        <f>P273&amp;"-"&amp;Q273</f>
        <v/>
      </c>
      <c r="S273" s="13">
        <f>IF(D273="","HXX",IF(OR(D273=D272,D273=0),S272,"H"&amp;TEXT(D273,"00")&amp;" T"&amp;TEXT(G273,"00")&amp;" - "&amp;A273))</f>
        <v/>
      </c>
      <c r="T273" s="13">
        <f>SUBTOTAL(3,A273)</f>
        <v/>
      </c>
      <c r="U273" s="13">
        <f>IF(OR(NOT(ISBLANK(H273)),J273="30"),1,0)</f>
        <v/>
      </c>
      <c r="V273" s="13">
        <f>IF(ISBLANK(I273),0,1)</f>
        <v/>
      </c>
      <c r="W273" s="13">
        <f>IF(AND(L273="Porosidad de gas",OR(K273="C5",K273="E5")),1,0)</f>
        <v/>
      </c>
      <c r="X273" s="3">
        <f>RIGHT(A273,3)</f>
        <v/>
      </c>
      <c r="Y273" s="3">
        <f>MAX(W273*F273,0)</f>
        <v/>
      </c>
      <c r="Z273" s="3">
        <f>MAX(V273*F273-Y273,0)</f>
        <v/>
      </c>
      <c r="AA273" s="3">
        <f>MAX(U273*F273-SUM(Y273:Z273),0)</f>
        <v/>
      </c>
      <c r="AB273" s="8">
        <f>MAX(F273-SUM(Y273:AA273),0)</f>
        <v/>
      </c>
      <c r="AC273" s="3">
        <f>D273</f>
        <v/>
      </c>
      <c r="AD273" s="3">
        <f>E273</f>
        <v/>
      </c>
    </row>
    <row r="274" ht="13.9" customHeight="1">
      <c r="A274" s="22" t="inlineStr">
        <is>
          <t>BNRL022511283289</t>
        </is>
      </c>
      <c r="B274" s="23" t="inlineStr">
        <is>
          <t>28/11/2025 23:17:9</t>
        </is>
      </c>
      <c r="C274" s="24" t="n">
        <v>9</v>
      </c>
      <c r="D274" s="24" t="n">
        <v>15</v>
      </c>
      <c r="E274" s="24" t="n">
        <v>8</v>
      </c>
      <c r="F274" s="24" t="n">
        <v>422</v>
      </c>
      <c r="G274" s="24" t="inlineStr">
        <is>
          <t>18</t>
        </is>
      </c>
      <c r="H274" s="24" t="inlineStr"/>
      <c r="I274" s="24" t="inlineStr"/>
      <c r="J274" s="24" t="n">
        <v/>
      </c>
      <c r="K274" s="24" t="n"/>
      <c r="L274" s="24" t="n"/>
      <c r="M274" s="1">
        <f>LEFT(A274,6)</f>
        <v/>
      </c>
      <c r="N274" s="1">
        <f>MID(A274,7,6)</f>
        <v/>
      </c>
      <c r="O274" s="1">
        <f>MID(A274,7,6)&amp;"-"&amp;MID(A274,13,1)</f>
        <v/>
      </c>
      <c r="P274" s="1">
        <f>"M"&amp;MID(A274,5,2)</f>
        <v/>
      </c>
      <c r="Q274" s="1">
        <f>IF(MID(A274,4,1)="L",IF(ISODD(RIGHT(A274)),"LH1","LH3"),IF(MID(A274,4,1)="R",IF(ISODD(RIGHT(A274)),"RH2","RH4"),"ERROR"))</f>
        <v/>
      </c>
      <c r="R274" s="1">
        <f>P274&amp;"-"&amp;Q274</f>
        <v/>
      </c>
      <c r="S274" s="13">
        <f>IF(D274="","HXX",IF(OR(D274=D273,D274=0),S273,"H"&amp;TEXT(D274,"00")&amp;" T"&amp;TEXT(G274,"00")&amp;" - "&amp;A274))</f>
        <v/>
      </c>
      <c r="T274" s="13">
        <f>SUBTOTAL(3,A274)</f>
        <v/>
      </c>
      <c r="U274" s="13">
        <f>IF(OR(NOT(ISBLANK(H274)),J274="30"),1,0)</f>
        <v/>
      </c>
      <c r="V274" s="13">
        <f>IF(ISBLANK(I274),0,1)</f>
        <v/>
      </c>
      <c r="W274" s="13">
        <f>IF(AND(L274="Porosidad de gas",OR(K274="C5",K274="E5")),1,0)</f>
        <v/>
      </c>
      <c r="X274" s="3">
        <f>RIGHT(A274,3)</f>
        <v/>
      </c>
      <c r="Y274" s="3">
        <f>MAX(W274*F274,0)</f>
        <v/>
      </c>
      <c r="Z274" s="3">
        <f>MAX(V274*F274-Y274,0)</f>
        <v/>
      </c>
      <c r="AA274" s="3">
        <f>MAX(U274*F274-SUM(Y274:Z274),0)</f>
        <v/>
      </c>
      <c r="AB274" s="8">
        <f>MAX(F274-SUM(Y274:AA274),0)</f>
        <v/>
      </c>
      <c r="AC274" s="3">
        <f>D274</f>
        <v/>
      </c>
      <c r="AD274" s="3">
        <f>E274</f>
        <v/>
      </c>
    </row>
    <row r="275" ht="13.9" customHeight="1">
      <c r="A275" s="22" t="inlineStr">
        <is>
          <t>BNRL022511283290</t>
        </is>
      </c>
      <c r="B275" s="23" t="inlineStr">
        <is>
          <t>28/11/2025 23:17:9</t>
        </is>
      </c>
      <c r="C275" s="24" t="n">
        <v>9</v>
      </c>
      <c r="D275" s="24" t="n">
        <v>15</v>
      </c>
      <c r="E275" s="24" t="n">
        <v>8</v>
      </c>
      <c r="F275" s="24" t="n">
        <v>422</v>
      </c>
      <c r="G275" s="24" t="inlineStr">
        <is>
          <t>18</t>
        </is>
      </c>
      <c r="H275" s="24" t="inlineStr"/>
      <c r="I275" s="24" t="inlineStr"/>
      <c r="J275" s="24" t="n">
        <v/>
      </c>
      <c r="K275" s="24" t="n"/>
      <c r="L275" s="24" t="n"/>
      <c r="M275" s="1">
        <f>LEFT(A275,6)</f>
        <v/>
      </c>
      <c r="N275" s="1">
        <f>MID(A275,7,6)</f>
        <v/>
      </c>
      <c r="O275" s="1">
        <f>MID(A275,7,6)&amp;"-"&amp;MID(A275,13,1)</f>
        <v/>
      </c>
      <c r="P275" s="1">
        <f>"M"&amp;MID(A275,5,2)</f>
        <v/>
      </c>
      <c r="Q275" s="1">
        <f>IF(MID(A275,4,1)="L",IF(ISODD(RIGHT(A275)),"LH1","LH3"),IF(MID(A275,4,1)="R",IF(ISODD(RIGHT(A275)),"RH2","RH4"),"ERROR"))</f>
        <v/>
      </c>
      <c r="R275" s="1">
        <f>P275&amp;"-"&amp;Q275</f>
        <v/>
      </c>
      <c r="S275" s="13">
        <f>IF(D275="","HXX",IF(OR(D275=D274,D275=0),S274,"H"&amp;TEXT(D275,"00")&amp;" T"&amp;TEXT(G275,"00")&amp;" - "&amp;A275))</f>
        <v/>
      </c>
      <c r="T275" s="13">
        <f>SUBTOTAL(3,A275)</f>
        <v/>
      </c>
      <c r="U275" s="13">
        <f>IF(OR(NOT(ISBLANK(H275)),J275="30"),1,0)</f>
        <v/>
      </c>
      <c r="V275" s="13">
        <f>IF(ISBLANK(I275),0,1)</f>
        <v/>
      </c>
      <c r="W275" s="13">
        <f>IF(AND(L275="Porosidad de gas",OR(K275="C5",K275="E5")),1,0)</f>
        <v/>
      </c>
      <c r="X275" s="3">
        <f>RIGHT(A275,3)</f>
        <v/>
      </c>
      <c r="Y275" s="3">
        <f>MAX(W275*F275,0)</f>
        <v/>
      </c>
      <c r="Z275" s="3">
        <f>MAX(V275*F275-Y275,0)</f>
        <v/>
      </c>
      <c r="AA275" s="3">
        <f>MAX(U275*F275-SUM(Y275:Z275),0)</f>
        <v/>
      </c>
      <c r="AB275" s="8">
        <f>MAX(F275-SUM(Y275:AA275),0)</f>
        <v/>
      </c>
      <c r="AC275" s="3">
        <f>D275</f>
        <v/>
      </c>
      <c r="AD275" s="3">
        <f>E275</f>
        <v/>
      </c>
    </row>
    <row r="276" ht="13.9" customHeight="1">
      <c r="A276" s="22" t="inlineStr">
        <is>
          <t>BNRR022511283289</t>
        </is>
      </c>
      <c r="B276" s="23" t="inlineStr">
        <is>
          <t>28/11/2025 23:17:9</t>
        </is>
      </c>
      <c r="C276" s="24" t="n">
        <v>9</v>
      </c>
      <c r="D276" s="24" t="n">
        <v>15</v>
      </c>
      <c r="E276" s="24" t="n">
        <v>8</v>
      </c>
      <c r="F276" s="24" t="n">
        <v>422</v>
      </c>
      <c r="G276" s="24" t="inlineStr">
        <is>
          <t>18</t>
        </is>
      </c>
      <c r="H276" s="24" t="inlineStr"/>
      <c r="I276" s="24" t="inlineStr"/>
      <c r="J276" s="24" t="n">
        <v/>
      </c>
      <c r="K276" s="24" t="n"/>
      <c r="L276" s="24" t="n"/>
      <c r="M276" s="1">
        <f>LEFT(A276,6)</f>
        <v/>
      </c>
      <c r="N276" s="1">
        <f>MID(A276,7,6)</f>
        <v/>
      </c>
      <c r="O276" s="1">
        <f>MID(A276,7,6)&amp;"-"&amp;MID(A276,13,1)</f>
        <v/>
      </c>
      <c r="P276" s="1">
        <f>"M"&amp;MID(A276,5,2)</f>
        <v/>
      </c>
      <c r="Q276" s="1">
        <f>IF(MID(A276,4,1)="L",IF(ISODD(RIGHT(A276)),"LH1","LH3"),IF(MID(A276,4,1)="R",IF(ISODD(RIGHT(A276)),"RH2","RH4"),"ERROR"))</f>
        <v/>
      </c>
      <c r="R276" s="1">
        <f>P276&amp;"-"&amp;Q276</f>
        <v/>
      </c>
      <c r="S276" s="13">
        <f>IF(D276="","HXX",IF(OR(D276=D275,D276=0),S275,"H"&amp;TEXT(D276,"00")&amp;" T"&amp;TEXT(G276,"00")&amp;" - "&amp;A276))</f>
        <v/>
      </c>
      <c r="T276" s="13">
        <f>SUBTOTAL(3,A276)</f>
        <v/>
      </c>
      <c r="U276" s="13">
        <f>IF(OR(NOT(ISBLANK(H276)),J276="30"),1,0)</f>
        <v/>
      </c>
      <c r="V276" s="13">
        <f>IF(ISBLANK(I276),0,1)</f>
        <v/>
      </c>
      <c r="W276" s="13">
        <f>IF(AND(L276="Porosidad de gas",OR(K276="C5",K276="E5")),1,0)</f>
        <v/>
      </c>
      <c r="X276" s="3">
        <f>RIGHT(A276,3)</f>
        <v/>
      </c>
      <c r="Y276" s="3">
        <f>MAX(W276*F276,0)</f>
        <v/>
      </c>
      <c r="Z276" s="3">
        <f>MAX(V276*F276-Y276,0)</f>
        <v/>
      </c>
      <c r="AA276" s="3">
        <f>MAX(U276*F276-SUM(Y276:Z276),0)</f>
        <v/>
      </c>
      <c r="AB276" s="8">
        <f>MAX(F276-SUM(Y276:AA276),0)</f>
        <v/>
      </c>
      <c r="AC276" s="3">
        <f>D276</f>
        <v/>
      </c>
      <c r="AD276" s="3">
        <f>E276</f>
        <v/>
      </c>
    </row>
    <row r="277" ht="13.9" customHeight="1">
      <c r="A277" s="22" t="inlineStr">
        <is>
          <t>BNRR022511283290</t>
        </is>
      </c>
      <c r="B277" s="23" t="inlineStr">
        <is>
          <t>28/11/2025 23:17:9</t>
        </is>
      </c>
      <c r="C277" s="24" t="n">
        <v>9</v>
      </c>
      <c r="D277" s="24" t="n">
        <v>15</v>
      </c>
      <c r="E277" s="24" t="n">
        <v>8</v>
      </c>
      <c r="F277" s="24" t="n">
        <v>422</v>
      </c>
      <c r="G277" s="24" t="inlineStr">
        <is>
          <t>18</t>
        </is>
      </c>
      <c r="H277" s="24" t="inlineStr"/>
      <c r="I277" s="24" t="inlineStr"/>
      <c r="J277" s="24" t="n">
        <v/>
      </c>
      <c r="K277" s="24" t="n"/>
      <c r="L277" s="24" t="n"/>
      <c r="M277" s="1">
        <f>LEFT(A277,6)</f>
        <v/>
      </c>
      <c r="N277" s="1">
        <f>MID(A277,7,6)</f>
        <v/>
      </c>
      <c r="O277" s="1">
        <f>MID(A277,7,6)&amp;"-"&amp;MID(A277,13,1)</f>
        <v/>
      </c>
      <c r="P277" s="1">
        <f>"M"&amp;MID(A277,5,2)</f>
        <v/>
      </c>
      <c r="Q277" s="1">
        <f>IF(MID(A277,4,1)="L",IF(ISODD(RIGHT(A277)),"LH1","LH3"),IF(MID(A277,4,1)="R",IF(ISODD(RIGHT(A277)),"RH2","RH4"),"ERROR"))</f>
        <v/>
      </c>
      <c r="R277" s="1">
        <f>P277&amp;"-"&amp;Q277</f>
        <v/>
      </c>
      <c r="S277" s="13">
        <f>IF(D277="","HXX",IF(OR(D277=D276,D277=0),S276,"H"&amp;TEXT(D277,"00")&amp;" T"&amp;TEXT(G277,"00")&amp;" - "&amp;A277))</f>
        <v/>
      </c>
      <c r="T277" s="13">
        <f>SUBTOTAL(3,A277)</f>
        <v/>
      </c>
      <c r="U277" s="13">
        <f>IF(OR(NOT(ISBLANK(H277)),J277="30"),1,0)</f>
        <v/>
      </c>
      <c r="V277" s="13">
        <f>IF(ISBLANK(I277),0,1)</f>
        <v/>
      </c>
      <c r="W277" s="13">
        <f>IF(AND(L277="Porosidad de gas",OR(K277="C5",K277="E5")),1,0)</f>
        <v/>
      </c>
      <c r="X277" s="3">
        <f>RIGHT(A277,3)</f>
        <v/>
      </c>
      <c r="Y277" s="3">
        <f>MAX(W277*F277,0)</f>
        <v/>
      </c>
      <c r="Z277" s="3">
        <f>MAX(V277*F277-Y277,0)</f>
        <v/>
      </c>
      <c r="AA277" s="3">
        <f>MAX(U277*F277-SUM(Y277:Z277),0)</f>
        <v/>
      </c>
      <c r="AB277" s="8">
        <f>MAX(F277-SUM(Y277:AA277),0)</f>
        <v/>
      </c>
      <c r="AC277" s="3">
        <f>D277</f>
        <v/>
      </c>
      <c r="AD277" s="3">
        <f>E277</f>
        <v/>
      </c>
    </row>
    <row r="278" ht="13.9" customHeight="1">
      <c r="A278" s="22" t="inlineStr">
        <is>
          <t>BNRL022511283287</t>
        </is>
      </c>
      <c r="B278" s="23" t="inlineStr">
        <is>
          <t>28/11/2025 23:10:6</t>
        </is>
      </c>
      <c r="C278" s="24" t="n">
        <v>9</v>
      </c>
      <c r="D278" s="24" t="n">
        <v>15</v>
      </c>
      <c r="E278" s="24" t="n">
        <v>7</v>
      </c>
      <c r="F278" s="24" t="n">
        <v>384</v>
      </c>
      <c r="G278" s="24" t="inlineStr">
        <is>
          <t>18</t>
        </is>
      </c>
      <c r="H278" s="24" t="inlineStr"/>
      <c r="I278" s="24" t="inlineStr"/>
      <c r="J278" s="24" t="n">
        <v/>
      </c>
      <c r="K278" s="24" t="n"/>
      <c r="L278" s="24" t="n"/>
      <c r="M278" s="1">
        <f>LEFT(A278,6)</f>
        <v/>
      </c>
      <c r="N278" s="1">
        <f>MID(A278,7,6)</f>
        <v/>
      </c>
      <c r="O278" s="1">
        <f>MID(A278,7,6)&amp;"-"&amp;MID(A278,13,1)</f>
        <v/>
      </c>
      <c r="P278" s="1">
        <f>"M"&amp;MID(A278,5,2)</f>
        <v/>
      </c>
      <c r="Q278" s="1">
        <f>IF(MID(A278,4,1)="L",IF(ISODD(RIGHT(A278)),"LH1","LH3"),IF(MID(A278,4,1)="R",IF(ISODD(RIGHT(A278)),"RH2","RH4"),"ERROR"))</f>
        <v/>
      </c>
      <c r="R278" s="1">
        <f>P278&amp;"-"&amp;Q278</f>
        <v/>
      </c>
      <c r="S278" s="13">
        <f>IF(D278="","HXX",IF(OR(D278=D277,D278=0),S277,"H"&amp;TEXT(D278,"00")&amp;" T"&amp;TEXT(G278,"00")&amp;" - "&amp;A278))</f>
        <v/>
      </c>
      <c r="T278" s="13">
        <f>SUBTOTAL(3,A278)</f>
        <v/>
      </c>
      <c r="U278" s="13">
        <f>IF(OR(NOT(ISBLANK(H278)),J278="30"),1,0)</f>
        <v/>
      </c>
      <c r="V278" s="13">
        <f>IF(ISBLANK(I278),0,1)</f>
        <v/>
      </c>
      <c r="W278" s="13">
        <f>IF(AND(L278="Porosidad de gas",OR(K278="C5",K278="E5")),1,0)</f>
        <v/>
      </c>
      <c r="X278" s="3">
        <f>RIGHT(A278,3)</f>
        <v/>
      </c>
      <c r="Y278" s="3">
        <f>MAX(W278*F278,0)</f>
        <v/>
      </c>
      <c r="Z278" s="3">
        <f>MAX(V278*F278-Y278,0)</f>
        <v/>
      </c>
      <c r="AA278" s="3">
        <f>MAX(U278*F278-SUM(Y278:Z278),0)</f>
        <v/>
      </c>
      <c r="AB278" s="8">
        <f>MAX(F278-SUM(Y278:AA278),0)</f>
        <v/>
      </c>
      <c r="AC278" s="3">
        <f>D278</f>
        <v/>
      </c>
      <c r="AD278" s="3">
        <f>E278</f>
        <v/>
      </c>
    </row>
    <row r="279" ht="13.9" customHeight="1">
      <c r="A279" s="22" t="inlineStr">
        <is>
          <t>BNRL022511283288</t>
        </is>
      </c>
      <c r="B279" s="23" t="inlineStr">
        <is>
          <t>28/11/2025 23:10:6</t>
        </is>
      </c>
      <c r="C279" s="24" t="n">
        <v>9</v>
      </c>
      <c r="D279" s="24" t="n">
        <v>15</v>
      </c>
      <c r="E279" s="24" t="n">
        <v>7</v>
      </c>
      <c r="F279" s="24" t="n">
        <v>384</v>
      </c>
      <c r="G279" s="24" t="inlineStr">
        <is>
          <t>18</t>
        </is>
      </c>
      <c r="H279" s="24" t="inlineStr"/>
      <c r="I279" s="24" t="inlineStr"/>
      <c r="J279" s="24" t="n">
        <v/>
      </c>
      <c r="K279" s="24" t="n"/>
      <c r="L279" s="24" t="n"/>
      <c r="M279" s="1">
        <f>LEFT(A279,6)</f>
        <v/>
      </c>
      <c r="N279" s="1">
        <f>MID(A279,7,6)</f>
        <v/>
      </c>
      <c r="O279" s="1">
        <f>MID(A279,7,6)&amp;"-"&amp;MID(A279,13,1)</f>
        <v/>
      </c>
      <c r="P279" s="1">
        <f>"M"&amp;MID(A279,5,2)</f>
        <v/>
      </c>
      <c r="Q279" s="1">
        <f>IF(MID(A279,4,1)="L",IF(ISODD(RIGHT(A279)),"LH1","LH3"),IF(MID(A279,4,1)="R",IF(ISODD(RIGHT(A279)),"RH2","RH4"),"ERROR"))</f>
        <v/>
      </c>
      <c r="R279" s="1">
        <f>P279&amp;"-"&amp;Q279</f>
        <v/>
      </c>
      <c r="S279" s="13">
        <f>IF(D279="","HXX",IF(OR(D279=D278,D279=0),S278,"H"&amp;TEXT(D279,"00")&amp;" T"&amp;TEXT(G279,"00")&amp;" - "&amp;A279))</f>
        <v/>
      </c>
      <c r="T279" s="13">
        <f>SUBTOTAL(3,A279)</f>
        <v/>
      </c>
      <c r="U279" s="13">
        <f>IF(OR(NOT(ISBLANK(H279)),J279="30"),1,0)</f>
        <v/>
      </c>
      <c r="V279" s="13">
        <f>IF(ISBLANK(I279),0,1)</f>
        <v/>
      </c>
      <c r="W279" s="13">
        <f>IF(AND(L279="Porosidad de gas",OR(K279="C5",K279="E5")),1,0)</f>
        <v/>
      </c>
      <c r="X279" s="3">
        <f>RIGHT(A279,3)</f>
        <v/>
      </c>
      <c r="Y279" s="3">
        <f>MAX(W279*F279,0)</f>
        <v/>
      </c>
      <c r="Z279" s="3">
        <f>MAX(V279*F279-Y279,0)</f>
        <v/>
      </c>
      <c r="AA279" s="3">
        <f>MAX(U279*F279-SUM(Y279:Z279),0)</f>
        <v/>
      </c>
      <c r="AB279" s="8">
        <f>MAX(F279-SUM(Y279:AA279),0)</f>
        <v/>
      </c>
      <c r="AC279" s="3">
        <f>D279</f>
        <v/>
      </c>
      <c r="AD279" s="3">
        <f>E279</f>
        <v/>
      </c>
    </row>
    <row r="280" ht="13.9" customHeight="1">
      <c r="A280" s="22" t="inlineStr">
        <is>
          <t>BNRR022511283287</t>
        </is>
      </c>
      <c r="B280" s="23" t="inlineStr">
        <is>
          <t>28/11/2025 23:10:6</t>
        </is>
      </c>
      <c r="C280" s="24" t="n">
        <v>9</v>
      </c>
      <c r="D280" s="24" t="n">
        <v>15</v>
      </c>
      <c r="E280" s="24" t="n">
        <v>7</v>
      </c>
      <c r="F280" s="24" t="n">
        <v>384</v>
      </c>
      <c r="G280" s="24" t="inlineStr">
        <is>
          <t>18</t>
        </is>
      </c>
      <c r="H280" s="24" t="inlineStr"/>
      <c r="I280" s="24" t="inlineStr"/>
      <c r="J280" s="24" t="n">
        <v/>
      </c>
      <c r="K280" s="24" t="n"/>
      <c r="L280" s="24" t="n"/>
      <c r="M280" s="1">
        <f>LEFT(A280,6)</f>
        <v/>
      </c>
      <c r="N280" s="1">
        <f>MID(A280,7,6)</f>
        <v/>
      </c>
      <c r="O280" s="1">
        <f>MID(A280,7,6)&amp;"-"&amp;MID(A280,13,1)</f>
        <v/>
      </c>
      <c r="P280" s="1">
        <f>"M"&amp;MID(A280,5,2)</f>
        <v/>
      </c>
      <c r="Q280" s="1">
        <f>IF(MID(A280,4,1)="L",IF(ISODD(RIGHT(A280)),"LH1","LH3"),IF(MID(A280,4,1)="R",IF(ISODD(RIGHT(A280)),"RH2","RH4"),"ERROR"))</f>
        <v/>
      </c>
      <c r="R280" s="1">
        <f>P280&amp;"-"&amp;Q280</f>
        <v/>
      </c>
      <c r="S280" s="13">
        <f>IF(D280="","HXX",IF(OR(D280=D279,D280=0),S279,"H"&amp;TEXT(D280,"00")&amp;" T"&amp;TEXT(G280,"00")&amp;" - "&amp;A280))</f>
        <v/>
      </c>
      <c r="T280" s="13">
        <f>SUBTOTAL(3,A280)</f>
        <v/>
      </c>
      <c r="U280" s="13">
        <f>IF(OR(NOT(ISBLANK(H280)),J280="30"),1,0)</f>
        <v/>
      </c>
      <c r="V280" s="13">
        <f>IF(ISBLANK(I280),0,1)</f>
        <v/>
      </c>
      <c r="W280" s="13">
        <f>IF(AND(L280="Porosidad de gas",OR(K280="C5",K280="E5")),1,0)</f>
        <v/>
      </c>
      <c r="X280" s="3">
        <f>RIGHT(A280,3)</f>
        <v/>
      </c>
      <c r="Y280" s="3">
        <f>MAX(W280*F280,0)</f>
        <v/>
      </c>
      <c r="Z280" s="3">
        <f>MAX(V280*F280-Y280,0)</f>
        <v/>
      </c>
      <c r="AA280" s="3">
        <f>MAX(U280*F280-SUM(Y280:Z280),0)</f>
        <v/>
      </c>
      <c r="AB280" s="8">
        <f>MAX(F280-SUM(Y280:AA280),0)</f>
        <v/>
      </c>
      <c r="AC280" s="3">
        <f>D280</f>
        <v/>
      </c>
      <c r="AD280" s="3">
        <f>E280</f>
        <v/>
      </c>
    </row>
    <row r="281" ht="13.9" customHeight="1">
      <c r="A281" s="22" t="inlineStr">
        <is>
          <t>BNRR022511283288</t>
        </is>
      </c>
      <c r="B281" s="23" t="inlineStr">
        <is>
          <t>28/11/2025 23:10:6</t>
        </is>
      </c>
      <c r="C281" s="24" t="n">
        <v>9</v>
      </c>
      <c r="D281" s="24" t="n">
        <v>15</v>
      </c>
      <c r="E281" s="24" t="n">
        <v>7</v>
      </c>
      <c r="F281" s="24" t="n">
        <v>384</v>
      </c>
      <c r="G281" s="24" t="inlineStr">
        <is>
          <t>18</t>
        </is>
      </c>
      <c r="H281" s="24" t="inlineStr"/>
      <c r="I281" s="24" t="inlineStr"/>
      <c r="J281" s="24" t="n">
        <v/>
      </c>
      <c r="K281" s="24" t="n"/>
      <c r="L281" s="24" t="n"/>
      <c r="M281" s="1">
        <f>LEFT(A281,6)</f>
        <v/>
      </c>
      <c r="N281" s="1">
        <f>MID(A281,7,6)</f>
        <v/>
      </c>
      <c r="O281" s="1">
        <f>MID(A281,7,6)&amp;"-"&amp;MID(A281,13,1)</f>
        <v/>
      </c>
      <c r="P281" s="1">
        <f>"M"&amp;MID(A281,5,2)</f>
        <v/>
      </c>
      <c r="Q281" s="1">
        <f>IF(MID(A281,4,1)="L",IF(ISODD(RIGHT(A281)),"LH1","LH3"),IF(MID(A281,4,1)="R",IF(ISODD(RIGHT(A281)),"RH2","RH4"),"ERROR"))</f>
        <v/>
      </c>
      <c r="R281" s="1">
        <f>P281&amp;"-"&amp;Q281</f>
        <v/>
      </c>
      <c r="S281" s="13">
        <f>IF(D281="","HXX",IF(OR(D281=D280,D281=0),S280,"H"&amp;TEXT(D281,"00")&amp;" T"&amp;TEXT(G281,"00")&amp;" - "&amp;A281))</f>
        <v/>
      </c>
      <c r="T281" s="13">
        <f>SUBTOTAL(3,A281)</f>
        <v/>
      </c>
      <c r="U281" s="13">
        <f>IF(OR(NOT(ISBLANK(H281)),J281="30"),1,0)</f>
        <v/>
      </c>
      <c r="V281" s="13">
        <f>IF(ISBLANK(I281),0,1)</f>
        <v/>
      </c>
      <c r="W281" s="13">
        <f>IF(AND(L281="Porosidad de gas",OR(K281="C5",K281="E5")),1,0)</f>
        <v/>
      </c>
      <c r="X281" s="3">
        <f>RIGHT(A281,3)</f>
        <v/>
      </c>
      <c r="Y281" s="3">
        <f>MAX(W281*F281,0)</f>
        <v/>
      </c>
      <c r="Z281" s="3">
        <f>MAX(V281*F281-Y281,0)</f>
        <v/>
      </c>
      <c r="AA281" s="3">
        <f>MAX(U281*F281-SUM(Y281:Z281),0)</f>
        <v/>
      </c>
      <c r="AB281" s="8">
        <f>MAX(F281-SUM(Y281:AA281),0)</f>
        <v/>
      </c>
      <c r="AC281" s="3">
        <f>D281</f>
        <v/>
      </c>
      <c r="AD281" s="3">
        <f>E281</f>
        <v/>
      </c>
    </row>
    <row r="282" ht="13.9" customHeight="1">
      <c r="A282" s="22" t="inlineStr">
        <is>
          <t>BNRL022511283285</t>
        </is>
      </c>
      <c r="B282" s="23" t="inlineStr">
        <is>
          <t>28/11/2025 23:3:42</t>
        </is>
      </c>
      <c r="C282" s="24" t="n">
        <v>9</v>
      </c>
      <c r="D282" s="24" t="n">
        <v>15</v>
      </c>
      <c r="E282" s="24" t="n">
        <v>6</v>
      </c>
      <c r="F282" s="24" t="n">
        <v>550</v>
      </c>
      <c r="G282" s="24" t="inlineStr">
        <is>
          <t>18</t>
        </is>
      </c>
      <c r="H282" s="24" t="inlineStr"/>
      <c r="I282" s="24" t="inlineStr"/>
      <c r="J282" s="24" t="n">
        <v/>
      </c>
      <c r="K282" s="24" t="n"/>
      <c r="L282" s="24" t="n"/>
      <c r="M282" s="1">
        <f>LEFT(A282,6)</f>
        <v/>
      </c>
      <c r="N282" s="1">
        <f>MID(A282,7,6)</f>
        <v/>
      </c>
      <c r="O282" s="1">
        <f>MID(A282,7,6)&amp;"-"&amp;MID(A282,13,1)</f>
        <v/>
      </c>
      <c r="P282" s="1">
        <f>"M"&amp;MID(A282,5,2)</f>
        <v/>
      </c>
      <c r="Q282" s="1">
        <f>IF(MID(A282,4,1)="L",IF(ISODD(RIGHT(A282)),"LH1","LH3"),IF(MID(A282,4,1)="R",IF(ISODD(RIGHT(A282)),"RH2","RH4"),"ERROR"))</f>
        <v/>
      </c>
      <c r="R282" s="1">
        <f>P282&amp;"-"&amp;Q282</f>
        <v/>
      </c>
      <c r="S282" s="13">
        <f>IF(D282="","HXX",IF(OR(D282=D281,D282=0),S281,"H"&amp;TEXT(D282,"00")&amp;" T"&amp;TEXT(G282,"00")&amp;" - "&amp;A282))</f>
        <v/>
      </c>
      <c r="T282" s="13">
        <f>SUBTOTAL(3,A282)</f>
        <v/>
      </c>
      <c r="U282" s="13">
        <f>IF(OR(NOT(ISBLANK(H282)),J282="30"),1,0)</f>
        <v/>
      </c>
      <c r="V282" s="13">
        <f>IF(ISBLANK(I282),0,1)</f>
        <v/>
      </c>
      <c r="W282" s="13">
        <f>IF(AND(L282="Porosidad de gas",OR(K282="C5",K282="E5")),1,0)</f>
        <v/>
      </c>
      <c r="X282" s="3">
        <f>RIGHT(A282,3)</f>
        <v/>
      </c>
      <c r="Y282" s="3">
        <f>MAX(W282*F282,0)</f>
        <v/>
      </c>
      <c r="Z282" s="3">
        <f>MAX(V282*F282-Y282,0)</f>
        <v/>
      </c>
      <c r="AA282" s="3">
        <f>MAX(U282*F282-SUM(Y282:Z282),0)</f>
        <v/>
      </c>
      <c r="AB282" s="8">
        <f>MAX(F282-SUM(Y282:AA282),0)</f>
        <v/>
      </c>
      <c r="AC282" s="3">
        <f>D282</f>
        <v/>
      </c>
      <c r="AD282" s="3">
        <f>E282</f>
        <v/>
      </c>
    </row>
    <row r="283" ht="13.9" customHeight="1">
      <c r="A283" s="22" t="inlineStr">
        <is>
          <t>BNRL022511283286</t>
        </is>
      </c>
      <c r="B283" s="23" t="inlineStr">
        <is>
          <t>28/11/2025 23:3:42</t>
        </is>
      </c>
      <c r="C283" s="24" t="n">
        <v>9</v>
      </c>
      <c r="D283" s="24" t="n">
        <v>15</v>
      </c>
      <c r="E283" s="24" t="n">
        <v>6</v>
      </c>
      <c r="F283" s="24" t="n">
        <v>550</v>
      </c>
      <c r="G283" s="24" t="inlineStr">
        <is>
          <t>18</t>
        </is>
      </c>
      <c r="H283" s="24" t="inlineStr"/>
      <c r="I283" s="24" t="inlineStr"/>
      <c r="J283" s="24" t="n">
        <v/>
      </c>
      <c r="K283" s="24" t="n"/>
      <c r="L283" s="24" t="n"/>
      <c r="M283" s="1">
        <f>LEFT(A283,6)</f>
        <v/>
      </c>
      <c r="N283" s="1">
        <f>MID(A283,7,6)</f>
        <v/>
      </c>
      <c r="O283" s="1">
        <f>MID(A283,7,6)&amp;"-"&amp;MID(A283,13,1)</f>
        <v/>
      </c>
      <c r="P283" s="1">
        <f>"M"&amp;MID(A283,5,2)</f>
        <v/>
      </c>
      <c r="Q283" s="1">
        <f>IF(MID(A283,4,1)="L",IF(ISODD(RIGHT(A283)),"LH1","LH3"),IF(MID(A283,4,1)="R",IF(ISODD(RIGHT(A283)),"RH2","RH4"),"ERROR"))</f>
        <v/>
      </c>
      <c r="R283" s="1">
        <f>P283&amp;"-"&amp;Q283</f>
        <v/>
      </c>
      <c r="S283" s="13">
        <f>IF(D283="","HXX",IF(OR(D283=D282,D283=0),S282,"H"&amp;TEXT(D283,"00")&amp;" T"&amp;TEXT(G283,"00")&amp;" - "&amp;A283))</f>
        <v/>
      </c>
      <c r="T283" s="13">
        <f>SUBTOTAL(3,A283)</f>
        <v/>
      </c>
      <c r="U283" s="13">
        <f>IF(OR(NOT(ISBLANK(H283)),J283="30"),1,0)</f>
        <v/>
      </c>
      <c r="V283" s="13">
        <f>IF(ISBLANK(I283),0,1)</f>
        <v/>
      </c>
      <c r="W283" s="13">
        <f>IF(AND(L283="Porosidad de gas",OR(K283="C5",K283="E5")),1,0)</f>
        <v/>
      </c>
      <c r="X283" s="3">
        <f>RIGHT(A283,3)</f>
        <v/>
      </c>
      <c r="Y283" s="3">
        <f>MAX(W283*F283,0)</f>
        <v/>
      </c>
      <c r="Z283" s="3">
        <f>MAX(V283*F283-Y283,0)</f>
        <v/>
      </c>
      <c r="AA283" s="3">
        <f>MAX(U283*F283-SUM(Y283:Z283),0)</f>
        <v/>
      </c>
      <c r="AB283" s="8">
        <f>MAX(F283-SUM(Y283:AA283),0)</f>
        <v/>
      </c>
      <c r="AC283" s="3">
        <f>D283</f>
        <v/>
      </c>
      <c r="AD283" s="3">
        <f>E283</f>
        <v/>
      </c>
    </row>
    <row r="284" ht="13.9" customHeight="1">
      <c r="A284" s="22" t="inlineStr">
        <is>
          <t>BNRR022511283285</t>
        </is>
      </c>
      <c r="B284" s="23" t="inlineStr">
        <is>
          <t>28/11/2025 23:3:42</t>
        </is>
      </c>
      <c r="C284" s="24" t="n">
        <v>9</v>
      </c>
      <c r="D284" s="24" t="n">
        <v>15</v>
      </c>
      <c r="E284" s="24" t="n">
        <v>6</v>
      </c>
      <c r="F284" s="24" t="n">
        <v>550</v>
      </c>
      <c r="G284" s="24" t="inlineStr">
        <is>
          <t>18</t>
        </is>
      </c>
      <c r="H284" s="24" t="inlineStr"/>
      <c r="I284" s="24" t="inlineStr"/>
      <c r="J284" s="24" t="n">
        <v/>
      </c>
      <c r="K284" s="24" t="n"/>
      <c r="L284" s="24" t="n"/>
      <c r="M284" s="1">
        <f>LEFT(A284,6)</f>
        <v/>
      </c>
      <c r="N284" s="1">
        <f>MID(A284,7,6)</f>
        <v/>
      </c>
      <c r="O284" s="1">
        <f>MID(A284,7,6)&amp;"-"&amp;MID(A284,13,1)</f>
        <v/>
      </c>
      <c r="P284" s="1">
        <f>"M"&amp;MID(A284,5,2)</f>
        <v/>
      </c>
      <c r="Q284" s="1">
        <f>IF(MID(A284,4,1)="L",IF(ISODD(RIGHT(A284)),"LH1","LH3"),IF(MID(A284,4,1)="R",IF(ISODD(RIGHT(A284)),"RH2","RH4"),"ERROR"))</f>
        <v/>
      </c>
      <c r="R284" s="1">
        <f>P284&amp;"-"&amp;Q284</f>
        <v/>
      </c>
      <c r="S284" s="13">
        <f>IF(D284="","HXX",IF(OR(D284=D283,D284=0),S283,"H"&amp;TEXT(D284,"00")&amp;" T"&amp;TEXT(G284,"00")&amp;" - "&amp;A284))</f>
        <v/>
      </c>
      <c r="T284" s="13">
        <f>SUBTOTAL(3,A284)</f>
        <v/>
      </c>
      <c r="U284" s="13">
        <f>IF(OR(NOT(ISBLANK(H284)),J284="30"),1,0)</f>
        <v/>
      </c>
      <c r="V284" s="13">
        <f>IF(ISBLANK(I284),0,1)</f>
        <v/>
      </c>
      <c r="W284" s="13">
        <f>IF(AND(L284="Porosidad de gas",OR(K284="C5",K284="E5")),1,0)</f>
        <v/>
      </c>
      <c r="X284" s="3">
        <f>RIGHT(A284,3)</f>
        <v/>
      </c>
      <c r="Y284" s="3">
        <f>MAX(W284*F284,0)</f>
        <v/>
      </c>
      <c r="Z284" s="3">
        <f>MAX(V284*F284-Y284,0)</f>
        <v/>
      </c>
      <c r="AA284" s="3">
        <f>MAX(U284*F284-SUM(Y284:Z284),0)</f>
        <v/>
      </c>
      <c r="AB284" s="8">
        <f>MAX(F284-SUM(Y284:AA284),0)</f>
        <v/>
      </c>
      <c r="AC284" s="3">
        <f>D284</f>
        <v/>
      </c>
      <c r="AD284" s="3">
        <f>E284</f>
        <v/>
      </c>
    </row>
    <row r="285" ht="13.9" customHeight="1">
      <c r="A285" s="22" t="inlineStr">
        <is>
          <t>BNRR022511283286</t>
        </is>
      </c>
      <c r="B285" s="23" t="inlineStr">
        <is>
          <t>28/11/2025 23:3:42</t>
        </is>
      </c>
      <c r="C285" s="24" t="n">
        <v>9</v>
      </c>
      <c r="D285" s="24" t="n">
        <v>15</v>
      </c>
      <c r="E285" s="24" t="n">
        <v>6</v>
      </c>
      <c r="F285" s="24" t="n">
        <v>550</v>
      </c>
      <c r="G285" s="24" t="inlineStr">
        <is>
          <t>18</t>
        </is>
      </c>
      <c r="H285" s="24" t="inlineStr"/>
      <c r="I285" s="24" t="inlineStr"/>
      <c r="J285" s="24" t="n">
        <v/>
      </c>
      <c r="K285" s="24" t="n"/>
      <c r="L285" s="24" t="n"/>
      <c r="M285" s="1">
        <f>LEFT(A285,6)</f>
        <v/>
      </c>
      <c r="N285" s="1">
        <f>MID(A285,7,6)</f>
        <v/>
      </c>
      <c r="O285" s="1">
        <f>MID(A285,7,6)&amp;"-"&amp;MID(A285,13,1)</f>
        <v/>
      </c>
      <c r="P285" s="1">
        <f>"M"&amp;MID(A285,5,2)</f>
        <v/>
      </c>
      <c r="Q285" s="1">
        <f>IF(MID(A285,4,1)="L",IF(ISODD(RIGHT(A285)),"LH1","LH3"),IF(MID(A285,4,1)="R",IF(ISODD(RIGHT(A285)),"RH2","RH4"),"ERROR"))</f>
        <v/>
      </c>
      <c r="R285" s="1">
        <f>P285&amp;"-"&amp;Q285</f>
        <v/>
      </c>
      <c r="S285" s="13">
        <f>IF(D285="","HXX",IF(OR(D285=D284,D285=0),S284,"H"&amp;TEXT(D285,"00")&amp;" T"&amp;TEXT(G285,"00")&amp;" - "&amp;A285))</f>
        <v/>
      </c>
      <c r="T285" s="13">
        <f>SUBTOTAL(3,A285)</f>
        <v/>
      </c>
      <c r="U285" s="13">
        <f>IF(OR(NOT(ISBLANK(H285)),J285="30"),1,0)</f>
        <v/>
      </c>
      <c r="V285" s="13">
        <f>IF(ISBLANK(I285),0,1)</f>
        <v/>
      </c>
      <c r="W285" s="13">
        <f>IF(AND(L285="Porosidad de gas",OR(K285="C5",K285="E5")),1,0)</f>
        <v/>
      </c>
      <c r="X285" s="3">
        <f>RIGHT(A285,3)</f>
        <v/>
      </c>
      <c r="Y285" s="3">
        <f>MAX(W285*F285,0)</f>
        <v/>
      </c>
      <c r="Z285" s="3">
        <f>MAX(V285*F285-Y285,0)</f>
        <v/>
      </c>
      <c r="AA285" s="3">
        <f>MAX(U285*F285-SUM(Y285:Z285),0)</f>
        <v/>
      </c>
      <c r="AB285" s="8">
        <f>MAX(F285-SUM(Y285:AA285),0)</f>
        <v/>
      </c>
      <c r="AC285" s="3">
        <f>D285</f>
        <v/>
      </c>
      <c r="AD285" s="3">
        <f>E285</f>
        <v/>
      </c>
    </row>
    <row r="286" ht="13.9" customHeight="1">
      <c r="A286" s="22" t="inlineStr">
        <is>
          <t>BNRL022511283283</t>
        </is>
      </c>
      <c r="B286" s="23" t="inlineStr">
        <is>
          <t>28/11/2025 22:54:32</t>
        </is>
      </c>
      <c r="C286" s="24" t="n">
        <v>9</v>
      </c>
      <c r="D286" s="24" t="n">
        <v>15</v>
      </c>
      <c r="E286" s="24" t="n">
        <v>5</v>
      </c>
      <c r="F286" s="24" t="n">
        <v>365</v>
      </c>
      <c r="G286" s="24" t="inlineStr">
        <is>
          <t>18</t>
        </is>
      </c>
      <c r="H286" s="24" t="inlineStr"/>
      <c r="I286" s="24" t="inlineStr"/>
      <c r="J286" s="24" t="n">
        <v/>
      </c>
      <c r="K286" s="24" t="n"/>
      <c r="L286" s="24" t="n"/>
      <c r="M286" s="1">
        <f>LEFT(A286,6)</f>
        <v/>
      </c>
      <c r="N286" s="1">
        <f>MID(A286,7,6)</f>
        <v/>
      </c>
      <c r="O286" s="1">
        <f>MID(A286,7,6)&amp;"-"&amp;MID(A286,13,1)</f>
        <v/>
      </c>
      <c r="P286" s="1">
        <f>"M"&amp;MID(A286,5,2)</f>
        <v/>
      </c>
      <c r="Q286" s="1">
        <f>IF(MID(A286,4,1)="L",IF(ISODD(RIGHT(A286)),"LH1","LH3"),IF(MID(A286,4,1)="R",IF(ISODD(RIGHT(A286)),"RH2","RH4"),"ERROR"))</f>
        <v/>
      </c>
      <c r="R286" s="1">
        <f>P286&amp;"-"&amp;Q286</f>
        <v/>
      </c>
      <c r="S286" s="13">
        <f>IF(D286="","HXX",IF(OR(D286=D285,D286=0),S285,"H"&amp;TEXT(D286,"00")&amp;" T"&amp;TEXT(G286,"00")&amp;" - "&amp;A286))</f>
        <v/>
      </c>
      <c r="T286" s="13">
        <f>SUBTOTAL(3,A286)</f>
        <v/>
      </c>
      <c r="U286" s="13">
        <f>IF(OR(NOT(ISBLANK(H286)),J286="30"),1,0)</f>
        <v/>
      </c>
      <c r="V286" s="13">
        <f>IF(ISBLANK(I286),0,1)</f>
        <v/>
      </c>
      <c r="W286" s="13">
        <f>IF(AND(L286="Porosidad de gas",OR(K286="C5",K286="E5")),1,0)</f>
        <v/>
      </c>
      <c r="X286" s="3">
        <f>RIGHT(A286,3)</f>
        <v/>
      </c>
      <c r="Y286" s="3">
        <f>MAX(W286*F286,0)</f>
        <v/>
      </c>
      <c r="Z286" s="3">
        <f>MAX(V286*F286-Y286,0)</f>
        <v/>
      </c>
      <c r="AA286" s="3">
        <f>MAX(U286*F286-SUM(Y286:Z286),0)</f>
        <v/>
      </c>
      <c r="AB286" s="8">
        <f>MAX(F286-SUM(Y286:AA286),0)</f>
        <v/>
      </c>
      <c r="AC286" s="3">
        <f>D286</f>
        <v/>
      </c>
      <c r="AD286" s="3">
        <f>E286</f>
        <v/>
      </c>
    </row>
    <row r="287" ht="13.9" customHeight="1">
      <c r="A287" s="22" t="inlineStr">
        <is>
          <t>BNRL022511283284</t>
        </is>
      </c>
      <c r="B287" s="23" t="inlineStr">
        <is>
          <t>28/11/2025 22:54:32</t>
        </is>
      </c>
      <c r="C287" s="24" t="n">
        <v>9</v>
      </c>
      <c r="D287" s="24" t="n">
        <v>15</v>
      </c>
      <c r="E287" s="24" t="n">
        <v>5</v>
      </c>
      <c r="F287" s="24" t="n">
        <v>365</v>
      </c>
      <c r="G287" s="24" t="inlineStr">
        <is>
          <t>18</t>
        </is>
      </c>
      <c r="H287" s="24" t="inlineStr"/>
      <c r="I287" s="24" t="inlineStr"/>
      <c r="J287" s="24" t="n">
        <v/>
      </c>
      <c r="K287" s="24" t="n"/>
      <c r="L287" s="24" t="n"/>
      <c r="M287" s="1">
        <f>LEFT(A287,6)</f>
        <v/>
      </c>
      <c r="N287" s="1">
        <f>MID(A287,7,6)</f>
        <v/>
      </c>
      <c r="O287" s="1">
        <f>MID(A287,7,6)&amp;"-"&amp;MID(A287,13,1)</f>
        <v/>
      </c>
      <c r="P287" s="1">
        <f>"M"&amp;MID(A287,5,2)</f>
        <v/>
      </c>
      <c r="Q287" s="1">
        <f>IF(MID(A287,4,1)="L",IF(ISODD(RIGHT(A287)),"LH1","LH3"),IF(MID(A287,4,1)="R",IF(ISODD(RIGHT(A287)),"RH2","RH4"),"ERROR"))</f>
        <v/>
      </c>
      <c r="R287" s="1">
        <f>P287&amp;"-"&amp;Q287</f>
        <v/>
      </c>
      <c r="S287" s="13">
        <f>IF(D287="","HXX",IF(OR(D287=D286,D287=0),S286,"H"&amp;TEXT(D287,"00")&amp;" T"&amp;TEXT(G287,"00")&amp;" - "&amp;A287))</f>
        <v/>
      </c>
      <c r="T287" s="13">
        <f>SUBTOTAL(3,A287)</f>
        <v/>
      </c>
      <c r="U287" s="13">
        <f>IF(OR(NOT(ISBLANK(H287)),J287="30"),1,0)</f>
        <v/>
      </c>
      <c r="V287" s="13">
        <f>IF(ISBLANK(I287),0,1)</f>
        <v/>
      </c>
      <c r="W287" s="13">
        <f>IF(AND(L287="Porosidad de gas",OR(K287="C5",K287="E5")),1,0)</f>
        <v/>
      </c>
      <c r="X287" s="3">
        <f>RIGHT(A287,3)</f>
        <v/>
      </c>
      <c r="Y287" s="3">
        <f>MAX(W287*F287,0)</f>
        <v/>
      </c>
      <c r="Z287" s="3">
        <f>MAX(V287*F287-Y287,0)</f>
        <v/>
      </c>
      <c r="AA287" s="3">
        <f>MAX(U287*F287-SUM(Y287:Z287),0)</f>
        <v/>
      </c>
      <c r="AB287" s="8">
        <f>MAX(F287-SUM(Y287:AA287),0)</f>
        <v/>
      </c>
      <c r="AC287" s="3">
        <f>D287</f>
        <v/>
      </c>
      <c r="AD287" s="3">
        <f>E287</f>
        <v/>
      </c>
    </row>
    <row r="288" ht="13.9" customHeight="1">
      <c r="A288" s="22" t="inlineStr">
        <is>
          <t>BNRR022511283283</t>
        </is>
      </c>
      <c r="B288" s="23" t="inlineStr">
        <is>
          <t>28/11/2025 22:54:32</t>
        </is>
      </c>
      <c r="C288" s="24" t="n">
        <v>9</v>
      </c>
      <c r="D288" s="24" t="n">
        <v>15</v>
      </c>
      <c r="E288" s="24" t="n">
        <v>5</v>
      </c>
      <c r="F288" s="24" t="n">
        <v>365</v>
      </c>
      <c r="G288" s="24" t="inlineStr">
        <is>
          <t>18</t>
        </is>
      </c>
      <c r="H288" s="24" t="inlineStr"/>
      <c r="I288" s="24" t="inlineStr"/>
      <c r="J288" s="24" t="n">
        <v/>
      </c>
      <c r="K288" s="24" t="n"/>
      <c r="L288" s="24" t="n"/>
      <c r="M288" s="1">
        <f>LEFT(A288,6)</f>
        <v/>
      </c>
      <c r="N288" s="1">
        <f>MID(A288,7,6)</f>
        <v/>
      </c>
      <c r="O288" s="1">
        <f>MID(A288,7,6)&amp;"-"&amp;MID(A288,13,1)</f>
        <v/>
      </c>
      <c r="P288" s="1">
        <f>"M"&amp;MID(A288,5,2)</f>
        <v/>
      </c>
      <c r="Q288" s="1">
        <f>IF(MID(A288,4,1)="L",IF(ISODD(RIGHT(A288)),"LH1","LH3"),IF(MID(A288,4,1)="R",IF(ISODD(RIGHT(A288)),"RH2","RH4"),"ERROR"))</f>
        <v/>
      </c>
      <c r="R288" s="1">
        <f>P288&amp;"-"&amp;Q288</f>
        <v/>
      </c>
      <c r="S288" s="13">
        <f>IF(D288="","HXX",IF(OR(D288=D287,D288=0),S287,"H"&amp;TEXT(D288,"00")&amp;" T"&amp;TEXT(G288,"00")&amp;" - "&amp;A288))</f>
        <v/>
      </c>
      <c r="T288" s="13">
        <f>SUBTOTAL(3,A288)</f>
        <v/>
      </c>
      <c r="U288" s="13">
        <f>IF(OR(NOT(ISBLANK(H288)),J288="30"),1,0)</f>
        <v/>
      </c>
      <c r="V288" s="13">
        <f>IF(ISBLANK(I288),0,1)</f>
        <v/>
      </c>
      <c r="W288" s="13">
        <f>IF(AND(L288="Porosidad de gas",OR(K288="C5",K288="E5")),1,0)</f>
        <v/>
      </c>
      <c r="X288" s="3">
        <f>RIGHT(A288,3)</f>
        <v/>
      </c>
      <c r="Y288" s="3">
        <f>MAX(W288*F288,0)</f>
        <v/>
      </c>
      <c r="Z288" s="3">
        <f>MAX(V288*F288-Y288,0)</f>
        <v/>
      </c>
      <c r="AA288" s="3">
        <f>MAX(U288*F288-SUM(Y288:Z288),0)</f>
        <v/>
      </c>
      <c r="AB288" s="8">
        <f>MAX(F288-SUM(Y288:AA288),0)</f>
        <v/>
      </c>
      <c r="AC288" s="3">
        <f>D288</f>
        <v/>
      </c>
      <c r="AD288" s="3">
        <f>E288</f>
        <v/>
      </c>
    </row>
    <row r="289" ht="13.9" customHeight="1">
      <c r="A289" s="22" t="inlineStr">
        <is>
          <t>BNRR022511283284</t>
        </is>
      </c>
      <c r="B289" s="23" t="inlineStr">
        <is>
          <t>28/11/2025 22:54:32</t>
        </is>
      </c>
      <c r="C289" s="24" t="n">
        <v>9</v>
      </c>
      <c r="D289" s="24" t="n">
        <v>15</v>
      </c>
      <c r="E289" s="24" t="n">
        <v>5</v>
      </c>
      <c r="F289" s="24" t="n">
        <v>365</v>
      </c>
      <c r="G289" s="24" t="inlineStr">
        <is>
          <t>18</t>
        </is>
      </c>
      <c r="H289" s="24" t="inlineStr"/>
      <c r="I289" s="24" t="inlineStr"/>
      <c r="J289" s="24" t="n">
        <v/>
      </c>
      <c r="K289" s="24" t="n"/>
      <c r="L289" s="24" t="n"/>
      <c r="M289" s="1">
        <f>LEFT(A289,6)</f>
        <v/>
      </c>
      <c r="N289" s="1">
        <f>MID(A289,7,6)</f>
        <v/>
      </c>
      <c r="O289" s="1">
        <f>MID(A289,7,6)&amp;"-"&amp;MID(A289,13,1)</f>
        <v/>
      </c>
      <c r="P289" s="1">
        <f>"M"&amp;MID(A289,5,2)</f>
        <v/>
      </c>
      <c r="Q289" s="1">
        <f>IF(MID(A289,4,1)="L",IF(ISODD(RIGHT(A289)),"LH1","LH3"),IF(MID(A289,4,1)="R",IF(ISODD(RIGHT(A289)),"RH2","RH4"),"ERROR"))</f>
        <v/>
      </c>
      <c r="R289" s="1">
        <f>P289&amp;"-"&amp;Q289</f>
        <v/>
      </c>
      <c r="S289" s="13">
        <f>IF(D289="","HXX",IF(OR(D289=D288,D289=0),S288,"H"&amp;TEXT(D289,"00")&amp;" T"&amp;TEXT(G289,"00")&amp;" - "&amp;A289))</f>
        <v/>
      </c>
      <c r="T289" s="13">
        <f>SUBTOTAL(3,A289)</f>
        <v/>
      </c>
      <c r="U289" s="13">
        <f>IF(OR(NOT(ISBLANK(H289)),J289="30"),1,0)</f>
        <v/>
      </c>
      <c r="V289" s="13">
        <f>IF(ISBLANK(I289),0,1)</f>
        <v/>
      </c>
      <c r="W289" s="13">
        <f>IF(AND(L289="Porosidad de gas",OR(K289="C5",K289="E5")),1,0)</f>
        <v/>
      </c>
      <c r="X289" s="3">
        <f>RIGHT(A289,3)</f>
        <v/>
      </c>
      <c r="Y289" s="3">
        <f>MAX(W289*F289,0)</f>
        <v/>
      </c>
      <c r="Z289" s="3">
        <f>MAX(V289*F289-Y289,0)</f>
        <v/>
      </c>
      <c r="AA289" s="3">
        <f>MAX(U289*F289-SUM(Y289:Z289),0)</f>
        <v/>
      </c>
      <c r="AB289" s="8">
        <f>MAX(F289-SUM(Y289:AA289),0)</f>
        <v/>
      </c>
      <c r="AC289" s="3">
        <f>D289</f>
        <v/>
      </c>
      <c r="AD289" s="3">
        <f>E289</f>
        <v/>
      </c>
    </row>
    <row r="290" ht="13.9" customHeight="1">
      <c r="A290" s="22" t="inlineStr">
        <is>
          <t>BNRL022511283281</t>
        </is>
      </c>
      <c r="B290" s="23" t="inlineStr">
        <is>
          <t>28/11/2025 22:48:27</t>
        </is>
      </c>
      <c r="C290" s="24" t="n">
        <v>9</v>
      </c>
      <c r="D290" s="24" t="n">
        <v>15</v>
      </c>
      <c r="E290" s="24" t="n">
        <v>4</v>
      </c>
      <c r="F290" s="24" t="n">
        <v>365</v>
      </c>
      <c r="G290" s="24" t="inlineStr">
        <is>
          <t>18</t>
        </is>
      </c>
      <c r="H290" s="24" t="inlineStr"/>
      <c r="I290" s="24" t="inlineStr"/>
      <c r="J290" s="24" t="n">
        <v/>
      </c>
      <c r="K290" s="24" t="n"/>
      <c r="L290" s="24" t="n"/>
      <c r="M290" s="1">
        <f>LEFT(A290,6)</f>
        <v/>
      </c>
      <c r="N290" s="1">
        <f>MID(A290,7,6)</f>
        <v/>
      </c>
      <c r="O290" s="1">
        <f>MID(A290,7,6)&amp;"-"&amp;MID(A290,13,1)</f>
        <v/>
      </c>
      <c r="P290" s="1">
        <f>"M"&amp;MID(A290,5,2)</f>
        <v/>
      </c>
      <c r="Q290" s="1">
        <f>IF(MID(A290,4,1)="L",IF(ISODD(RIGHT(A290)),"LH1","LH3"),IF(MID(A290,4,1)="R",IF(ISODD(RIGHT(A290)),"RH2","RH4"),"ERROR"))</f>
        <v/>
      </c>
      <c r="R290" s="1">
        <f>P290&amp;"-"&amp;Q290</f>
        <v/>
      </c>
      <c r="S290" s="13">
        <f>IF(D290="","HXX",IF(OR(D290=D289,D290=0),S289,"H"&amp;TEXT(D290,"00")&amp;" T"&amp;TEXT(G290,"00")&amp;" - "&amp;A290))</f>
        <v/>
      </c>
      <c r="T290" s="13">
        <f>SUBTOTAL(3,A290)</f>
        <v/>
      </c>
      <c r="U290" s="13">
        <f>IF(OR(NOT(ISBLANK(H290)),J290="30"),1,0)</f>
        <v/>
      </c>
      <c r="V290" s="13">
        <f>IF(ISBLANK(I290),0,1)</f>
        <v/>
      </c>
      <c r="W290" s="13">
        <f>IF(AND(L290="Porosidad de gas",OR(K290="C5",K290="E5")),1,0)</f>
        <v/>
      </c>
      <c r="X290" s="3">
        <f>RIGHT(A290,3)</f>
        <v/>
      </c>
      <c r="Y290" s="3">
        <f>MAX(W290*F290,0)</f>
        <v/>
      </c>
      <c r="Z290" s="3">
        <f>MAX(V290*F290-Y290,0)</f>
        <v/>
      </c>
      <c r="AA290" s="3">
        <f>MAX(U290*F290-SUM(Y290:Z290),0)</f>
        <v/>
      </c>
      <c r="AB290" s="8">
        <f>MAX(F290-SUM(Y290:AA290),0)</f>
        <v/>
      </c>
      <c r="AC290" s="3">
        <f>D290</f>
        <v/>
      </c>
      <c r="AD290" s="3">
        <f>E290</f>
        <v/>
      </c>
    </row>
    <row r="291" ht="13.9" customHeight="1">
      <c r="A291" s="22" t="inlineStr">
        <is>
          <t>BNRL022511283282</t>
        </is>
      </c>
      <c r="B291" s="23" t="inlineStr">
        <is>
          <t>28/11/2025 22:48:27</t>
        </is>
      </c>
      <c r="C291" s="24" t="n">
        <v>9</v>
      </c>
      <c r="D291" s="24" t="n">
        <v>15</v>
      </c>
      <c r="E291" s="24" t="n">
        <v>4</v>
      </c>
      <c r="F291" s="24" t="n">
        <v>365</v>
      </c>
      <c r="G291" s="24" t="inlineStr">
        <is>
          <t>18</t>
        </is>
      </c>
      <c r="H291" s="24" t="inlineStr"/>
      <c r="I291" s="24" t="inlineStr"/>
      <c r="J291" s="24" t="n">
        <v/>
      </c>
      <c r="K291" s="24" t="n"/>
      <c r="L291" s="24" t="n"/>
      <c r="M291" s="1">
        <f>LEFT(A291,6)</f>
        <v/>
      </c>
      <c r="N291" s="1">
        <f>MID(A291,7,6)</f>
        <v/>
      </c>
      <c r="O291" s="1">
        <f>MID(A291,7,6)&amp;"-"&amp;MID(A291,13,1)</f>
        <v/>
      </c>
      <c r="P291" s="1">
        <f>"M"&amp;MID(A291,5,2)</f>
        <v/>
      </c>
      <c r="Q291" s="1">
        <f>IF(MID(A291,4,1)="L",IF(ISODD(RIGHT(A291)),"LH1","LH3"),IF(MID(A291,4,1)="R",IF(ISODD(RIGHT(A291)),"RH2","RH4"),"ERROR"))</f>
        <v/>
      </c>
      <c r="R291" s="1">
        <f>P291&amp;"-"&amp;Q291</f>
        <v/>
      </c>
      <c r="S291" s="13">
        <f>IF(D291="","HXX",IF(OR(D291=D290,D291=0),S290,"H"&amp;TEXT(D291,"00")&amp;" T"&amp;TEXT(G291,"00")&amp;" - "&amp;A291))</f>
        <v/>
      </c>
      <c r="T291" s="13">
        <f>SUBTOTAL(3,A291)</f>
        <v/>
      </c>
      <c r="U291" s="13">
        <f>IF(OR(NOT(ISBLANK(H291)),J291="30"),1,0)</f>
        <v/>
      </c>
      <c r="V291" s="13">
        <f>IF(ISBLANK(I291),0,1)</f>
        <v/>
      </c>
      <c r="W291" s="13">
        <f>IF(AND(L291="Porosidad de gas",OR(K291="C5",K291="E5")),1,0)</f>
        <v/>
      </c>
      <c r="X291" s="3">
        <f>RIGHT(A291,3)</f>
        <v/>
      </c>
      <c r="Y291" s="3">
        <f>MAX(W291*F291,0)</f>
        <v/>
      </c>
      <c r="Z291" s="3">
        <f>MAX(V291*F291-Y291,0)</f>
        <v/>
      </c>
      <c r="AA291" s="3">
        <f>MAX(U291*F291-SUM(Y291:Z291),0)</f>
        <v/>
      </c>
      <c r="AB291" s="8">
        <f>MAX(F291-SUM(Y291:AA291),0)</f>
        <v/>
      </c>
      <c r="AC291" s="3">
        <f>D291</f>
        <v/>
      </c>
      <c r="AD291" s="3">
        <f>E291</f>
        <v/>
      </c>
    </row>
    <row r="292" ht="13.9" customHeight="1">
      <c r="A292" s="22" t="inlineStr">
        <is>
          <t>BNRR022511283281</t>
        </is>
      </c>
      <c r="B292" s="23" t="inlineStr">
        <is>
          <t>28/11/2025 22:48:27</t>
        </is>
      </c>
      <c r="C292" s="24" t="n">
        <v>9</v>
      </c>
      <c r="D292" s="24" t="n">
        <v>15</v>
      </c>
      <c r="E292" s="24" t="n">
        <v>4</v>
      </c>
      <c r="F292" s="24" t="n">
        <v>365</v>
      </c>
      <c r="G292" s="24" t="inlineStr">
        <is>
          <t>18</t>
        </is>
      </c>
      <c r="H292" s="24" t="inlineStr"/>
      <c r="I292" s="24" t="inlineStr"/>
      <c r="J292" s="24" t="n">
        <v/>
      </c>
      <c r="K292" s="24" t="n"/>
      <c r="L292" s="24" t="n"/>
      <c r="M292" s="1">
        <f>LEFT(A292,6)</f>
        <v/>
      </c>
      <c r="N292" s="1">
        <f>MID(A292,7,6)</f>
        <v/>
      </c>
      <c r="O292" s="1">
        <f>MID(A292,7,6)&amp;"-"&amp;MID(A292,13,1)</f>
        <v/>
      </c>
      <c r="P292" s="1">
        <f>"M"&amp;MID(A292,5,2)</f>
        <v/>
      </c>
      <c r="Q292" s="1">
        <f>IF(MID(A292,4,1)="L",IF(ISODD(RIGHT(A292)),"LH1","LH3"),IF(MID(A292,4,1)="R",IF(ISODD(RIGHT(A292)),"RH2","RH4"),"ERROR"))</f>
        <v/>
      </c>
      <c r="R292" s="1">
        <f>P292&amp;"-"&amp;Q292</f>
        <v/>
      </c>
      <c r="S292" s="13">
        <f>IF(D292="","HXX",IF(OR(D292=D291,D292=0),S291,"H"&amp;TEXT(D292,"00")&amp;" T"&amp;TEXT(G292,"00")&amp;" - "&amp;A292))</f>
        <v/>
      </c>
      <c r="T292" s="13">
        <f>SUBTOTAL(3,A292)</f>
        <v/>
      </c>
      <c r="U292" s="13">
        <f>IF(OR(NOT(ISBLANK(H292)),J292="30"),1,0)</f>
        <v/>
      </c>
      <c r="V292" s="13">
        <f>IF(ISBLANK(I292),0,1)</f>
        <v/>
      </c>
      <c r="W292" s="13">
        <f>IF(AND(L292="Porosidad de gas",OR(K292="C5",K292="E5")),1,0)</f>
        <v/>
      </c>
      <c r="X292" s="3">
        <f>RIGHT(A292,3)</f>
        <v/>
      </c>
      <c r="Y292" s="3">
        <f>MAX(W292*F292,0)</f>
        <v/>
      </c>
      <c r="Z292" s="3">
        <f>MAX(V292*F292-Y292,0)</f>
        <v/>
      </c>
      <c r="AA292" s="3">
        <f>MAX(U292*F292-SUM(Y292:Z292),0)</f>
        <v/>
      </c>
      <c r="AB292" s="8">
        <f>MAX(F292-SUM(Y292:AA292),0)</f>
        <v/>
      </c>
      <c r="AC292" s="3">
        <f>D292</f>
        <v/>
      </c>
      <c r="AD292" s="3">
        <f>E292</f>
        <v/>
      </c>
    </row>
    <row r="293" ht="13.9" customHeight="1">
      <c r="A293" s="22" t="inlineStr">
        <is>
          <t>BNRR022511283282</t>
        </is>
      </c>
      <c r="B293" s="23" t="inlineStr">
        <is>
          <t>28/11/2025 22:48:27</t>
        </is>
      </c>
      <c r="C293" s="24" t="n">
        <v>9</v>
      </c>
      <c r="D293" s="24" t="n">
        <v>15</v>
      </c>
      <c r="E293" s="24" t="n">
        <v>4</v>
      </c>
      <c r="F293" s="24" t="n">
        <v>365</v>
      </c>
      <c r="G293" s="24" t="inlineStr">
        <is>
          <t>18</t>
        </is>
      </c>
      <c r="H293" s="24" t="inlineStr"/>
      <c r="I293" s="24" t="inlineStr"/>
      <c r="J293" s="24" t="n">
        <v/>
      </c>
      <c r="K293" s="24" t="n"/>
      <c r="L293" s="24" t="n"/>
      <c r="M293" s="1">
        <f>LEFT(A293,6)</f>
        <v/>
      </c>
      <c r="N293" s="1">
        <f>MID(A293,7,6)</f>
        <v/>
      </c>
      <c r="O293" s="1">
        <f>MID(A293,7,6)&amp;"-"&amp;MID(A293,13,1)</f>
        <v/>
      </c>
      <c r="P293" s="1">
        <f>"M"&amp;MID(A293,5,2)</f>
        <v/>
      </c>
      <c r="Q293" s="1">
        <f>IF(MID(A293,4,1)="L",IF(ISODD(RIGHT(A293)),"LH1","LH3"),IF(MID(A293,4,1)="R",IF(ISODD(RIGHT(A293)),"RH2","RH4"),"ERROR"))</f>
        <v/>
      </c>
      <c r="R293" s="1">
        <f>P293&amp;"-"&amp;Q293</f>
        <v/>
      </c>
      <c r="S293" s="13">
        <f>IF(D293="","HXX",IF(OR(D293=D292,D293=0),S292,"H"&amp;TEXT(D293,"00")&amp;" T"&amp;TEXT(G293,"00")&amp;" - "&amp;A293))</f>
        <v/>
      </c>
      <c r="T293" s="13">
        <f>SUBTOTAL(3,A293)</f>
        <v/>
      </c>
      <c r="U293" s="13">
        <f>IF(OR(NOT(ISBLANK(H293)),J293="30"),1,0)</f>
        <v/>
      </c>
      <c r="V293" s="13">
        <f>IF(ISBLANK(I293),0,1)</f>
        <v/>
      </c>
      <c r="W293" s="13">
        <f>IF(AND(L293="Porosidad de gas",OR(K293="C5",K293="E5")),1,0)</f>
        <v/>
      </c>
      <c r="X293" s="3">
        <f>RIGHT(A293,3)</f>
        <v/>
      </c>
      <c r="Y293" s="3">
        <f>MAX(W293*F293,0)</f>
        <v/>
      </c>
      <c r="Z293" s="3">
        <f>MAX(V293*F293-Y293,0)</f>
        <v/>
      </c>
      <c r="AA293" s="3">
        <f>MAX(U293*F293-SUM(Y293:Z293),0)</f>
        <v/>
      </c>
      <c r="AB293" s="8">
        <f>MAX(F293-SUM(Y293:AA293),0)</f>
        <v/>
      </c>
      <c r="AC293" s="3">
        <f>D293</f>
        <v/>
      </c>
      <c r="AD293" s="3">
        <f>E293</f>
        <v/>
      </c>
    </row>
    <row r="294" ht="13.9" customHeight="1">
      <c r="A294" s="22" t="inlineStr">
        <is>
          <t>BNRL022511283279</t>
        </is>
      </c>
      <c r="B294" s="23" t="inlineStr">
        <is>
          <t>28/11/2025 22:42:22</t>
        </is>
      </c>
      <c r="C294" s="24" t="n">
        <v>9</v>
      </c>
      <c r="D294" s="24" t="n">
        <v>15</v>
      </c>
      <c r="E294" s="24" t="n">
        <v>3</v>
      </c>
      <c r="F294" s="24" t="n">
        <v>365</v>
      </c>
      <c r="G294" s="24" t="inlineStr">
        <is>
          <t>18</t>
        </is>
      </c>
      <c r="H294" s="24" t="inlineStr"/>
      <c r="I294" s="24" t="inlineStr"/>
      <c r="J294" s="24" t="n">
        <v/>
      </c>
      <c r="K294" s="24" t="n"/>
      <c r="L294" s="24" t="n"/>
      <c r="M294" s="1">
        <f>LEFT(A294,6)</f>
        <v/>
      </c>
      <c r="N294" s="1">
        <f>MID(A294,7,6)</f>
        <v/>
      </c>
      <c r="O294" s="1">
        <f>MID(A294,7,6)&amp;"-"&amp;MID(A294,13,1)</f>
        <v/>
      </c>
      <c r="P294" s="1">
        <f>"M"&amp;MID(A294,5,2)</f>
        <v/>
      </c>
      <c r="Q294" s="1">
        <f>IF(MID(A294,4,1)="L",IF(ISODD(RIGHT(A294)),"LH1","LH3"),IF(MID(A294,4,1)="R",IF(ISODD(RIGHT(A294)),"RH2","RH4"),"ERROR"))</f>
        <v/>
      </c>
      <c r="R294" s="1">
        <f>P294&amp;"-"&amp;Q294</f>
        <v/>
      </c>
      <c r="S294" s="13">
        <f>IF(D294="","HXX",IF(OR(D294=D293,D294=0),S293,"H"&amp;TEXT(D294,"00")&amp;" T"&amp;TEXT(G294,"00")&amp;" - "&amp;A294))</f>
        <v/>
      </c>
      <c r="T294" s="13">
        <f>SUBTOTAL(3,A294)</f>
        <v/>
      </c>
      <c r="U294" s="13">
        <f>IF(OR(NOT(ISBLANK(H294)),J294="30"),1,0)</f>
        <v/>
      </c>
      <c r="V294" s="13">
        <f>IF(ISBLANK(I294),0,1)</f>
        <v/>
      </c>
      <c r="W294" s="13">
        <f>IF(AND(L294="Porosidad de gas",OR(K294="C5",K294="E5")),1,0)</f>
        <v/>
      </c>
      <c r="X294" s="3">
        <f>RIGHT(A294,3)</f>
        <v/>
      </c>
      <c r="Y294" s="3">
        <f>MAX(W294*F294,0)</f>
        <v/>
      </c>
      <c r="Z294" s="3">
        <f>MAX(V294*F294-Y294,0)</f>
        <v/>
      </c>
      <c r="AA294" s="3">
        <f>MAX(U294*F294-SUM(Y294:Z294),0)</f>
        <v/>
      </c>
      <c r="AB294" s="8">
        <f>MAX(F294-SUM(Y294:AA294),0)</f>
        <v/>
      </c>
      <c r="AC294" s="3">
        <f>D294</f>
        <v/>
      </c>
      <c r="AD294" s="3">
        <f>E294</f>
        <v/>
      </c>
    </row>
    <row r="295" ht="13.9" customHeight="1">
      <c r="A295" s="22" t="inlineStr">
        <is>
          <t>BNRL022511283280</t>
        </is>
      </c>
      <c r="B295" s="23" t="inlineStr">
        <is>
          <t>28/11/2025 22:42:22</t>
        </is>
      </c>
      <c r="C295" s="24" t="n">
        <v>9</v>
      </c>
      <c r="D295" s="24" t="n">
        <v>15</v>
      </c>
      <c r="E295" s="24" t="n">
        <v>3</v>
      </c>
      <c r="F295" s="24" t="n">
        <v>365</v>
      </c>
      <c r="G295" s="24" t="inlineStr">
        <is>
          <t>18</t>
        </is>
      </c>
      <c r="H295" s="24" t="inlineStr"/>
      <c r="I295" s="24" t="inlineStr"/>
      <c r="J295" s="24" t="n">
        <v/>
      </c>
      <c r="K295" s="24" t="n"/>
      <c r="L295" s="24" t="n"/>
      <c r="M295" s="1">
        <f>LEFT(A295,6)</f>
        <v/>
      </c>
      <c r="N295" s="1">
        <f>MID(A295,7,6)</f>
        <v/>
      </c>
      <c r="O295" s="1">
        <f>MID(A295,7,6)&amp;"-"&amp;MID(A295,13,1)</f>
        <v/>
      </c>
      <c r="P295" s="1">
        <f>"M"&amp;MID(A295,5,2)</f>
        <v/>
      </c>
      <c r="Q295" s="1">
        <f>IF(MID(A295,4,1)="L",IF(ISODD(RIGHT(A295)),"LH1","LH3"),IF(MID(A295,4,1)="R",IF(ISODD(RIGHT(A295)),"RH2","RH4"),"ERROR"))</f>
        <v/>
      </c>
      <c r="R295" s="1">
        <f>P295&amp;"-"&amp;Q295</f>
        <v/>
      </c>
      <c r="S295" s="13">
        <f>IF(D295="","HXX",IF(OR(D295=D294,D295=0),S294,"H"&amp;TEXT(D295,"00")&amp;" T"&amp;TEXT(G295,"00")&amp;" - "&amp;A295))</f>
        <v/>
      </c>
      <c r="T295" s="13">
        <f>SUBTOTAL(3,A295)</f>
        <v/>
      </c>
      <c r="U295" s="13">
        <f>IF(OR(NOT(ISBLANK(H295)),J295="30"),1,0)</f>
        <v/>
      </c>
      <c r="V295" s="13">
        <f>IF(ISBLANK(I295),0,1)</f>
        <v/>
      </c>
      <c r="W295" s="13">
        <f>IF(AND(L295="Porosidad de gas",OR(K295="C5",K295="E5")),1,0)</f>
        <v/>
      </c>
      <c r="X295" s="3">
        <f>RIGHT(A295,3)</f>
        <v/>
      </c>
      <c r="Y295" s="3">
        <f>MAX(W295*F295,0)</f>
        <v/>
      </c>
      <c r="Z295" s="3">
        <f>MAX(V295*F295-Y295,0)</f>
        <v/>
      </c>
      <c r="AA295" s="3">
        <f>MAX(U295*F295-SUM(Y295:Z295),0)</f>
        <v/>
      </c>
      <c r="AB295" s="8">
        <f>MAX(F295-SUM(Y295:AA295),0)</f>
        <v/>
      </c>
      <c r="AC295" s="3">
        <f>D295</f>
        <v/>
      </c>
      <c r="AD295" s="3">
        <f>E295</f>
        <v/>
      </c>
    </row>
    <row r="296" ht="13.9" customHeight="1">
      <c r="A296" s="22" t="inlineStr">
        <is>
          <t>BNRR022511283279</t>
        </is>
      </c>
      <c r="B296" s="23" t="inlineStr">
        <is>
          <t>28/11/2025 22:42:22</t>
        </is>
      </c>
      <c r="C296" s="24" t="n">
        <v>9</v>
      </c>
      <c r="D296" s="24" t="n">
        <v>15</v>
      </c>
      <c r="E296" s="24" t="n">
        <v>3</v>
      </c>
      <c r="F296" s="24" t="n">
        <v>365</v>
      </c>
      <c r="G296" s="24" t="inlineStr">
        <is>
          <t>18</t>
        </is>
      </c>
      <c r="H296" s="24" t="inlineStr"/>
      <c r="I296" s="24" t="inlineStr"/>
      <c r="J296" s="24" t="n">
        <v/>
      </c>
      <c r="K296" s="24" t="n"/>
      <c r="L296" s="24" t="n"/>
      <c r="M296" s="1">
        <f>LEFT(A296,6)</f>
        <v/>
      </c>
      <c r="N296" s="1">
        <f>MID(A296,7,6)</f>
        <v/>
      </c>
      <c r="O296" s="1">
        <f>MID(A296,7,6)&amp;"-"&amp;MID(A296,13,1)</f>
        <v/>
      </c>
      <c r="P296" s="1">
        <f>"M"&amp;MID(A296,5,2)</f>
        <v/>
      </c>
      <c r="Q296" s="1">
        <f>IF(MID(A296,4,1)="L",IF(ISODD(RIGHT(A296)),"LH1","LH3"),IF(MID(A296,4,1)="R",IF(ISODD(RIGHT(A296)),"RH2","RH4"),"ERROR"))</f>
        <v/>
      </c>
      <c r="R296" s="1">
        <f>P296&amp;"-"&amp;Q296</f>
        <v/>
      </c>
      <c r="S296" s="13">
        <f>IF(D296="","HXX",IF(OR(D296=D295,D296=0),S295,"H"&amp;TEXT(D296,"00")&amp;" T"&amp;TEXT(G296,"00")&amp;" - "&amp;A296))</f>
        <v/>
      </c>
      <c r="T296" s="13">
        <f>SUBTOTAL(3,A296)</f>
        <v/>
      </c>
      <c r="U296" s="13">
        <f>IF(OR(NOT(ISBLANK(H296)),J296="30"),1,0)</f>
        <v/>
      </c>
      <c r="V296" s="13">
        <f>IF(ISBLANK(I296),0,1)</f>
        <v/>
      </c>
      <c r="W296" s="13">
        <f>IF(AND(L296="Porosidad de gas",OR(K296="C5",K296="E5")),1,0)</f>
        <v/>
      </c>
      <c r="X296" s="3">
        <f>RIGHT(A296,3)</f>
        <v/>
      </c>
      <c r="Y296" s="3">
        <f>MAX(W296*F296,0)</f>
        <v/>
      </c>
      <c r="Z296" s="3">
        <f>MAX(V296*F296-Y296,0)</f>
        <v/>
      </c>
      <c r="AA296" s="3">
        <f>MAX(U296*F296-SUM(Y296:Z296),0)</f>
        <v/>
      </c>
      <c r="AB296" s="8">
        <f>MAX(F296-SUM(Y296:AA296),0)</f>
        <v/>
      </c>
      <c r="AC296" s="3">
        <f>D296</f>
        <v/>
      </c>
      <c r="AD296" s="3">
        <f>E296</f>
        <v/>
      </c>
    </row>
    <row r="297" ht="13.9" customHeight="1">
      <c r="A297" s="22" t="inlineStr">
        <is>
          <t>BNRR022511283280</t>
        </is>
      </c>
      <c r="B297" s="23" t="inlineStr">
        <is>
          <t>28/11/2025 22:42:22</t>
        </is>
      </c>
      <c r="C297" s="24" t="n">
        <v>9</v>
      </c>
      <c r="D297" s="24" t="n">
        <v>15</v>
      </c>
      <c r="E297" s="24" t="n">
        <v>3</v>
      </c>
      <c r="F297" s="24" t="n">
        <v>365</v>
      </c>
      <c r="G297" s="24" t="inlineStr">
        <is>
          <t>18</t>
        </is>
      </c>
      <c r="H297" s="24" t="inlineStr"/>
      <c r="I297" s="24" t="inlineStr"/>
      <c r="J297" s="24" t="n">
        <v/>
      </c>
      <c r="K297" s="24" t="n"/>
      <c r="L297" s="24" t="n"/>
      <c r="M297" s="1">
        <f>LEFT(A297,6)</f>
        <v/>
      </c>
      <c r="N297" s="1">
        <f>MID(A297,7,6)</f>
        <v/>
      </c>
      <c r="O297" s="1">
        <f>MID(A297,7,6)&amp;"-"&amp;MID(A297,13,1)</f>
        <v/>
      </c>
      <c r="P297" s="1">
        <f>"M"&amp;MID(A297,5,2)</f>
        <v/>
      </c>
      <c r="Q297" s="1">
        <f>IF(MID(A297,4,1)="L",IF(ISODD(RIGHT(A297)),"LH1","LH3"),IF(MID(A297,4,1)="R",IF(ISODD(RIGHT(A297)),"RH2","RH4"),"ERROR"))</f>
        <v/>
      </c>
      <c r="R297" s="1">
        <f>P297&amp;"-"&amp;Q297</f>
        <v/>
      </c>
      <c r="S297" s="13">
        <f>IF(D297="","HXX",IF(OR(D297=D296,D297=0),S296,"H"&amp;TEXT(D297,"00")&amp;" T"&amp;TEXT(G297,"00")&amp;" - "&amp;A297))</f>
        <v/>
      </c>
      <c r="T297" s="13">
        <f>SUBTOTAL(3,A297)</f>
        <v/>
      </c>
      <c r="U297" s="13">
        <f>IF(OR(NOT(ISBLANK(H297)),J297="30"),1,0)</f>
        <v/>
      </c>
      <c r="V297" s="13">
        <f>IF(ISBLANK(I297),0,1)</f>
        <v/>
      </c>
      <c r="W297" s="13">
        <f>IF(AND(L297="Porosidad de gas",OR(K297="C5",K297="E5")),1,0)</f>
        <v/>
      </c>
      <c r="X297" s="3">
        <f>RIGHT(A297,3)</f>
        <v/>
      </c>
      <c r="Y297" s="3">
        <f>MAX(W297*F297,0)</f>
        <v/>
      </c>
      <c r="Z297" s="3">
        <f>MAX(V297*F297-Y297,0)</f>
        <v/>
      </c>
      <c r="AA297" s="3">
        <f>MAX(U297*F297-SUM(Y297:Z297),0)</f>
        <v/>
      </c>
      <c r="AB297" s="8">
        <f>MAX(F297-SUM(Y297:AA297),0)</f>
        <v/>
      </c>
      <c r="AC297" s="3">
        <f>D297</f>
        <v/>
      </c>
      <c r="AD297" s="3">
        <f>E297</f>
        <v/>
      </c>
    </row>
    <row r="298" ht="13.9" customHeight="1">
      <c r="A298" s="22" t="inlineStr">
        <is>
          <t>BNRL022511283277</t>
        </is>
      </c>
      <c r="B298" s="23" t="inlineStr">
        <is>
          <t>28/11/2025 22:36:17</t>
        </is>
      </c>
      <c r="C298" s="24" t="n">
        <v>9</v>
      </c>
      <c r="D298" s="24" t="n">
        <v>15</v>
      </c>
      <c r="E298" s="24" t="n">
        <v>2</v>
      </c>
      <c r="F298" s="24" t="n">
        <v>379</v>
      </c>
      <c r="G298" s="24" t="inlineStr">
        <is>
          <t>18</t>
        </is>
      </c>
      <c r="H298" s="24" t="inlineStr"/>
      <c r="I298" s="24" t="inlineStr"/>
      <c r="J298" s="24" t="n">
        <v/>
      </c>
      <c r="K298" s="24" t="n"/>
      <c r="L298" s="24" t="n"/>
      <c r="M298" s="1">
        <f>LEFT(A298,6)</f>
        <v/>
      </c>
      <c r="N298" s="1">
        <f>MID(A298,7,6)</f>
        <v/>
      </c>
      <c r="O298" s="1">
        <f>MID(A298,7,6)&amp;"-"&amp;MID(A298,13,1)</f>
        <v/>
      </c>
      <c r="P298" s="1">
        <f>"M"&amp;MID(A298,5,2)</f>
        <v/>
      </c>
      <c r="Q298" s="1">
        <f>IF(MID(A298,4,1)="L",IF(ISODD(RIGHT(A298)),"LH1","LH3"),IF(MID(A298,4,1)="R",IF(ISODD(RIGHT(A298)),"RH2","RH4"),"ERROR"))</f>
        <v/>
      </c>
      <c r="R298" s="1">
        <f>P298&amp;"-"&amp;Q298</f>
        <v/>
      </c>
      <c r="S298" s="13">
        <f>IF(D298="","HXX",IF(OR(D298=D297,D298=0),S297,"H"&amp;TEXT(D298,"00")&amp;" T"&amp;TEXT(G298,"00")&amp;" - "&amp;A298))</f>
        <v/>
      </c>
      <c r="T298" s="13">
        <f>SUBTOTAL(3,A298)</f>
        <v/>
      </c>
      <c r="U298" s="13">
        <f>IF(OR(NOT(ISBLANK(H298)),J298="30"),1,0)</f>
        <v/>
      </c>
      <c r="V298" s="13">
        <f>IF(ISBLANK(I298),0,1)</f>
        <v/>
      </c>
      <c r="W298" s="13">
        <f>IF(AND(L298="Porosidad de gas",OR(K298="C5",K298="E5")),1,0)</f>
        <v/>
      </c>
      <c r="X298" s="3">
        <f>RIGHT(A298,3)</f>
        <v/>
      </c>
      <c r="Y298" s="3">
        <f>MAX(W298*F298,0)</f>
        <v/>
      </c>
      <c r="Z298" s="3">
        <f>MAX(V298*F298-Y298,0)</f>
        <v/>
      </c>
      <c r="AA298" s="3">
        <f>MAX(U298*F298-SUM(Y298:Z298),0)</f>
        <v/>
      </c>
      <c r="AB298" s="8">
        <f>MAX(F298-SUM(Y298:AA298),0)</f>
        <v/>
      </c>
      <c r="AC298" s="3">
        <f>D298</f>
        <v/>
      </c>
      <c r="AD298" s="3">
        <f>E298</f>
        <v/>
      </c>
    </row>
    <row r="299" ht="13.9" customHeight="1">
      <c r="A299" s="22" t="inlineStr">
        <is>
          <t>BNRL022511283278</t>
        </is>
      </c>
      <c r="B299" s="23" t="inlineStr">
        <is>
          <t>28/11/2025 22:36:17</t>
        </is>
      </c>
      <c r="C299" s="24" t="n">
        <v>9</v>
      </c>
      <c r="D299" s="24" t="n">
        <v>15</v>
      </c>
      <c r="E299" s="24" t="n">
        <v>2</v>
      </c>
      <c r="F299" s="24" t="n">
        <v>379</v>
      </c>
      <c r="G299" s="24" t="inlineStr">
        <is>
          <t>18</t>
        </is>
      </c>
      <c r="H299" s="24" t="inlineStr"/>
      <c r="I299" s="24" t="inlineStr"/>
      <c r="J299" s="24" t="n">
        <v/>
      </c>
      <c r="K299" s="24" t="n"/>
      <c r="L299" s="24" t="n"/>
      <c r="M299" s="1">
        <f>LEFT(A299,6)</f>
        <v/>
      </c>
      <c r="N299" s="1">
        <f>MID(A299,7,6)</f>
        <v/>
      </c>
      <c r="O299" s="1">
        <f>MID(A299,7,6)&amp;"-"&amp;MID(A299,13,1)</f>
        <v/>
      </c>
      <c r="P299" s="1">
        <f>"M"&amp;MID(A299,5,2)</f>
        <v/>
      </c>
      <c r="Q299" s="1">
        <f>IF(MID(A299,4,1)="L",IF(ISODD(RIGHT(A299)),"LH1","LH3"),IF(MID(A299,4,1)="R",IF(ISODD(RIGHT(A299)),"RH2","RH4"),"ERROR"))</f>
        <v/>
      </c>
      <c r="R299" s="1">
        <f>P299&amp;"-"&amp;Q299</f>
        <v/>
      </c>
      <c r="S299" s="13">
        <f>IF(D299="","HXX",IF(OR(D299=D298,D299=0),S298,"H"&amp;TEXT(D299,"00")&amp;" T"&amp;TEXT(G299,"00")&amp;" - "&amp;A299))</f>
        <v/>
      </c>
      <c r="T299" s="13">
        <f>SUBTOTAL(3,A299)</f>
        <v/>
      </c>
      <c r="U299" s="13">
        <f>IF(OR(NOT(ISBLANK(H299)),J299="30"),1,0)</f>
        <v/>
      </c>
      <c r="V299" s="13">
        <f>IF(ISBLANK(I299),0,1)</f>
        <v/>
      </c>
      <c r="W299" s="13">
        <f>IF(AND(L299="Porosidad de gas",OR(K299="C5",K299="E5")),1,0)</f>
        <v/>
      </c>
      <c r="X299" s="3">
        <f>RIGHT(A299,3)</f>
        <v/>
      </c>
      <c r="Y299" s="3">
        <f>MAX(W299*F299,0)</f>
        <v/>
      </c>
      <c r="Z299" s="3">
        <f>MAX(V299*F299-Y299,0)</f>
        <v/>
      </c>
      <c r="AA299" s="3">
        <f>MAX(U299*F299-SUM(Y299:Z299),0)</f>
        <v/>
      </c>
      <c r="AB299" s="8">
        <f>MAX(F299-SUM(Y299:AA299),0)</f>
        <v/>
      </c>
      <c r="AC299" s="3">
        <f>D299</f>
        <v/>
      </c>
      <c r="AD299" s="3">
        <f>E299</f>
        <v/>
      </c>
    </row>
    <row r="300" ht="13.9" customHeight="1">
      <c r="A300" s="22" t="inlineStr">
        <is>
          <t>BNRR022511283277</t>
        </is>
      </c>
      <c r="B300" s="23" t="inlineStr">
        <is>
          <t>28/11/2025 22:36:17</t>
        </is>
      </c>
      <c r="C300" s="24" t="n">
        <v>9</v>
      </c>
      <c r="D300" s="24" t="n">
        <v>15</v>
      </c>
      <c r="E300" s="24" t="n">
        <v>2</v>
      </c>
      <c r="F300" s="24" t="n">
        <v>379</v>
      </c>
      <c r="G300" s="24" t="inlineStr">
        <is>
          <t>18</t>
        </is>
      </c>
      <c r="H300" s="24" t="inlineStr"/>
      <c r="I300" s="24" t="inlineStr"/>
      <c r="J300" s="24" t="n">
        <v/>
      </c>
      <c r="K300" s="24" t="n"/>
      <c r="L300" s="24" t="n"/>
      <c r="M300" s="1">
        <f>LEFT(A300,6)</f>
        <v/>
      </c>
      <c r="N300" s="1">
        <f>MID(A300,7,6)</f>
        <v/>
      </c>
      <c r="O300" s="1">
        <f>MID(A300,7,6)&amp;"-"&amp;MID(A300,13,1)</f>
        <v/>
      </c>
      <c r="P300" s="1">
        <f>"M"&amp;MID(A300,5,2)</f>
        <v/>
      </c>
      <c r="Q300" s="1">
        <f>IF(MID(A300,4,1)="L",IF(ISODD(RIGHT(A300)),"LH1","LH3"),IF(MID(A300,4,1)="R",IF(ISODD(RIGHT(A300)),"RH2","RH4"),"ERROR"))</f>
        <v/>
      </c>
      <c r="R300" s="1">
        <f>P300&amp;"-"&amp;Q300</f>
        <v/>
      </c>
      <c r="S300" s="13">
        <f>IF(D300="","HXX",IF(OR(D300=D299,D300=0),S299,"H"&amp;TEXT(D300,"00")&amp;" T"&amp;TEXT(G300,"00")&amp;" - "&amp;A300))</f>
        <v/>
      </c>
      <c r="T300" s="13">
        <f>SUBTOTAL(3,A300)</f>
        <v/>
      </c>
      <c r="U300" s="13">
        <f>IF(OR(NOT(ISBLANK(H300)),J300="30"),1,0)</f>
        <v/>
      </c>
      <c r="V300" s="13">
        <f>IF(ISBLANK(I300),0,1)</f>
        <v/>
      </c>
      <c r="W300" s="13">
        <f>IF(AND(L300="Porosidad de gas",OR(K300="C5",K300="E5")),1,0)</f>
        <v/>
      </c>
      <c r="X300" s="3">
        <f>RIGHT(A300,3)</f>
        <v/>
      </c>
      <c r="Y300" s="3">
        <f>MAX(W300*F300,0)</f>
        <v/>
      </c>
      <c r="Z300" s="3">
        <f>MAX(V300*F300-Y300,0)</f>
        <v/>
      </c>
      <c r="AA300" s="3">
        <f>MAX(U300*F300-SUM(Y300:Z300),0)</f>
        <v/>
      </c>
      <c r="AB300" s="8">
        <f>MAX(F300-SUM(Y300:AA300),0)</f>
        <v/>
      </c>
      <c r="AC300" s="3">
        <f>D300</f>
        <v/>
      </c>
      <c r="AD300" s="3">
        <f>E300</f>
        <v/>
      </c>
    </row>
    <row r="301" ht="13.9" customHeight="1">
      <c r="A301" s="22" t="inlineStr">
        <is>
          <t>BNRR022511283278</t>
        </is>
      </c>
      <c r="B301" s="23" t="inlineStr">
        <is>
          <t>28/11/2025 22:36:17</t>
        </is>
      </c>
      <c r="C301" s="24" t="n">
        <v>9</v>
      </c>
      <c r="D301" s="24" t="n">
        <v>15</v>
      </c>
      <c r="E301" s="24" t="n">
        <v>2</v>
      </c>
      <c r="F301" s="24" t="n">
        <v>379</v>
      </c>
      <c r="G301" s="24" t="inlineStr">
        <is>
          <t>18</t>
        </is>
      </c>
      <c r="H301" s="24" t="inlineStr"/>
      <c r="I301" s="24" t="inlineStr"/>
      <c r="J301" s="24" t="n">
        <v/>
      </c>
      <c r="K301" s="24" t="n"/>
      <c r="L301" s="24" t="n"/>
      <c r="M301" s="1">
        <f>LEFT(A301,6)</f>
        <v/>
      </c>
      <c r="N301" s="1">
        <f>MID(A301,7,6)</f>
        <v/>
      </c>
      <c r="O301" s="1">
        <f>MID(A301,7,6)&amp;"-"&amp;MID(A301,13,1)</f>
        <v/>
      </c>
      <c r="P301" s="1">
        <f>"M"&amp;MID(A301,5,2)</f>
        <v/>
      </c>
      <c r="Q301" s="1">
        <f>IF(MID(A301,4,1)="L",IF(ISODD(RIGHT(A301)),"LH1","LH3"),IF(MID(A301,4,1)="R",IF(ISODD(RIGHT(A301)),"RH2","RH4"),"ERROR"))</f>
        <v/>
      </c>
      <c r="R301" s="1">
        <f>P301&amp;"-"&amp;Q301</f>
        <v/>
      </c>
      <c r="S301" s="13">
        <f>IF(D301="","HXX",IF(OR(D301=D300,D301=0),S300,"H"&amp;TEXT(D301,"00")&amp;" T"&amp;TEXT(G301,"00")&amp;" - "&amp;A301))</f>
        <v/>
      </c>
      <c r="T301" s="13">
        <f>SUBTOTAL(3,A301)</f>
        <v/>
      </c>
      <c r="U301" s="13">
        <f>IF(OR(NOT(ISBLANK(H301)),J301="30"),1,0)</f>
        <v/>
      </c>
      <c r="V301" s="13">
        <f>IF(ISBLANK(I301),0,1)</f>
        <v/>
      </c>
      <c r="W301" s="13">
        <f>IF(AND(L301="Porosidad de gas",OR(K301="C5",K301="E5")),1,0)</f>
        <v/>
      </c>
      <c r="X301" s="3">
        <f>RIGHT(A301,3)</f>
        <v/>
      </c>
      <c r="Y301" s="3">
        <f>MAX(W301*F301,0)</f>
        <v/>
      </c>
      <c r="Z301" s="3">
        <f>MAX(V301*F301-Y301,0)</f>
        <v/>
      </c>
      <c r="AA301" s="3">
        <f>MAX(U301*F301-SUM(Y301:Z301),0)</f>
        <v/>
      </c>
      <c r="AB301" s="8">
        <f>MAX(F301-SUM(Y301:AA301),0)</f>
        <v/>
      </c>
      <c r="AC301" s="3">
        <f>D301</f>
        <v/>
      </c>
      <c r="AD301" s="3">
        <f>E301</f>
        <v/>
      </c>
    </row>
    <row r="302" ht="13.9" customHeight="1">
      <c r="A302" s="22" t="inlineStr">
        <is>
          <t>BNRL022511283275</t>
        </is>
      </c>
      <c r="B302" s="23" t="inlineStr">
        <is>
          <t>28/11/2025 22:29:58</t>
        </is>
      </c>
      <c r="C302" s="24" t="n">
        <v>9</v>
      </c>
      <c r="D302" s="24" t="n">
        <v>15</v>
      </c>
      <c r="E302" s="24" t="n">
        <v>1</v>
      </c>
      <c r="F302" s="24" t="n">
        <v>635</v>
      </c>
      <c r="G302" s="24" t="inlineStr">
        <is>
          <t>18</t>
        </is>
      </c>
      <c r="H302" s="24" t="inlineStr"/>
      <c r="I302" s="24" t="inlineStr"/>
      <c r="J302" s="24" t="n">
        <v/>
      </c>
      <c r="K302" s="24" t="n"/>
      <c r="L302" s="24" t="n"/>
      <c r="M302" s="1">
        <f>LEFT(A302,6)</f>
        <v/>
      </c>
      <c r="N302" s="1">
        <f>MID(A302,7,6)</f>
        <v/>
      </c>
      <c r="O302" s="1">
        <f>MID(A302,7,6)&amp;"-"&amp;MID(A302,13,1)</f>
        <v/>
      </c>
      <c r="P302" s="1">
        <f>"M"&amp;MID(A302,5,2)</f>
        <v/>
      </c>
      <c r="Q302" s="1">
        <f>IF(MID(A302,4,1)="L",IF(ISODD(RIGHT(A302)),"LH1","LH3"),IF(MID(A302,4,1)="R",IF(ISODD(RIGHT(A302)),"RH2","RH4"),"ERROR"))</f>
        <v/>
      </c>
      <c r="R302" s="1">
        <f>P302&amp;"-"&amp;Q302</f>
        <v/>
      </c>
      <c r="S302" s="13">
        <f>IF(D302="","HXX",IF(OR(D302=D301,D302=0),S301,"H"&amp;TEXT(D302,"00")&amp;" T"&amp;TEXT(G302,"00")&amp;" - "&amp;A302))</f>
        <v/>
      </c>
      <c r="T302" s="13">
        <f>SUBTOTAL(3,A302)</f>
        <v/>
      </c>
      <c r="U302" s="13">
        <f>IF(OR(NOT(ISBLANK(H302)),J302="30"),1,0)</f>
        <v/>
      </c>
      <c r="V302" s="13">
        <f>IF(ISBLANK(I302),0,1)</f>
        <v/>
      </c>
      <c r="W302" s="13">
        <f>IF(AND(L302="Porosidad de gas",OR(K302="C5",K302="E5")),1,0)</f>
        <v/>
      </c>
      <c r="X302" s="3">
        <f>RIGHT(A302,3)</f>
        <v/>
      </c>
      <c r="Y302" s="3">
        <f>MAX(W302*F302,0)</f>
        <v/>
      </c>
      <c r="Z302" s="3">
        <f>MAX(V302*F302-Y302,0)</f>
        <v/>
      </c>
      <c r="AA302" s="3">
        <f>MAX(U302*F302-SUM(Y302:Z302),0)</f>
        <v/>
      </c>
      <c r="AB302" s="8">
        <f>MAX(F302-SUM(Y302:AA302),0)</f>
        <v/>
      </c>
      <c r="AC302" s="3">
        <f>D302</f>
        <v/>
      </c>
      <c r="AD302" s="3">
        <f>E302</f>
        <v/>
      </c>
    </row>
    <row r="303" ht="13.9" customHeight="1">
      <c r="A303" s="22" t="inlineStr">
        <is>
          <t>BNRL022511283276</t>
        </is>
      </c>
      <c r="B303" s="23" t="inlineStr">
        <is>
          <t>28/11/2025 22:29:58</t>
        </is>
      </c>
      <c r="C303" s="24" t="n">
        <v>9</v>
      </c>
      <c r="D303" s="24" t="n">
        <v>15</v>
      </c>
      <c r="E303" s="24" t="n">
        <v>1</v>
      </c>
      <c r="F303" s="24" t="n">
        <v>635</v>
      </c>
      <c r="G303" s="24" t="inlineStr">
        <is>
          <t>18</t>
        </is>
      </c>
      <c r="H303" s="24" t="inlineStr"/>
      <c r="I303" s="24" t="inlineStr"/>
      <c r="J303" s="24" t="n">
        <v/>
      </c>
      <c r="K303" s="24" t="n"/>
      <c r="L303" s="24" t="n"/>
      <c r="M303" s="1">
        <f>LEFT(A303,6)</f>
        <v/>
      </c>
      <c r="N303" s="1">
        <f>MID(A303,7,6)</f>
        <v/>
      </c>
      <c r="O303" s="1">
        <f>MID(A303,7,6)&amp;"-"&amp;MID(A303,13,1)</f>
        <v/>
      </c>
      <c r="P303" s="1">
        <f>"M"&amp;MID(A303,5,2)</f>
        <v/>
      </c>
      <c r="Q303" s="1">
        <f>IF(MID(A303,4,1)="L",IF(ISODD(RIGHT(A303)),"LH1","LH3"),IF(MID(A303,4,1)="R",IF(ISODD(RIGHT(A303)),"RH2","RH4"),"ERROR"))</f>
        <v/>
      </c>
      <c r="R303" s="1">
        <f>P303&amp;"-"&amp;Q303</f>
        <v/>
      </c>
      <c r="S303" s="13">
        <f>IF(D303="","HXX",IF(OR(D303=D302,D303=0),S302,"H"&amp;TEXT(D303,"00")&amp;" T"&amp;TEXT(G303,"00")&amp;" - "&amp;A303))</f>
        <v/>
      </c>
      <c r="T303" s="13">
        <f>SUBTOTAL(3,A303)</f>
        <v/>
      </c>
      <c r="U303" s="13">
        <f>IF(OR(NOT(ISBLANK(H303)),J303="30"),1,0)</f>
        <v/>
      </c>
      <c r="V303" s="13">
        <f>IF(ISBLANK(I303),0,1)</f>
        <v/>
      </c>
      <c r="W303" s="13">
        <f>IF(AND(L303="Porosidad de gas",OR(K303="C5",K303="E5")),1,0)</f>
        <v/>
      </c>
      <c r="X303" s="3">
        <f>RIGHT(A303,3)</f>
        <v/>
      </c>
      <c r="Y303" s="3">
        <f>MAX(W303*F303,0)</f>
        <v/>
      </c>
      <c r="Z303" s="3">
        <f>MAX(V303*F303-Y303,0)</f>
        <v/>
      </c>
      <c r="AA303" s="3">
        <f>MAX(U303*F303-SUM(Y303:Z303),0)</f>
        <v/>
      </c>
      <c r="AB303" s="8">
        <f>MAX(F303-SUM(Y303:AA303),0)</f>
        <v/>
      </c>
      <c r="AC303" s="3">
        <f>D303</f>
        <v/>
      </c>
      <c r="AD303" s="3">
        <f>E303</f>
        <v/>
      </c>
    </row>
    <row r="304" ht="13.9" customHeight="1">
      <c r="A304" s="22" t="inlineStr">
        <is>
          <t>BNRR022511283275</t>
        </is>
      </c>
      <c r="B304" s="23" t="inlineStr">
        <is>
          <t>28/11/2025 22:29:58</t>
        </is>
      </c>
      <c r="C304" s="24" t="n">
        <v>9</v>
      </c>
      <c r="D304" s="24" t="n">
        <v>15</v>
      </c>
      <c r="E304" s="24" t="n">
        <v>1</v>
      </c>
      <c r="F304" s="24" t="n">
        <v>635</v>
      </c>
      <c r="G304" s="24" t="inlineStr">
        <is>
          <t>18</t>
        </is>
      </c>
      <c r="H304" s="24" t="inlineStr"/>
      <c r="I304" s="24" t="inlineStr"/>
      <c r="J304" s="24" t="n">
        <v/>
      </c>
      <c r="K304" s="24" t="n"/>
      <c r="L304" s="24" t="n"/>
      <c r="M304" s="1">
        <f>LEFT(A304,6)</f>
        <v/>
      </c>
      <c r="N304" s="1">
        <f>MID(A304,7,6)</f>
        <v/>
      </c>
      <c r="O304" s="1">
        <f>MID(A304,7,6)&amp;"-"&amp;MID(A304,13,1)</f>
        <v/>
      </c>
      <c r="P304" s="1">
        <f>"M"&amp;MID(A304,5,2)</f>
        <v/>
      </c>
      <c r="Q304" s="1">
        <f>IF(MID(A304,4,1)="L",IF(ISODD(RIGHT(A304)),"LH1","LH3"),IF(MID(A304,4,1)="R",IF(ISODD(RIGHT(A304)),"RH2","RH4"),"ERROR"))</f>
        <v/>
      </c>
      <c r="R304" s="1">
        <f>P304&amp;"-"&amp;Q304</f>
        <v/>
      </c>
      <c r="S304" s="13">
        <f>IF(D304="","HXX",IF(OR(D304=D303,D304=0),S303,"H"&amp;TEXT(D304,"00")&amp;" T"&amp;TEXT(G304,"00")&amp;" - "&amp;A304))</f>
        <v/>
      </c>
      <c r="T304" s="13">
        <f>SUBTOTAL(3,A304)</f>
        <v/>
      </c>
      <c r="U304" s="13">
        <f>IF(OR(NOT(ISBLANK(H304)),J304="30"),1,0)</f>
        <v/>
      </c>
      <c r="V304" s="13">
        <f>IF(ISBLANK(I304),0,1)</f>
        <v/>
      </c>
      <c r="W304" s="13">
        <f>IF(AND(L304="Porosidad de gas",OR(K304="C5",K304="E5")),1,0)</f>
        <v/>
      </c>
      <c r="X304" s="3">
        <f>RIGHT(A304,3)</f>
        <v/>
      </c>
      <c r="Y304" s="3">
        <f>MAX(W304*F304,0)</f>
        <v/>
      </c>
      <c r="Z304" s="3">
        <f>MAX(V304*F304-Y304,0)</f>
        <v/>
      </c>
      <c r="AA304" s="3">
        <f>MAX(U304*F304-SUM(Y304:Z304),0)</f>
        <v/>
      </c>
      <c r="AB304" s="8">
        <f>MAX(F304-SUM(Y304:AA304),0)</f>
        <v/>
      </c>
      <c r="AC304" s="3">
        <f>D304</f>
        <v/>
      </c>
      <c r="AD304" s="3">
        <f>E304</f>
        <v/>
      </c>
    </row>
    <row r="305" ht="13.9" customHeight="1">
      <c r="A305" s="22" t="inlineStr">
        <is>
          <t>BNRR022511283276</t>
        </is>
      </c>
      <c r="B305" s="23" t="inlineStr">
        <is>
          <t>28/11/2025 22:29:58</t>
        </is>
      </c>
      <c r="C305" s="24" t="n">
        <v>9</v>
      </c>
      <c r="D305" s="24" t="n">
        <v>15</v>
      </c>
      <c r="E305" s="24" t="n">
        <v>1</v>
      </c>
      <c r="F305" s="24" t="n">
        <v>635</v>
      </c>
      <c r="G305" s="24" t="inlineStr">
        <is>
          <t>18</t>
        </is>
      </c>
      <c r="H305" s="24" t="inlineStr"/>
      <c r="I305" s="24" t="inlineStr"/>
      <c r="J305" s="24" t="n">
        <v/>
      </c>
      <c r="K305" s="24" t="n"/>
      <c r="L305" s="24" t="n"/>
      <c r="M305" s="1">
        <f>LEFT(A305,6)</f>
        <v/>
      </c>
      <c r="N305" s="1">
        <f>MID(A305,7,6)</f>
        <v/>
      </c>
      <c r="O305" s="1">
        <f>MID(A305,7,6)&amp;"-"&amp;MID(A305,13,1)</f>
        <v/>
      </c>
      <c r="P305" s="1">
        <f>"M"&amp;MID(A305,5,2)</f>
        <v/>
      </c>
      <c r="Q305" s="1">
        <f>IF(MID(A305,4,1)="L",IF(ISODD(RIGHT(A305)),"LH1","LH3"),IF(MID(A305,4,1)="R",IF(ISODD(RIGHT(A305)),"RH2","RH4"),"ERROR"))</f>
        <v/>
      </c>
      <c r="R305" s="1">
        <f>P305&amp;"-"&amp;Q305</f>
        <v/>
      </c>
      <c r="S305" s="13">
        <f>IF(D305="","HXX",IF(OR(D305=D304,D305=0),S304,"H"&amp;TEXT(D305,"00")&amp;" T"&amp;TEXT(G305,"00")&amp;" - "&amp;A305))</f>
        <v/>
      </c>
      <c r="T305" s="13">
        <f>SUBTOTAL(3,A305)</f>
        <v/>
      </c>
      <c r="U305" s="13">
        <f>IF(OR(NOT(ISBLANK(H305)),J305="30"),1,0)</f>
        <v/>
      </c>
      <c r="V305" s="13">
        <f>IF(ISBLANK(I305),0,1)</f>
        <v/>
      </c>
      <c r="W305" s="13">
        <f>IF(AND(L305="Porosidad de gas",OR(K305="C5",K305="E5")),1,0)</f>
        <v/>
      </c>
      <c r="X305" s="3">
        <f>RIGHT(A305,3)</f>
        <v/>
      </c>
      <c r="Y305" s="3">
        <f>MAX(W305*F305,0)</f>
        <v/>
      </c>
      <c r="Z305" s="3">
        <f>MAX(V305*F305-Y305,0)</f>
        <v/>
      </c>
      <c r="AA305" s="3">
        <f>MAX(U305*F305-SUM(Y305:Z305),0)</f>
        <v/>
      </c>
      <c r="AB305" s="8">
        <f>MAX(F305-SUM(Y305:AA305),0)</f>
        <v/>
      </c>
      <c r="AC305" s="3">
        <f>D305</f>
        <v/>
      </c>
      <c r="AD305" s="3">
        <f>E305</f>
        <v/>
      </c>
    </row>
    <row r="306" ht="13.9" customHeight="1">
      <c r="A306" s="22" t="inlineStr">
        <is>
          <t>BNRL022511283273</t>
        </is>
      </c>
      <c r="B306" s="23" t="inlineStr">
        <is>
          <t>28/11/2025 22:19:23</t>
        </is>
      </c>
      <c r="C306" s="24" t="n">
        <v>9</v>
      </c>
      <c r="D306" s="24" t="n">
        <v>0</v>
      </c>
      <c r="E306" s="24" t="n">
        <v>0</v>
      </c>
      <c r="F306" s="24" t="n">
        <v>359</v>
      </c>
      <c r="G306" s="24" t="inlineStr"/>
      <c r="H306" s="24" t="inlineStr"/>
      <c r="I306" s="24" t="inlineStr"/>
      <c r="J306" s="24" t="n">
        <v/>
      </c>
      <c r="K306" s="24" t="n"/>
      <c r="L306" s="24" t="n"/>
      <c r="M306" s="1">
        <f>LEFT(A306,6)</f>
        <v/>
      </c>
      <c r="N306" s="1">
        <f>MID(A306,7,6)</f>
        <v/>
      </c>
      <c r="O306" s="1">
        <f>MID(A306,7,6)&amp;"-"&amp;MID(A306,13,1)</f>
        <v/>
      </c>
      <c r="P306" s="1">
        <f>"M"&amp;MID(A306,5,2)</f>
        <v/>
      </c>
      <c r="Q306" s="1">
        <f>IF(MID(A306,4,1)="L",IF(ISODD(RIGHT(A306)),"LH1","LH3"),IF(MID(A306,4,1)="R",IF(ISODD(RIGHT(A306)),"RH2","RH4"),"ERROR"))</f>
        <v/>
      </c>
      <c r="R306" s="1">
        <f>P306&amp;"-"&amp;Q306</f>
        <v/>
      </c>
      <c r="S306" s="13">
        <f>IF(D306="","HXX",IF(OR(D306=D305,D306=0),S305,"H"&amp;TEXT(D306,"00")&amp;" T"&amp;TEXT(G306,"00")&amp;" - "&amp;A306))</f>
        <v/>
      </c>
      <c r="T306" s="13">
        <f>SUBTOTAL(3,A306)</f>
        <v/>
      </c>
      <c r="U306" s="13">
        <f>IF(OR(NOT(ISBLANK(H306)),J306="30"),1,0)</f>
        <v/>
      </c>
      <c r="V306" s="13">
        <f>IF(ISBLANK(I306),0,1)</f>
        <v/>
      </c>
      <c r="W306" s="13">
        <f>IF(AND(L306="Porosidad de gas",OR(K306="C5",K306="E5")),1,0)</f>
        <v/>
      </c>
      <c r="X306" s="3">
        <f>RIGHT(A306,3)</f>
        <v/>
      </c>
      <c r="Y306" s="3">
        <f>MAX(W306*F306,0)</f>
        <v/>
      </c>
      <c r="Z306" s="3">
        <f>MAX(V306*F306-Y306,0)</f>
        <v/>
      </c>
      <c r="AA306" s="3">
        <f>MAX(U306*F306-SUM(Y306:Z306),0)</f>
        <v/>
      </c>
      <c r="AB306" s="8">
        <f>MAX(F306-SUM(Y306:AA306),0)</f>
        <v/>
      </c>
      <c r="AC306" s="3">
        <f>D306</f>
        <v/>
      </c>
      <c r="AD306" s="3">
        <f>E306</f>
        <v/>
      </c>
    </row>
    <row r="307" ht="13.9" customHeight="1">
      <c r="A307" s="22" t="inlineStr">
        <is>
          <t>BNRL022511283274</t>
        </is>
      </c>
      <c r="B307" s="23" t="inlineStr">
        <is>
          <t>28/11/2025 22:19:23</t>
        </is>
      </c>
      <c r="C307" s="24" t="n">
        <v>9</v>
      </c>
      <c r="D307" s="24" t="n">
        <v>0</v>
      </c>
      <c r="E307" s="24" t="n">
        <v>0</v>
      </c>
      <c r="F307" s="24" t="n">
        <v>359</v>
      </c>
      <c r="G307" s="24" t="inlineStr"/>
      <c r="H307" s="24" t="inlineStr"/>
      <c r="I307" s="24" t="inlineStr"/>
      <c r="J307" s="24" t="n">
        <v/>
      </c>
      <c r="K307" s="24" t="n"/>
      <c r="L307" s="24" t="n"/>
      <c r="M307" s="1">
        <f>LEFT(A307,6)</f>
        <v/>
      </c>
      <c r="N307" s="1">
        <f>MID(A307,7,6)</f>
        <v/>
      </c>
      <c r="O307" s="1">
        <f>MID(A307,7,6)&amp;"-"&amp;MID(A307,13,1)</f>
        <v/>
      </c>
      <c r="P307" s="1">
        <f>"M"&amp;MID(A307,5,2)</f>
        <v/>
      </c>
      <c r="Q307" s="1">
        <f>IF(MID(A307,4,1)="L",IF(ISODD(RIGHT(A307)),"LH1","LH3"),IF(MID(A307,4,1)="R",IF(ISODD(RIGHT(A307)),"RH2","RH4"),"ERROR"))</f>
        <v/>
      </c>
      <c r="R307" s="1">
        <f>P307&amp;"-"&amp;Q307</f>
        <v/>
      </c>
      <c r="S307" s="13">
        <f>IF(D307="","HXX",IF(OR(D307=D306,D307=0),S306,"H"&amp;TEXT(D307,"00")&amp;" T"&amp;TEXT(G307,"00")&amp;" - "&amp;A307))</f>
        <v/>
      </c>
      <c r="T307" s="13">
        <f>SUBTOTAL(3,A307)</f>
        <v/>
      </c>
      <c r="U307" s="13">
        <f>IF(OR(NOT(ISBLANK(H307)),J307="30"),1,0)</f>
        <v/>
      </c>
      <c r="V307" s="13">
        <f>IF(ISBLANK(I307),0,1)</f>
        <v/>
      </c>
      <c r="W307" s="13">
        <f>IF(AND(L307="Porosidad de gas",OR(K307="C5",K307="E5")),1,0)</f>
        <v/>
      </c>
      <c r="X307" s="3">
        <f>RIGHT(A307,3)</f>
        <v/>
      </c>
      <c r="Y307" s="3">
        <f>MAX(W307*F307,0)</f>
        <v/>
      </c>
      <c r="Z307" s="3">
        <f>MAX(V307*F307-Y307,0)</f>
        <v/>
      </c>
      <c r="AA307" s="3">
        <f>MAX(U307*F307-SUM(Y307:Z307),0)</f>
        <v/>
      </c>
      <c r="AB307" s="8">
        <f>MAX(F307-SUM(Y307:AA307),0)</f>
        <v/>
      </c>
      <c r="AC307" s="3">
        <f>D307</f>
        <v/>
      </c>
      <c r="AD307" s="3">
        <f>E307</f>
        <v/>
      </c>
    </row>
    <row r="308" ht="13.9" customHeight="1">
      <c r="A308" s="22" t="inlineStr">
        <is>
          <t>BNRR022511283273</t>
        </is>
      </c>
      <c r="B308" s="23" t="inlineStr">
        <is>
          <t>28/11/2025 22:19:23</t>
        </is>
      </c>
      <c r="C308" s="24" t="n">
        <v>9</v>
      </c>
      <c r="D308" s="24" t="n">
        <v>0</v>
      </c>
      <c r="E308" s="24" t="n">
        <v>0</v>
      </c>
      <c r="F308" s="24" t="n">
        <v>359</v>
      </c>
      <c r="G308" s="24" t="inlineStr"/>
      <c r="H308" s="24" t="inlineStr"/>
      <c r="I308" s="24" t="inlineStr"/>
      <c r="J308" s="24" t="n">
        <v/>
      </c>
      <c r="K308" s="24" t="n"/>
      <c r="L308" s="24" t="n"/>
      <c r="M308" s="1">
        <f>LEFT(A308,6)</f>
        <v/>
      </c>
      <c r="N308" s="1">
        <f>MID(A308,7,6)</f>
        <v/>
      </c>
      <c r="O308" s="1">
        <f>MID(A308,7,6)&amp;"-"&amp;MID(A308,13,1)</f>
        <v/>
      </c>
      <c r="P308" s="1">
        <f>"M"&amp;MID(A308,5,2)</f>
        <v/>
      </c>
      <c r="Q308" s="1">
        <f>IF(MID(A308,4,1)="L",IF(ISODD(RIGHT(A308)),"LH1","LH3"),IF(MID(A308,4,1)="R",IF(ISODD(RIGHT(A308)),"RH2","RH4"),"ERROR"))</f>
        <v/>
      </c>
      <c r="R308" s="1">
        <f>P308&amp;"-"&amp;Q308</f>
        <v/>
      </c>
      <c r="S308" s="13">
        <f>IF(D308="","HXX",IF(OR(D308=D307,D308=0),S307,"H"&amp;TEXT(D308,"00")&amp;" T"&amp;TEXT(G308,"00")&amp;" - "&amp;A308))</f>
        <v/>
      </c>
      <c r="T308" s="13">
        <f>SUBTOTAL(3,A308)</f>
        <v/>
      </c>
      <c r="U308" s="13">
        <f>IF(OR(NOT(ISBLANK(H308)),J308="30"),1,0)</f>
        <v/>
      </c>
      <c r="V308" s="13">
        <f>IF(ISBLANK(I308),0,1)</f>
        <v/>
      </c>
      <c r="W308" s="13">
        <f>IF(AND(L308="Porosidad de gas",OR(K308="C5",K308="E5")),1,0)</f>
        <v/>
      </c>
      <c r="X308" s="3">
        <f>RIGHT(A308,3)</f>
        <v/>
      </c>
      <c r="Y308" s="3">
        <f>MAX(W308*F308,0)</f>
        <v/>
      </c>
      <c r="Z308" s="3">
        <f>MAX(V308*F308-Y308,0)</f>
        <v/>
      </c>
      <c r="AA308" s="3">
        <f>MAX(U308*F308-SUM(Y308:Z308),0)</f>
        <v/>
      </c>
      <c r="AB308" s="8">
        <f>MAX(F308-SUM(Y308:AA308),0)</f>
        <v/>
      </c>
      <c r="AC308" s="3">
        <f>D308</f>
        <v/>
      </c>
      <c r="AD308" s="3">
        <f>E308</f>
        <v/>
      </c>
    </row>
    <row r="309" ht="13.9" customHeight="1">
      <c r="A309" s="22" t="inlineStr">
        <is>
          <t>BNRR022511283274</t>
        </is>
      </c>
      <c r="B309" s="23" t="inlineStr">
        <is>
          <t>28/11/2025 22:19:23</t>
        </is>
      </c>
      <c r="C309" s="24" t="n">
        <v>9</v>
      </c>
      <c r="D309" s="24" t="n">
        <v>0</v>
      </c>
      <c r="E309" s="24" t="n">
        <v>0</v>
      </c>
      <c r="F309" s="24" t="n">
        <v>359</v>
      </c>
      <c r="G309" s="24" t="inlineStr"/>
      <c r="H309" s="24" t="inlineStr"/>
      <c r="I309" s="24" t="inlineStr"/>
      <c r="J309" s="24" t="n">
        <v/>
      </c>
      <c r="K309" s="24" t="n"/>
      <c r="L309" s="24" t="n"/>
      <c r="M309" s="1">
        <f>LEFT(A309,6)</f>
        <v/>
      </c>
      <c r="N309" s="1">
        <f>MID(A309,7,6)</f>
        <v/>
      </c>
      <c r="O309" s="1">
        <f>MID(A309,7,6)&amp;"-"&amp;MID(A309,13,1)</f>
        <v/>
      </c>
      <c r="P309" s="1">
        <f>"M"&amp;MID(A309,5,2)</f>
        <v/>
      </c>
      <c r="Q309" s="1">
        <f>IF(MID(A309,4,1)="L",IF(ISODD(RIGHT(A309)),"LH1","LH3"),IF(MID(A309,4,1)="R",IF(ISODD(RIGHT(A309)),"RH2","RH4"),"ERROR"))</f>
        <v/>
      </c>
      <c r="R309" s="1">
        <f>P309&amp;"-"&amp;Q309</f>
        <v/>
      </c>
      <c r="S309" s="13">
        <f>IF(D309="","HXX",IF(OR(D309=D308,D309=0),S308,"H"&amp;TEXT(D309,"00")&amp;" T"&amp;TEXT(G309,"00")&amp;" - "&amp;A309))</f>
        <v/>
      </c>
      <c r="T309" s="13">
        <f>SUBTOTAL(3,A309)</f>
        <v/>
      </c>
      <c r="U309" s="13">
        <f>IF(OR(NOT(ISBLANK(H309)),J309="30"),1,0)</f>
        <v/>
      </c>
      <c r="V309" s="13">
        <f>IF(ISBLANK(I309),0,1)</f>
        <v/>
      </c>
      <c r="W309" s="13">
        <f>IF(AND(L309="Porosidad de gas",OR(K309="C5",K309="E5")),1,0)</f>
        <v/>
      </c>
      <c r="X309" s="3">
        <f>RIGHT(A309,3)</f>
        <v/>
      </c>
      <c r="Y309" s="3">
        <f>MAX(W309*F309,0)</f>
        <v/>
      </c>
      <c r="Z309" s="3">
        <f>MAX(V309*F309-Y309,0)</f>
        <v/>
      </c>
      <c r="AA309" s="3">
        <f>MAX(U309*F309-SUM(Y309:Z309),0)</f>
        <v/>
      </c>
      <c r="AB309" s="8">
        <f>MAX(F309-SUM(Y309:AA309),0)</f>
        <v/>
      </c>
      <c r="AC309" s="3">
        <f>D309</f>
        <v/>
      </c>
      <c r="AD309" s="3">
        <f>E309</f>
        <v/>
      </c>
    </row>
    <row r="310" ht="13.9" customHeight="1">
      <c r="A310" s="22" t="inlineStr">
        <is>
          <t>BNRL022511283271</t>
        </is>
      </c>
      <c r="B310" s="23" t="inlineStr">
        <is>
          <t>28/11/2025 22:13:24</t>
        </is>
      </c>
      <c r="C310" s="24" t="n">
        <v>9</v>
      </c>
      <c r="D310" s="24" t="n">
        <v>19</v>
      </c>
      <c r="E310" s="24" t="n">
        <v>37</v>
      </c>
      <c r="F310" s="24" t="n">
        <v>360</v>
      </c>
      <c r="G310" s="24" t="inlineStr">
        <is>
          <t>12</t>
        </is>
      </c>
      <c r="H310" s="24" t="inlineStr"/>
      <c r="I310" s="24" t="inlineStr"/>
      <c r="J310" s="24" t="n">
        <v/>
      </c>
      <c r="K310" s="24" t="n"/>
      <c r="L310" s="24" t="n"/>
      <c r="M310" s="1">
        <f>LEFT(A310,6)</f>
        <v/>
      </c>
      <c r="N310" s="1">
        <f>MID(A310,7,6)</f>
        <v/>
      </c>
      <c r="O310" s="1">
        <f>MID(A310,7,6)&amp;"-"&amp;MID(A310,13,1)</f>
        <v/>
      </c>
      <c r="P310" s="1">
        <f>"M"&amp;MID(A310,5,2)</f>
        <v/>
      </c>
      <c r="Q310" s="1">
        <f>IF(MID(A310,4,1)="L",IF(ISODD(RIGHT(A310)),"LH1","LH3"),IF(MID(A310,4,1)="R",IF(ISODD(RIGHT(A310)),"RH2","RH4"),"ERROR"))</f>
        <v/>
      </c>
      <c r="R310" s="1">
        <f>P310&amp;"-"&amp;Q310</f>
        <v/>
      </c>
      <c r="S310" s="13">
        <f>IF(D310="","HXX",IF(OR(D310=D309,D310=0),S309,"H"&amp;TEXT(D310,"00")&amp;" T"&amp;TEXT(G310,"00")&amp;" - "&amp;A310))</f>
        <v/>
      </c>
      <c r="T310" s="13">
        <f>SUBTOTAL(3,A310)</f>
        <v/>
      </c>
      <c r="U310" s="13">
        <f>IF(OR(NOT(ISBLANK(H310)),J310="30"),1,0)</f>
        <v/>
      </c>
      <c r="V310" s="13">
        <f>IF(ISBLANK(I310),0,1)</f>
        <v/>
      </c>
      <c r="W310" s="13">
        <f>IF(AND(L310="Porosidad de gas",OR(K310="C5",K310="E5")),1,0)</f>
        <v/>
      </c>
      <c r="X310" s="3">
        <f>RIGHT(A310,3)</f>
        <v/>
      </c>
      <c r="Y310" s="3">
        <f>MAX(W310*F310,0)</f>
        <v/>
      </c>
      <c r="Z310" s="3">
        <f>MAX(V310*F310-Y310,0)</f>
        <v/>
      </c>
      <c r="AA310" s="3">
        <f>MAX(U310*F310-SUM(Y310:Z310),0)</f>
        <v/>
      </c>
      <c r="AB310" s="8">
        <f>MAX(F310-SUM(Y310:AA310),0)</f>
        <v/>
      </c>
      <c r="AC310" s="3">
        <f>D310</f>
        <v/>
      </c>
      <c r="AD310" s="3">
        <f>E310</f>
        <v/>
      </c>
    </row>
    <row r="311" ht="13.9" customHeight="1">
      <c r="A311" s="22" t="inlineStr">
        <is>
          <t>BNRL022511283272</t>
        </is>
      </c>
      <c r="B311" s="23" t="inlineStr">
        <is>
          <t>28/11/2025 22:13:24</t>
        </is>
      </c>
      <c r="C311" s="24" t="n">
        <v>9</v>
      </c>
      <c r="D311" s="24" t="n">
        <v>19</v>
      </c>
      <c r="E311" s="24" t="n">
        <v>37</v>
      </c>
      <c r="F311" s="24" t="n">
        <v>360</v>
      </c>
      <c r="G311" s="24" t="inlineStr">
        <is>
          <t>12</t>
        </is>
      </c>
      <c r="H311" s="24" t="inlineStr"/>
      <c r="I311" s="24" t="inlineStr"/>
      <c r="J311" s="24" t="n">
        <v/>
      </c>
      <c r="K311" s="24" t="n"/>
      <c r="L311" s="24" t="n"/>
      <c r="M311" s="1">
        <f>LEFT(A311,6)</f>
        <v/>
      </c>
      <c r="N311" s="1">
        <f>MID(A311,7,6)</f>
        <v/>
      </c>
      <c r="O311" s="1">
        <f>MID(A311,7,6)&amp;"-"&amp;MID(A311,13,1)</f>
        <v/>
      </c>
      <c r="P311" s="1">
        <f>"M"&amp;MID(A311,5,2)</f>
        <v/>
      </c>
      <c r="Q311" s="1">
        <f>IF(MID(A311,4,1)="L",IF(ISODD(RIGHT(A311)),"LH1","LH3"),IF(MID(A311,4,1)="R",IF(ISODD(RIGHT(A311)),"RH2","RH4"),"ERROR"))</f>
        <v/>
      </c>
      <c r="R311" s="1">
        <f>P311&amp;"-"&amp;Q311</f>
        <v/>
      </c>
      <c r="S311" s="13">
        <f>IF(D311="","HXX",IF(OR(D311=D310,D311=0),S310,"H"&amp;TEXT(D311,"00")&amp;" T"&amp;TEXT(G311,"00")&amp;" - "&amp;A311))</f>
        <v/>
      </c>
      <c r="T311" s="13">
        <f>SUBTOTAL(3,A311)</f>
        <v/>
      </c>
      <c r="U311" s="13">
        <f>IF(OR(NOT(ISBLANK(H311)),J311="30"),1,0)</f>
        <v/>
      </c>
      <c r="V311" s="13">
        <f>IF(ISBLANK(I311),0,1)</f>
        <v/>
      </c>
      <c r="W311" s="13">
        <f>IF(AND(L311="Porosidad de gas",OR(K311="C5",K311="E5")),1,0)</f>
        <v/>
      </c>
      <c r="X311" s="3">
        <f>RIGHT(A311,3)</f>
        <v/>
      </c>
      <c r="Y311" s="3">
        <f>MAX(W311*F311,0)</f>
        <v/>
      </c>
      <c r="Z311" s="3">
        <f>MAX(V311*F311-Y311,0)</f>
        <v/>
      </c>
      <c r="AA311" s="3">
        <f>MAX(U311*F311-SUM(Y311:Z311),0)</f>
        <v/>
      </c>
      <c r="AB311" s="8">
        <f>MAX(F311-SUM(Y311:AA311),0)</f>
        <v/>
      </c>
      <c r="AC311" s="3">
        <f>D311</f>
        <v/>
      </c>
      <c r="AD311" s="3">
        <f>E311</f>
        <v/>
      </c>
    </row>
    <row r="312" ht="13.9" customHeight="1">
      <c r="A312" s="22" t="inlineStr">
        <is>
          <t>BNRR022511283271</t>
        </is>
      </c>
      <c r="B312" s="23" t="inlineStr">
        <is>
          <t>28/11/2025 22:13:24</t>
        </is>
      </c>
      <c r="C312" s="24" t="n">
        <v>9</v>
      </c>
      <c r="D312" s="24" t="n">
        <v>19</v>
      </c>
      <c r="E312" s="24" t="n">
        <v>37</v>
      </c>
      <c r="F312" s="24" t="n">
        <v>360</v>
      </c>
      <c r="G312" s="24" t="inlineStr">
        <is>
          <t>12</t>
        </is>
      </c>
      <c r="H312" s="24" t="inlineStr"/>
      <c r="I312" s="24" t="inlineStr"/>
      <c r="J312" s="24" t="n">
        <v/>
      </c>
      <c r="K312" s="24" t="n"/>
      <c r="L312" s="24" t="n"/>
      <c r="M312" s="1">
        <f>LEFT(A312,6)</f>
        <v/>
      </c>
      <c r="N312" s="1">
        <f>MID(A312,7,6)</f>
        <v/>
      </c>
      <c r="O312" s="1">
        <f>MID(A312,7,6)&amp;"-"&amp;MID(A312,13,1)</f>
        <v/>
      </c>
      <c r="P312" s="1">
        <f>"M"&amp;MID(A312,5,2)</f>
        <v/>
      </c>
      <c r="Q312" s="1">
        <f>IF(MID(A312,4,1)="L",IF(ISODD(RIGHT(A312)),"LH1","LH3"),IF(MID(A312,4,1)="R",IF(ISODD(RIGHT(A312)),"RH2","RH4"),"ERROR"))</f>
        <v/>
      </c>
      <c r="R312" s="1">
        <f>P312&amp;"-"&amp;Q312</f>
        <v/>
      </c>
      <c r="S312" s="13">
        <f>IF(D312="","HXX",IF(OR(D312=D311,D312=0),S311,"H"&amp;TEXT(D312,"00")&amp;" T"&amp;TEXT(G312,"00")&amp;" - "&amp;A312))</f>
        <v/>
      </c>
      <c r="T312" s="13">
        <f>SUBTOTAL(3,A312)</f>
        <v/>
      </c>
      <c r="U312" s="13">
        <f>IF(OR(NOT(ISBLANK(H312)),J312="30"),1,0)</f>
        <v/>
      </c>
      <c r="V312" s="13">
        <f>IF(ISBLANK(I312),0,1)</f>
        <v/>
      </c>
      <c r="W312" s="13">
        <f>IF(AND(L312="Porosidad de gas",OR(K312="C5",K312="E5")),1,0)</f>
        <v/>
      </c>
      <c r="X312" s="3">
        <f>RIGHT(A312,3)</f>
        <v/>
      </c>
      <c r="Y312" s="3">
        <f>MAX(W312*F312,0)</f>
        <v/>
      </c>
      <c r="Z312" s="3">
        <f>MAX(V312*F312-Y312,0)</f>
        <v/>
      </c>
      <c r="AA312" s="3">
        <f>MAX(U312*F312-SUM(Y312:Z312),0)</f>
        <v/>
      </c>
      <c r="AB312" s="8">
        <f>MAX(F312-SUM(Y312:AA312),0)</f>
        <v/>
      </c>
      <c r="AC312" s="3">
        <f>D312</f>
        <v/>
      </c>
      <c r="AD312" s="3">
        <f>E312</f>
        <v/>
      </c>
    </row>
    <row r="313" ht="13.9" customHeight="1">
      <c r="A313" s="22" t="inlineStr">
        <is>
          <t>BNRR022511283272</t>
        </is>
      </c>
      <c r="B313" s="23" t="inlineStr">
        <is>
          <t>28/11/2025 22:13:24</t>
        </is>
      </c>
      <c r="C313" s="24" t="n">
        <v>9</v>
      </c>
      <c r="D313" s="24" t="n">
        <v>19</v>
      </c>
      <c r="E313" s="24" t="n">
        <v>37</v>
      </c>
      <c r="F313" s="24" t="n">
        <v>360</v>
      </c>
      <c r="G313" s="24" t="inlineStr">
        <is>
          <t>12</t>
        </is>
      </c>
      <c r="H313" s="24" t="inlineStr"/>
      <c r="I313" s="24" t="inlineStr"/>
      <c r="J313" s="24" t="n">
        <v/>
      </c>
      <c r="K313" s="24" t="n"/>
      <c r="L313" s="24" t="n"/>
      <c r="M313" s="1">
        <f>LEFT(A313,6)</f>
        <v/>
      </c>
      <c r="N313" s="1">
        <f>MID(A313,7,6)</f>
        <v/>
      </c>
      <c r="O313" s="1">
        <f>MID(A313,7,6)&amp;"-"&amp;MID(A313,13,1)</f>
        <v/>
      </c>
      <c r="P313" s="1">
        <f>"M"&amp;MID(A313,5,2)</f>
        <v/>
      </c>
      <c r="Q313" s="1">
        <f>IF(MID(A313,4,1)="L",IF(ISODD(RIGHT(A313)),"LH1","LH3"),IF(MID(A313,4,1)="R",IF(ISODD(RIGHT(A313)),"RH2","RH4"),"ERROR"))</f>
        <v/>
      </c>
      <c r="R313" s="1">
        <f>P313&amp;"-"&amp;Q313</f>
        <v/>
      </c>
      <c r="S313" s="13">
        <f>IF(D313="","HXX",IF(OR(D313=D312,D313=0),S312,"H"&amp;TEXT(D313,"00")&amp;" T"&amp;TEXT(G313,"00")&amp;" - "&amp;A313))</f>
        <v/>
      </c>
      <c r="T313" s="13">
        <f>SUBTOTAL(3,A313)</f>
        <v/>
      </c>
      <c r="U313" s="13">
        <f>IF(OR(NOT(ISBLANK(H313)),J313="30"),1,0)</f>
        <v/>
      </c>
      <c r="V313" s="13">
        <f>IF(ISBLANK(I313),0,1)</f>
        <v/>
      </c>
      <c r="W313" s="13">
        <f>IF(AND(L313="Porosidad de gas",OR(K313="C5",K313="E5")),1,0)</f>
        <v/>
      </c>
      <c r="X313" s="3">
        <f>RIGHT(A313,3)</f>
        <v/>
      </c>
      <c r="Y313" s="3">
        <f>MAX(W313*F313,0)</f>
        <v/>
      </c>
      <c r="Z313" s="3">
        <f>MAX(V313*F313-Y313,0)</f>
        <v/>
      </c>
      <c r="AA313" s="3">
        <f>MAX(U313*F313-SUM(Y313:Z313),0)</f>
        <v/>
      </c>
      <c r="AB313" s="8">
        <f>MAX(F313-SUM(Y313:AA313),0)</f>
        <v/>
      </c>
      <c r="AC313" s="3">
        <f>D313</f>
        <v/>
      </c>
      <c r="AD313" s="3">
        <f>E313</f>
        <v/>
      </c>
    </row>
    <row r="314" ht="13.9" customHeight="1">
      <c r="A314" s="22" t="inlineStr">
        <is>
          <t>BNRL022511283269</t>
        </is>
      </c>
      <c r="B314" s="23" t="inlineStr">
        <is>
          <t>28/11/2025 22:7:24</t>
        </is>
      </c>
      <c r="C314" s="24" t="n">
        <v>9</v>
      </c>
      <c r="D314" s="24" t="n">
        <v>19</v>
      </c>
      <c r="E314" s="24" t="n">
        <v>36</v>
      </c>
      <c r="F314" s="24" t="n">
        <v>359</v>
      </c>
      <c r="G314" s="24" t="inlineStr">
        <is>
          <t>12</t>
        </is>
      </c>
      <c r="H314" s="24" t="inlineStr"/>
      <c r="I314" s="24" t="inlineStr"/>
      <c r="J314" s="24" t="n">
        <v/>
      </c>
      <c r="K314" s="24" t="n"/>
      <c r="L314" s="24" t="n"/>
      <c r="M314" s="1">
        <f>LEFT(A314,6)</f>
        <v/>
      </c>
      <c r="N314" s="1">
        <f>MID(A314,7,6)</f>
        <v/>
      </c>
      <c r="O314" s="1">
        <f>MID(A314,7,6)&amp;"-"&amp;MID(A314,13,1)</f>
        <v/>
      </c>
      <c r="P314" s="1">
        <f>"M"&amp;MID(A314,5,2)</f>
        <v/>
      </c>
      <c r="Q314" s="1">
        <f>IF(MID(A314,4,1)="L",IF(ISODD(RIGHT(A314)),"LH1","LH3"),IF(MID(A314,4,1)="R",IF(ISODD(RIGHT(A314)),"RH2","RH4"),"ERROR"))</f>
        <v/>
      </c>
      <c r="R314" s="1">
        <f>P314&amp;"-"&amp;Q314</f>
        <v/>
      </c>
      <c r="S314" s="13">
        <f>IF(D314="","HXX",IF(OR(D314=D313,D314=0),S313,"H"&amp;TEXT(D314,"00")&amp;" T"&amp;TEXT(G314,"00")&amp;" - "&amp;A314))</f>
        <v/>
      </c>
      <c r="T314" s="13">
        <f>SUBTOTAL(3,A314)</f>
        <v/>
      </c>
      <c r="U314" s="13">
        <f>IF(OR(NOT(ISBLANK(H314)),J314="30"),1,0)</f>
        <v/>
      </c>
      <c r="V314" s="13">
        <f>IF(ISBLANK(I314),0,1)</f>
        <v/>
      </c>
      <c r="W314" s="13">
        <f>IF(AND(L314="Porosidad de gas",OR(K314="C5",K314="E5")),1,0)</f>
        <v/>
      </c>
      <c r="X314" s="3">
        <f>RIGHT(A314,3)</f>
        <v/>
      </c>
      <c r="Y314" s="3">
        <f>MAX(W314*F314,0)</f>
        <v/>
      </c>
      <c r="Z314" s="3">
        <f>MAX(V314*F314-Y314,0)</f>
        <v/>
      </c>
      <c r="AA314" s="3">
        <f>MAX(U314*F314-SUM(Y314:Z314),0)</f>
        <v/>
      </c>
      <c r="AB314" s="8">
        <f>MAX(F314-SUM(Y314:AA314),0)</f>
        <v/>
      </c>
      <c r="AC314" s="3">
        <f>D314</f>
        <v/>
      </c>
      <c r="AD314" s="3">
        <f>E314</f>
        <v/>
      </c>
    </row>
    <row r="315" ht="13.9" customHeight="1">
      <c r="A315" s="22" t="inlineStr">
        <is>
          <t>BNRL022511283270</t>
        </is>
      </c>
      <c r="B315" s="23" t="inlineStr">
        <is>
          <t>28/11/2025 22:7:24</t>
        </is>
      </c>
      <c r="C315" s="24" t="n">
        <v>9</v>
      </c>
      <c r="D315" s="24" t="n">
        <v>19</v>
      </c>
      <c r="E315" s="24" t="n">
        <v>36</v>
      </c>
      <c r="F315" s="24" t="n">
        <v>359</v>
      </c>
      <c r="G315" s="24" t="inlineStr">
        <is>
          <t>12</t>
        </is>
      </c>
      <c r="H315" s="24" t="inlineStr"/>
      <c r="I315" s="24" t="inlineStr"/>
      <c r="J315" s="24" t="n">
        <v/>
      </c>
      <c r="K315" s="24" t="n"/>
      <c r="L315" s="24" t="n"/>
      <c r="M315" s="1">
        <f>LEFT(A315,6)</f>
        <v/>
      </c>
      <c r="N315" s="1">
        <f>MID(A315,7,6)</f>
        <v/>
      </c>
      <c r="O315" s="1">
        <f>MID(A315,7,6)&amp;"-"&amp;MID(A315,13,1)</f>
        <v/>
      </c>
      <c r="P315" s="1">
        <f>"M"&amp;MID(A315,5,2)</f>
        <v/>
      </c>
      <c r="Q315" s="1">
        <f>IF(MID(A315,4,1)="L",IF(ISODD(RIGHT(A315)),"LH1","LH3"),IF(MID(A315,4,1)="R",IF(ISODD(RIGHT(A315)),"RH2","RH4"),"ERROR"))</f>
        <v/>
      </c>
      <c r="R315" s="1">
        <f>P315&amp;"-"&amp;Q315</f>
        <v/>
      </c>
      <c r="S315" s="13">
        <f>IF(D315="","HXX",IF(OR(D315=D314,D315=0),S314,"H"&amp;TEXT(D315,"00")&amp;" T"&amp;TEXT(G315,"00")&amp;" - "&amp;A315))</f>
        <v/>
      </c>
      <c r="T315" s="13">
        <f>SUBTOTAL(3,A315)</f>
        <v/>
      </c>
      <c r="U315" s="13">
        <f>IF(OR(NOT(ISBLANK(H315)),J315="30"),1,0)</f>
        <v/>
      </c>
      <c r="V315" s="13">
        <f>IF(ISBLANK(I315),0,1)</f>
        <v/>
      </c>
      <c r="W315" s="13">
        <f>IF(AND(L315="Porosidad de gas",OR(K315="C5",K315="E5")),1,0)</f>
        <v/>
      </c>
      <c r="X315" s="3">
        <f>RIGHT(A315,3)</f>
        <v/>
      </c>
      <c r="Y315" s="3">
        <f>MAX(W315*F315,0)</f>
        <v/>
      </c>
      <c r="Z315" s="3">
        <f>MAX(V315*F315-Y315,0)</f>
        <v/>
      </c>
      <c r="AA315" s="3">
        <f>MAX(U315*F315-SUM(Y315:Z315),0)</f>
        <v/>
      </c>
      <c r="AB315" s="8">
        <f>MAX(F315-SUM(Y315:AA315),0)</f>
        <v/>
      </c>
      <c r="AC315" s="3">
        <f>D315</f>
        <v/>
      </c>
      <c r="AD315" s="3">
        <f>E315</f>
        <v/>
      </c>
    </row>
    <row r="316" ht="13.9" customHeight="1">
      <c r="A316" s="22" t="inlineStr">
        <is>
          <t>BNRR022511283269</t>
        </is>
      </c>
      <c r="B316" s="23" t="inlineStr">
        <is>
          <t>28/11/2025 22:7:24</t>
        </is>
      </c>
      <c r="C316" s="24" t="n">
        <v>9</v>
      </c>
      <c r="D316" s="24" t="n">
        <v>19</v>
      </c>
      <c r="E316" s="24" t="n">
        <v>36</v>
      </c>
      <c r="F316" s="24" t="n">
        <v>359</v>
      </c>
      <c r="G316" s="24" t="inlineStr">
        <is>
          <t>12</t>
        </is>
      </c>
      <c r="H316" s="24" t="inlineStr"/>
      <c r="I316" s="24" t="inlineStr"/>
      <c r="J316" s="24" t="n">
        <v/>
      </c>
      <c r="K316" s="24" t="n"/>
      <c r="L316" s="24" t="n"/>
      <c r="M316" s="1">
        <f>LEFT(A316,6)</f>
        <v/>
      </c>
      <c r="N316" s="1">
        <f>MID(A316,7,6)</f>
        <v/>
      </c>
      <c r="O316" s="1">
        <f>MID(A316,7,6)&amp;"-"&amp;MID(A316,13,1)</f>
        <v/>
      </c>
      <c r="P316" s="1">
        <f>"M"&amp;MID(A316,5,2)</f>
        <v/>
      </c>
      <c r="Q316" s="1">
        <f>IF(MID(A316,4,1)="L",IF(ISODD(RIGHT(A316)),"LH1","LH3"),IF(MID(A316,4,1)="R",IF(ISODD(RIGHT(A316)),"RH2","RH4"),"ERROR"))</f>
        <v/>
      </c>
      <c r="R316" s="1">
        <f>P316&amp;"-"&amp;Q316</f>
        <v/>
      </c>
      <c r="S316" s="13">
        <f>IF(D316="","HXX",IF(OR(D316=D315,D316=0),S315,"H"&amp;TEXT(D316,"00")&amp;" T"&amp;TEXT(G316,"00")&amp;" - "&amp;A316))</f>
        <v/>
      </c>
      <c r="T316" s="13">
        <f>SUBTOTAL(3,A316)</f>
        <v/>
      </c>
      <c r="U316" s="13">
        <f>IF(OR(NOT(ISBLANK(H316)),J316="30"),1,0)</f>
        <v/>
      </c>
      <c r="V316" s="13">
        <f>IF(ISBLANK(I316),0,1)</f>
        <v/>
      </c>
      <c r="W316" s="13">
        <f>IF(AND(L316="Porosidad de gas",OR(K316="C5",K316="E5")),1,0)</f>
        <v/>
      </c>
      <c r="X316" s="3">
        <f>RIGHT(A316,3)</f>
        <v/>
      </c>
      <c r="Y316" s="3">
        <f>MAX(W316*F316,0)</f>
        <v/>
      </c>
      <c r="Z316" s="3">
        <f>MAX(V316*F316-Y316,0)</f>
        <v/>
      </c>
      <c r="AA316" s="3">
        <f>MAX(U316*F316-SUM(Y316:Z316),0)</f>
        <v/>
      </c>
      <c r="AB316" s="8">
        <f>MAX(F316-SUM(Y316:AA316),0)</f>
        <v/>
      </c>
      <c r="AC316" s="3">
        <f>D316</f>
        <v/>
      </c>
      <c r="AD316" s="3">
        <f>E316</f>
        <v/>
      </c>
    </row>
    <row r="317" ht="13.9" customHeight="1">
      <c r="A317" s="22" t="inlineStr">
        <is>
          <t>BNRR022511283270</t>
        </is>
      </c>
      <c r="B317" s="23" t="inlineStr">
        <is>
          <t>28/11/2025 22:7:24</t>
        </is>
      </c>
      <c r="C317" s="24" t="n">
        <v>9</v>
      </c>
      <c r="D317" s="24" t="n">
        <v>19</v>
      </c>
      <c r="E317" s="24" t="n">
        <v>36</v>
      </c>
      <c r="F317" s="24" t="n">
        <v>359</v>
      </c>
      <c r="G317" s="24" t="inlineStr">
        <is>
          <t>12</t>
        </is>
      </c>
      <c r="H317" s="24" t="inlineStr"/>
      <c r="I317" s="24" t="inlineStr"/>
      <c r="J317" s="24" t="n">
        <v/>
      </c>
      <c r="K317" s="24" t="n"/>
      <c r="L317" s="24" t="n"/>
      <c r="M317" s="1">
        <f>LEFT(A317,6)</f>
        <v/>
      </c>
      <c r="N317" s="1">
        <f>MID(A317,7,6)</f>
        <v/>
      </c>
      <c r="O317" s="1">
        <f>MID(A317,7,6)&amp;"-"&amp;MID(A317,13,1)</f>
        <v/>
      </c>
      <c r="P317" s="1">
        <f>"M"&amp;MID(A317,5,2)</f>
        <v/>
      </c>
      <c r="Q317" s="1">
        <f>IF(MID(A317,4,1)="L",IF(ISODD(RIGHT(A317)),"LH1","LH3"),IF(MID(A317,4,1)="R",IF(ISODD(RIGHT(A317)),"RH2","RH4"),"ERROR"))</f>
        <v/>
      </c>
      <c r="R317" s="1">
        <f>P317&amp;"-"&amp;Q317</f>
        <v/>
      </c>
      <c r="S317" s="13">
        <f>IF(D317="","HXX",IF(OR(D317=D316,D317=0),S316,"H"&amp;TEXT(D317,"00")&amp;" T"&amp;TEXT(G317,"00")&amp;" - "&amp;A317))</f>
        <v/>
      </c>
      <c r="T317" s="13">
        <f>SUBTOTAL(3,A317)</f>
        <v/>
      </c>
      <c r="U317" s="13">
        <f>IF(OR(NOT(ISBLANK(H317)),J317="30"),1,0)</f>
        <v/>
      </c>
      <c r="V317" s="13">
        <f>IF(ISBLANK(I317),0,1)</f>
        <v/>
      </c>
      <c r="W317" s="13">
        <f>IF(AND(L317="Porosidad de gas",OR(K317="C5",K317="E5")),1,0)</f>
        <v/>
      </c>
      <c r="X317" s="3">
        <f>RIGHT(A317,3)</f>
        <v/>
      </c>
      <c r="Y317" s="3">
        <f>MAX(W317*F317,0)</f>
        <v/>
      </c>
      <c r="Z317" s="3">
        <f>MAX(V317*F317-Y317,0)</f>
        <v/>
      </c>
      <c r="AA317" s="3">
        <f>MAX(U317*F317-SUM(Y317:Z317),0)</f>
        <v/>
      </c>
      <c r="AB317" s="8">
        <f>MAX(F317-SUM(Y317:AA317),0)</f>
        <v/>
      </c>
      <c r="AC317" s="3">
        <f>D317</f>
        <v/>
      </c>
      <c r="AD317" s="3">
        <f>E317</f>
        <v/>
      </c>
    </row>
    <row r="318" ht="13.9" customHeight="1">
      <c r="A318" s="22" t="inlineStr">
        <is>
          <t>BNRL022511283267</t>
        </is>
      </c>
      <c r="B318" s="23" t="inlineStr">
        <is>
          <t>28/11/2025 22:1:25</t>
        </is>
      </c>
      <c r="C318" s="24" t="n">
        <v>9</v>
      </c>
      <c r="D318" s="24" t="n">
        <v>19</v>
      </c>
      <c r="E318" s="24" t="n">
        <v>35</v>
      </c>
      <c r="F318" s="24" t="n">
        <v>359</v>
      </c>
      <c r="G318" s="24" t="inlineStr">
        <is>
          <t>12</t>
        </is>
      </c>
      <c r="H318" s="24" t="inlineStr"/>
      <c r="I318" s="24" t="inlineStr"/>
      <c r="J318" s="24" t="n">
        <v/>
      </c>
      <c r="K318" s="24" t="n"/>
      <c r="L318" s="24" t="n"/>
      <c r="M318" s="1">
        <f>LEFT(A318,6)</f>
        <v/>
      </c>
      <c r="N318" s="1">
        <f>MID(A318,7,6)</f>
        <v/>
      </c>
      <c r="O318" s="1">
        <f>MID(A318,7,6)&amp;"-"&amp;MID(A318,13,1)</f>
        <v/>
      </c>
      <c r="P318" s="1">
        <f>"M"&amp;MID(A318,5,2)</f>
        <v/>
      </c>
      <c r="Q318" s="1">
        <f>IF(MID(A318,4,1)="L",IF(ISODD(RIGHT(A318)),"LH1","LH3"),IF(MID(A318,4,1)="R",IF(ISODD(RIGHT(A318)),"RH2","RH4"),"ERROR"))</f>
        <v/>
      </c>
      <c r="R318" s="1">
        <f>P318&amp;"-"&amp;Q318</f>
        <v/>
      </c>
      <c r="S318" s="13">
        <f>IF(D318="","HXX",IF(OR(D318=D317,D318=0),S317,"H"&amp;TEXT(D318,"00")&amp;" T"&amp;TEXT(G318,"00")&amp;" - "&amp;A318))</f>
        <v/>
      </c>
      <c r="T318" s="13">
        <f>SUBTOTAL(3,A318)</f>
        <v/>
      </c>
      <c r="U318" s="13">
        <f>IF(OR(NOT(ISBLANK(H318)),J318="30"),1,0)</f>
        <v/>
      </c>
      <c r="V318" s="13">
        <f>IF(ISBLANK(I318),0,1)</f>
        <v/>
      </c>
      <c r="W318" s="13">
        <f>IF(AND(L318="Porosidad de gas",OR(K318="C5",K318="E5")),1,0)</f>
        <v/>
      </c>
      <c r="X318" s="3">
        <f>RIGHT(A318,3)</f>
        <v/>
      </c>
      <c r="Y318" s="3">
        <f>MAX(W318*F318,0)</f>
        <v/>
      </c>
      <c r="Z318" s="3">
        <f>MAX(V318*F318-Y318,0)</f>
        <v/>
      </c>
      <c r="AA318" s="3">
        <f>MAX(U318*F318-SUM(Y318:Z318),0)</f>
        <v/>
      </c>
      <c r="AB318" s="8">
        <f>MAX(F318-SUM(Y318:AA318),0)</f>
        <v/>
      </c>
      <c r="AC318" s="3">
        <f>D318</f>
        <v/>
      </c>
      <c r="AD318" s="3">
        <f>E318</f>
        <v/>
      </c>
    </row>
    <row r="319" ht="13.9" customHeight="1">
      <c r="A319" s="22" t="inlineStr">
        <is>
          <t>BNRL022511283268</t>
        </is>
      </c>
      <c r="B319" s="23" t="inlineStr">
        <is>
          <t>28/11/2025 22:1:25</t>
        </is>
      </c>
      <c r="C319" s="24" t="n">
        <v>9</v>
      </c>
      <c r="D319" s="24" t="n">
        <v>19</v>
      </c>
      <c r="E319" s="24" t="n">
        <v>35</v>
      </c>
      <c r="F319" s="24" t="n">
        <v>359</v>
      </c>
      <c r="G319" s="24" t="inlineStr">
        <is>
          <t>12</t>
        </is>
      </c>
      <c r="H319" s="24" t="inlineStr"/>
      <c r="I319" s="24" t="inlineStr"/>
      <c r="J319" s="24" t="n">
        <v/>
      </c>
      <c r="K319" s="24" t="n"/>
      <c r="L319" s="24" t="n"/>
      <c r="M319" s="1">
        <f>LEFT(A319,6)</f>
        <v/>
      </c>
      <c r="N319" s="1">
        <f>MID(A319,7,6)</f>
        <v/>
      </c>
      <c r="O319" s="1">
        <f>MID(A319,7,6)&amp;"-"&amp;MID(A319,13,1)</f>
        <v/>
      </c>
      <c r="P319" s="1">
        <f>"M"&amp;MID(A319,5,2)</f>
        <v/>
      </c>
      <c r="Q319" s="1">
        <f>IF(MID(A319,4,1)="L",IF(ISODD(RIGHT(A319)),"LH1","LH3"),IF(MID(A319,4,1)="R",IF(ISODD(RIGHT(A319)),"RH2","RH4"),"ERROR"))</f>
        <v/>
      </c>
      <c r="R319" s="1">
        <f>P319&amp;"-"&amp;Q319</f>
        <v/>
      </c>
      <c r="S319" s="13">
        <f>IF(D319="","HXX",IF(OR(D319=D318,D319=0),S318,"H"&amp;TEXT(D319,"00")&amp;" T"&amp;TEXT(G319,"00")&amp;" - "&amp;A319))</f>
        <v/>
      </c>
      <c r="T319" s="13">
        <f>SUBTOTAL(3,A319)</f>
        <v/>
      </c>
      <c r="U319" s="13">
        <f>IF(OR(NOT(ISBLANK(H319)),J319="30"),1,0)</f>
        <v/>
      </c>
      <c r="V319" s="13">
        <f>IF(ISBLANK(I319),0,1)</f>
        <v/>
      </c>
      <c r="W319" s="13">
        <f>IF(AND(L319="Porosidad de gas",OR(K319="C5",K319="E5")),1,0)</f>
        <v/>
      </c>
      <c r="X319" s="3">
        <f>RIGHT(A319,3)</f>
        <v/>
      </c>
      <c r="Y319" s="3">
        <f>MAX(W319*F319,0)</f>
        <v/>
      </c>
      <c r="Z319" s="3">
        <f>MAX(V319*F319-Y319,0)</f>
        <v/>
      </c>
      <c r="AA319" s="3">
        <f>MAX(U319*F319-SUM(Y319:Z319),0)</f>
        <v/>
      </c>
      <c r="AB319" s="8">
        <f>MAX(F319-SUM(Y319:AA319),0)</f>
        <v/>
      </c>
      <c r="AC319" s="3">
        <f>D319</f>
        <v/>
      </c>
      <c r="AD319" s="3">
        <f>E319</f>
        <v/>
      </c>
    </row>
    <row r="320" ht="13.9" customHeight="1">
      <c r="A320" s="22" t="inlineStr">
        <is>
          <t>BNRR022511283267</t>
        </is>
      </c>
      <c r="B320" s="23" t="inlineStr">
        <is>
          <t>28/11/2025 22:1:25</t>
        </is>
      </c>
      <c r="C320" s="24" t="n">
        <v>9</v>
      </c>
      <c r="D320" s="24" t="n">
        <v>19</v>
      </c>
      <c r="E320" s="24" t="n">
        <v>35</v>
      </c>
      <c r="F320" s="24" t="n">
        <v>359</v>
      </c>
      <c r="G320" s="24" t="inlineStr">
        <is>
          <t>12</t>
        </is>
      </c>
      <c r="H320" s="24" t="inlineStr"/>
      <c r="I320" s="24" t="inlineStr"/>
      <c r="J320" s="24" t="n">
        <v/>
      </c>
      <c r="K320" s="24" t="n"/>
      <c r="L320" s="24" t="n"/>
      <c r="M320" s="1">
        <f>LEFT(A320,6)</f>
        <v/>
      </c>
      <c r="N320" s="1">
        <f>MID(A320,7,6)</f>
        <v/>
      </c>
      <c r="O320" s="1">
        <f>MID(A320,7,6)&amp;"-"&amp;MID(A320,13,1)</f>
        <v/>
      </c>
      <c r="P320" s="1">
        <f>"M"&amp;MID(A320,5,2)</f>
        <v/>
      </c>
      <c r="Q320" s="1">
        <f>IF(MID(A320,4,1)="L",IF(ISODD(RIGHT(A320)),"LH1","LH3"),IF(MID(A320,4,1)="R",IF(ISODD(RIGHT(A320)),"RH2","RH4"),"ERROR"))</f>
        <v/>
      </c>
      <c r="R320" s="1">
        <f>P320&amp;"-"&amp;Q320</f>
        <v/>
      </c>
      <c r="S320" s="13">
        <f>IF(D320="","HXX",IF(OR(D320=D319,D320=0),S319,"H"&amp;TEXT(D320,"00")&amp;" T"&amp;TEXT(G320,"00")&amp;" - "&amp;A320))</f>
        <v/>
      </c>
      <c r="T320" s="13">
        <f>SUBTOTAL(3,A320)</f>
        <v/>
      </c>
      <c r="U320" s="13">
        <f>IF(OR(NOT(ISBLANK(H320)),J320="30"),1,0)</f>
        <v/>
      </c>
      <c r="V320" s="13">
        <f>IF(ISBLANK(I320),0,1)</f>
        <v/>
      </c>
      <c r="W320" s="13">
        <f>IF(AND(L320="Porosidad de gas",OR(K320="C5",K320="E5")),1,0)</f>
        <v/>
      </c>
      <c r="X320" s="3">
        <f>RIGHT(A320,3)</f>
        <v/>
      </c>
      <c r="Y320" s="3">
        <f>MAX(W320*F320,0)</f>
        <v/>
      </c>
      <c r="Z320" s="3">
        <f>MAX(V320*F320-Y320,0)</f>
        <v/>
      </c>
      <c r="AA320" s="3">
        <f>MAX(U320*F320-SUM(Y320:Z320),0)</f>
        <v/>
      </c>
      <c r="AB320" s="8">
        <f>MAX(F320-SUM(Y320:AA320),0)</f>
        <v/>
      </c>
      <c r="AC320" s="3">
        <f>D320</f>
        <v/>
      </c>
      <c r="AD320" s="3">
        <f>E320</f>
        <v/>
      </c>
    </row>
    <row r="321" ht="13.9" customHeight="1">
      <c r="A321" s="22" t="inlineStr">
        <is>
          <t>BNRR022511283268</t>
        </is>
      </c>
      <c r="B321" s="23" t="inlineStr">
        <is>
          <t>28/11/2025 22:1:25</t>
        </is>
      </c>
      <c r="C321" s="24" t="n">
        <v>9</v>
      </c>
      <c r="D321" s="24" t="n">
        <v>19</v>
      </c>
      <c r="E321" s="24" t="n">
        <v>35</v>
      </c>
      <c r="F321" s="24" t="n">
        <v>359</v>
      </c>
      <c r="G321" s="24" t="inlineStr">
        <is>
          <t>12</t>
        </is>
      </c>
      <c r="H321" s="24" t="inlineStr"/>
      <c r="I321" s="24" t="inlineStr"/>
      <c r="J321" s="24" t="n">
        <v/>
      </c>
      <c r="K321" s="24" t="n"/>
      <c r="L321" s="24" t="n"/>
      <c r="M321" s="1">
        <f>LEFT(A321,6)</f>
        <v/>
      </c>
      <c r="N321" s="1">
        <f>MID(A321,7,6)</f>
        <v/>
      </c>
      <c r="O321" s="1">
        <f>MID(A321,7,6)&amp;"-"&amp;MID(A321,13,1)</f>
        <v/>
      </c>
      <c r="P321" s="1">
        <f>"M"&amp;MID(A321,5,2)</f>
        <v/>
      </c>
      <c r="Q321" s="1">
        <f>IF(MID(A321,4,1)="L",IF(ISODD(RIGHT(A321)),"LH1","LH3"),IF(MID(A321,4,1)="R",IF(ISODD(RIGHT(A321)),"RH2","RH4"),"ERROR"))</f>
        <v/>
      </c>
      <c r="R321" s="1">
        <f>P321&amp;"-"&amp;Q321</f>
        <v/>
      </c>
      <c r="S321" s="13">
        <f>IF(D321="","HXX",IF(OR(D321=D320,D321=0),S320,"H"&amp;TEXT(D321,"00")&amp;" T"&amp;TEXT(G321,"00")&amp;" - "&amp;A321))</f>
        <v/>
      </c>
      <c r="T321" s="13">
        <f>SUBTOTAL(3,A321)</f>
        <v/>
      </c>
      <c r="U321" s="13">
        <f>IF(OR(NOT(ISBLANK(H321)),J321="30"),1,0)</f>
        <v/>
      </c>
      <c r="V321" s="13">
        <f>IF(ISBLANK(I321),0,1)</f>
        <v/>
      </c>
      <c r="W321" s="13">
        <f>IF(AND(L321="Porosidad de gas",OR(K321="C5",K321="E5")),1,0)</f>
        <v/>
      </c>
      <c r="X321" s="3">
        <f>RIGHT(A321,3)</f>
        <v/>
      </c>
      <c r="Y321" s="3">
        <f>MAX(W321*F321,0)</f>
        <v/>
      </c>
      <c r="Z321" s="3">
        <f>MAX(V321*F321-Y321,0)</f>
        <v/>
      </c>
      <c r="AA321" s="3">
        <f>MAX(U321*F321-SUM(Y321:Z321),0)</f>
        <v/>
      </c>
      <c r="AB321" s="8">
        <f>MAX(F321-SUM(Y321:AA321),0)</f>
        <v/>
      </c>
      <c r="AC321" s="3">
        <f>D321</f>
        <v/>
      </c>
      <c r="AD321" s="3">
        <f>E321</f>
        <v/>
      </c>
    </row>
    <row r="322" ht="13.9" customHeight="1">
      <c r="A322" s="22" t="inlineStr">
        <is>
          <t>BNRL022511282265</t>
        </is>
      </c>
      <c r="B322" s="23" t="inlineStr">
        <is>
          <t>28/11/2025 21:55:26</t>
        </is>
      </c>
      <c r="C322" s="24" t="n">
        <v>9</v>
      </c>
      <c r="D322" s="24" t="n">
        <v>19</v>
      </c>
      <c r="E322" s="24" t="n">
        <v>34</v>
      </c>
      <c r="F322" s="24" t="n">
        <v>360</v>
      </c>
      <c r="G322" s="24" t="inlineStr">
        <is>
          <t>12</t>
        </is>
      </c>
      <c r="H322" s="24" t="inlineStr"/>
      <c r="I322" s="24" t="inlineStr"/>
      <c r="J322" s="24" t="n">
        <v/>
      </c>
      <c r="K322" s="24" t="n"/>
      <c r="L322" s="24" t="n"/>
      <c r="M322" s="1">
        <f>LEFT(A322,6)</f>
        <v/>
      </c>
      <c r="N322" s="1">
        <f>MID(A322,7,6)</f>
        <v/>
      </c>
      <c r="O322" s="1">
        <f>MID(A322,7,6)&amp;"-"&amp;MID(A322,13,1)</f>
        <v/>
      </c>
      <c r="P322" s="1">
        <f>"M"&amp;MID(A322,5,2)</f>
        <v/>
      </c>
      <c r="Q322" s="1">
        <f>IF(MID(A322,4,1)="L",IF(ISODD(RIGHT(A322)),"LH1","LH3"),IF(MID(A322,4,1)="R",IF(ISODD(RIGHT(A322)),"RH2","RH4"),"ERROR"))</f>
        <v/>
      </c>
      <c r="R322" s="1">
        <f>P322&amp;"-"&amp;Q322</f>
        <v/>
      </c>
      <c r="S322" s="13">
        <f>IF(D322="","HXX",IF(OR(D322=D321,D322=0),S321,"H"&amp;TEXT(D322,"00")&amp;" T"&amp;TEXT(G322,"00")&amp;" - "&amp;A322))</f>
        <v/>
      </c>
      <c r="T322" s="13">
        <f>SUBTOTAL(3,A322)</f>
        <v/>
      </c>
      <c r="U322" s="13">
        <f>IF(OR(NOT(ISBLANK(H322)),J322="30"),1,0)</f>
        <v/>
      </c>
      <c r="V322" s="13">
        <f>IF(ISBLANK(I322),0,1)</f>
        <v/>
      </c>
      <c r="W322" s="13">
        <f>IF(AND(L322="Porosidad de gas",OR(K322="C5",K322="E5")),1,0)</f>
        <v/>
      </c>
      <c r="X322" s="3">
        <f>RIGHT(A322,3)</f>
        <v/>
      </c>
      <c r="Y322" s="3">
        <f>MAX(W322*F322,0)</f>
        <v/>
      </c>
      <c r="Z322" s="3">
        <f>MAX(V322*F322-Y322,0)</f>
        <v/>
      </c>
      <c r="AA322" s="3">
        <f>MAX(U322*F322-SUM(Y322:Z322),0)</f>
        <v/>
      </c>
      <c r="AB322" s="8">
        <f>MAX(F322-SUM(Y322:AA322),0)</f>
        <v/>
      </c>
      <c r="AC322" s="3">
        <f>D322</f>
        <v/>
      </c>
      <c r="AD322" s="3">
        <f>E322</f>
        <v/>
      </c>
    </row>
    <row r="323" ht="13.9" customHeight="1">
      <c r="A323" s="22" t="inlineStr">
        <is>
          <t>BNRL022511282266</t>
        </is>
      </c>
      <c r="B323" s="23" t="inlineStr">
        <is>
          <t>28/11/2025 21:55:26</t>
        </is>
      </c>
      <c r="C323" s="24" t="n">
        <v>9</v>
      </c>
      <c r="D323" s="24" t="n">
        <v>19</v>
      </c>
      <c r="E323" s="24" t="n">
        <v>34</v>
      </c>
      <c r="F323" s="24" t="n">
        <v>360</v>
      </c>
      <c r="G323" s="24" t="inlineStr">
        <is>
          <t>12</t>
        </is>
      </c>
      <c r="H323" s="24" t="inlineStr"/>
      <c r="I323" s="24" t="inlineStr"/>
      <c r="J323" s="24" t="n">
        <v/>
      </c>
      <c r="K323" s="24" t="n"/>
      <c r="L323" s="24" t="n"/>
      <c r="M323" s="1">
        <f>LEFT(A323,6)</f>
        <v/>
      </c>
      <c r="N323" s="1">
        <f>MID(A323,7,6)</f>
        <v/>
      </c>
      <c r="O323" s="1">
        <f>MID(A323,7,6)&amp;"-"&amp;MID(A323,13,1)</f>
        <v/>
      </c>
      <c r="P323" s="1">
        <f>"M"&amp;MID(A323,5,2)</f>
        <v/>
      </c>
      <c r="Q323" s="1">
        <f>IF(MID(A323,4,1)="L",IF(ISODD(RIGHT(A323)),"LH1","LH3"),IF(MID(A323,4,1)="R",IF(ISODD(RIGHT(A323)),"RH2","RH4"),"ERROR"))</f>
        <v/>
      </c>
      <c r="R323" s="1">
        <f>P323&amp;"-"&amp;Q323</f>
        <v/>
      </c>
      <c r="S323" s="13">
        <f>IF(D323="","HXX",IF(OR(D323=D322,D323=0),S322,"H"&amp;TEXT(D323,"00")&amp;" T"&amp;TEXT(G323,"00")&amp;" - "&amp;A323))</f>
        <v/>
      </c>
      <c r="T323" s="13">
        <f>SUBTOTAL(3,A323)</f>
        <v/>
      </c>
      <c r="U323" s="13">
        <f>IF(OR(NOT(ISBLANK(H323)),J323="30"),1,0)</f>
        <v/>
      </c>
      <c r="V323" s="13">
        <f>IF(ISBLANK(I323),0,1)</f>
        <v/>
      </c>
      <c r="W323" s="13">
        <f>IF(AND(L323="Porosidad de gas",OR(K323="C5",K323="E5")),1,0)</f>
        <v/>
      </c>
      <c r="X323" s="3">
        <f>RIGHT(A323,3)</f>
        <v/>
      </c>
      <c r="Y323" s="3">
        <f>MAX(W323*F323,0)</f>
        <v/>
      </c>
      <c r="Z323" s="3">
        <f>MAX(V323*F323-Y323,0)</f>
        <v/>
      </c>
      <c r="AA323" s="3">
        <f>MAX(U323*F323-SUM(Y323:Z323),0)</f>
        <v/>
      </c>
      <c r="AB323" s="8">
        <f>MAX(F323-SUM(Y323:AA323),0)</f>
        <v/>
      </c>
      <c r="AC323" s="3">
        <f>D323</f>
        <v/>
      </c>
      <c r="AD323" s="3">
        <f>E323</f>
        <v/>
      </c>
    </row>
    <row r="324" ht="13.9" customHeight="1">
      <c r="A324" s="22" t="inlineStr">
        <is>
          <t>BNRR022511282265</t>
        </is>
      </c>
      <c r="B324" s="23" t="inlineStr">
        <is>
          <t>28/11/2025 21:55:26</t>
        </is>
      </c>
      <c r="C324" s="24" t="n">
        <v>9</v>
      </c>
      <c r="D324" s="24" t="n">
        <v>19</v>
      </c>
      <c r="E324" s="24" t="n">
        <v>34</v>
      </c>
      <c r="F324" s="24" t="n">
        <v>360</v>
      </c>
      <c r="G324" s="24" t="inlineStr">
        <is>
          <t>12</t>
        </is>
      </c>
      <c r="H324" s="24" t="inlineStr"/>
      <c r="I324" s="24" t="inlineStr"/>
      <c r="J324" s="24" t="n">
        <v/>
      </c>
      <c r="K324" s="24" t="n"/>
      <c r="L324" s="24" t="n"/>
      <c r="M324" s="1">
        <f>LEFT(A324,6)</f>
        <v/>
      </c>
      <c r="N324" s="1">
        <f>MID(A324,7,6)</f>
        <v/>
      </c>
      <c r="O324" s="1">
        <f>MID(A324,7,6)&amp;"-"&amp;MID(A324,13,1)</f>
        <v/>
      </c>
      <c r="P324" s="1">
        <f>"M"&amp;MID(A324,5,2)</f>
        <v/>
      </c>
      <c r="Q324" s="1">
        <f>IF(MID(A324,4,1)="L",IF(ISODD(RIGHT(A324)),"LH1","LH3"),IF(MID(A324,4,1)="R",IF(ISODD(RIGHT(A324)),"RH2","RH4"),"ERROR"))</f>
        <v/>
      </c>
      <c r="R324" s="1">
        <f>P324&amp;"-"&amp;Q324</f>
        <v/>
      </c>
      <c r="S324" s="13">
        <f>IF(D324="","HXX",IF(OR(D324=D323,D324=0),S323,"H"&amp;TEXT(D324,"00")&amp;" T"&amp;TEXT(G324,"00")&amp;" - "&amp;A324))</f>
        <v/>
      </c>
      <c r="T324" s="13">
        <f>SUBTOTAL(3,A324)</f>
        <v/>
      </c>
      <c r="U324" s="13">
        <f>IF(OR(NOT(ISBLANK(H324)),J324="30"),1,0)</f>
        <v/>
      </c>
      <c r="V324" s="13">
        <f>IF(ISBLANK(I324),0,1)</f>
        <v/>
      </c>
      <c r="W324" s="13">
        <f>IF(AND(L324="Porosidad de gas",OR(K324="C5",K324="E5")),1,0)</f>
        <v/>
      </c>
      <c r="X324" s="3">
        <f>RIGHT(A324,3)</f>
        <v/>
      </c>
      <c r="Y324" s="3">
        <f>MAX(W324*F324,0)</f>
        <v/>
      </c>
      <c r="Z324" s="3">
        <f>MAX(V324*F324-Y324,0)</f>
        <v/>
      </c>
      <c r="AA324" s="3">
        <f>MAX(U324*F324-SUM(Y324:Z324),0)</f>
        <v/>
      </c>
      <c r="AB324" s="8">
        <f>MAX(F324-SUM(Y324:AA324),0)</f>
        <v/>
      </c>
      <c r="AC324" s="3">
        <f>D324</f>
        <v/>
      </c>
      <c r="AD324" s="3">
        <f>E324</f>
        <v/>
      </c>
    </row>
    <row r="325" ht="13.9" customHeight="1">
      <c r="A325" s="22" t="inlineStr">
        <is>
          <t>BNRR022511282266</t>
        </is>
      </c>
      <c r="B325" s="23" t="inlineStr">
        <is>
          <t>28/11/2025 21:55:26</t>
        </is>
      </c>
      <c r="C325" s="24" t="n">
        <v>9</v>
      </c>
      <c r="D325" s="24" t="n">
        <v>19</v>
      </c>
      <c r="E325" s="24" t="n">
        <v>34</v>
      </c>
      <c r="F325" s="24" t="n">
        <v>360</v>
      </c>
      <c r="G325" s="24" t="inlineStr">
        <is>
          <t>12</t>
        </is>
      </c>
      <c r="H325" s="24" t="inlineStr"/>
      <c r="I325" s="24" t="inlineStr"/>
      <c r="J325" s="24" t="n">
        <v/>
      </c>
      <c r="K325" s="24" t="n"/>
      <c r="L325" s="24" t="n"/>
      <c r="M325" s="1">
        <f>LEFT(A325,6)</f>
        <v/>
      </c>
      <c r="N325" s="1">
        <f>MID(A325,7,6)</f>
        <v/>
      </c>
      <c r="O325" s="1">
        <f>MID(A325,7,6)&amp;"-"&amp;MID(A325,13,1)</f>
        <v/>
      </c>
      <c r="P325" s="1">
        <f>"M"&amp;MID(A325,5,2)</f>
        <v/>
      </c>
      <c r="Q325" s="1">
        <f>IF(MID(A325,4,1)="L",IF(ISODD(RIGHT(A325)),"LH1","LH3"),IF(MID(A325,4,1)="R",IF(ISODD(RIGHT(A325)),"RH2","RH4"),"ERROR"))</f>
        <v/>
      </c>
      <c r="R325" s="1">
        <f>P325&amp;"-"&amp;Q325</f>
        <v/>
      </c>
      <c r="S325" s="13">
        <f>IF(D325="","HXX",IF(OR(D325=D324,D325=0),S324,"H"&amp;TEXT(D325,"00")&amp;" T"&amp;TEXT(G325,"00")&amp;" - "&amp;A325))</f>
        <v/>
      </c>
      <c r="T325" s="13">
        <f>SUBTOTAL(3,A325)</f>
        <v/>
      </c>
      <c r="U325" s="13">
        <f>IF(OR(NOT(ISBLANK(H325)),J325="30"),1,0)</f>
        <v/>
      </c>
      <c r="V325" s="13">
        <f>IF(ISBLANK(I325),0,1)</f>
        <v/>
      </c>
      <c r="W325" s="13">
        <f>IF(AND(L325="Porosidad de gas",OR(K325="C5",K325="E5")),1,0)</f>
        <v/>
      </c>
      <c r="X325" s="3">
        <f>RIGHT(A325,3)</f>
        <v/>
      </c>
      <c r="Y325" s="3">
        <f>MAX(W325*F325,0)</f>
        <v/>
      </c>
      <c r="Z325" s="3">
        <f>MAX(V325*F325-Y325,0)</f>
        <v/>
      </c>
      <c r="AA325" s="3">
        <f>MAX(U325*F325-SUM(Y325:Z325),0)</f>
        <v/>
      </c>
      <c r="AB325" s="8">
        <f>MAX(F325-SUM(Y325:AA325),0)</f>
        <v/>
      </c>
      <c r="AC325" s="3">
        <f>D325</f>
        <v/>
      </c>
      <c r="AD325" s="3">
        <f>E325</f>
        <v/>
      </c>
    </row>
    <row r="326" ht="13.9" customHeight="1">
      <c r="A326" s="22" t="inlineStr">
        <is>
          <t>BNRL022511282263</t>
        </is>
      </c>
      <c r="B326" s="23" t="inlineStr">
        <is>
          <t>28/11/2025 21:49:26</t>
        </is>
      </c>
      <c r="C326" s="24" t="n">
        <v>9</v>
      </c>
      <c r="D326" s="24" t="n">
        <v>19</v>
      </c>
      <c r="E326" s="24" t="n">
        <v>33</v>
      </c>
      <c r="F326" s="24" t="n">
        <v>360</v>
      </c>
      <c r="G326" s="24" t="inlineStr">
        <is>
          <t>12</t>
        </is>
      </c>
      <c r="H326" s="24" t="inlineStr"/>
      <c r="I326" s="24" t="inlineStr"/>
      <c r="J326" s="24" t="n">
        <v/>
      </c>
      <c r="K326" s="24" t="n"/>
      <c r="L326" s="24" t="n"/>
      <c r="M326" s="1">
        <f>LEFT(A326,6)</f>
        <v/>
      </c>
      <c r="N326" s="1">
        <f>MID(A326,7,6)</f>
        <v/>
      </c>
      <c r="O326" s="1">
        <f>MID(A326,7,6)&amp;"-"&amp;MID(A326,13,1)</f>
        <v/>
      </c>
      <c r="P326" s="1">
        <f>"M"&amp;MID(A326,5,2)</f>
        <v/>
      </c>
      <c r="Q326" s="1">
        <f>IF(MID(A326,4,1)="L",IF(ISODD(RIGHT(A326)),"LH1","LH3"),IF(MID(A326,4,1)="R",IF(ISODD(RIGHT(A326)),"RH2","RH4"),"ERROR"))</f>
        <v/>
      </c>
      <c r="R326" s="1">
        <f>P326&amp;"-"&amp;Q326</f>
        <v/>
      </c>
      <c r="S326" s="13">
        <f>IF(D326="","HXX",IF(OR(D326=D325,D326=0),S325,"H"&amp;TEXT(D326,"00")&amp;" T"&amp;TEXT(G326,"00")&amp;" - "&amp;A326))</f>
        <v/>
      </c>
      <c r="T326" s="13">
        <f>SUBTOTAL(3,A326)</f>
        <v/>
      </c>
      <c r="U326" s="13">
        <f>IF(OR(NOT(ISBLANK(H326)),J326="30"),1,0)</f>
        <v/>
      </c>
      <c r="V326" s="13">
        <f>IF(ISBLANK(I326),0,1)</f>
        <v/>
      </c>
      <c r="W326" s="13">
        <f>IF(AND(L326="Porosidad de gas",OR(K326="C5",K326="E5")),1,0)</f>
        <v/>
      </c>
      <c r="X326" s="3">
        <f>RIGHT(A326,3)</f>
        <v/>
      </c>
      <c r="Y326" s="3">
        <f>MAX(W326*F326,0)</f>
        <v/>
      </c>
      <c r="Z326" s="3">
        <f>MAX(V326*F326-Y326,0)</f>
        <v/>
      </c>
      <c r="AA326" s="3">
        <f>MAX(U326*F326-SUM(Y326:Z326),0)</f>
        <v/>
      </c>
      <c r="AB326" s="8">
        <f>MAX(F326-SUM(Y326:AA326),0)</f>
        <v/>
      </c>
      <c r="AC326" s="3">
        <f>D326</f>
        <v/>
      </c>
      <c r="AD326" s="3">
        <f>E326</f>
        <v/>
      </c>
    </row>
    <row r="327" ht="13.9" customHeight="1">
      <c r="A327" s="22" t="inlineStr">
        <is>
          <t>BNRL022511282264</t>
        </is>
      </c>
      <c r="B327" s="23" t="inlineStr">
        <is>
          <t>28/11/2025 21:49:26</t>
        </is>
      </c>
      <c r="C327" s="24" t="n">
        <v>9</v>
      </c>
      <c r="D327" s="24" t="n">
        <v>19</v>
      </c>
      <c r="E327" s="24" t="n">
        <v>33</v>
      </c>
      <c r="F327" s="24" t="n">
        <v>360</v>
      </c>
      <c r="G327" s="24" t="inlineStr">
        <is>
          <t>12</t>
        </is>
      </c>
      <c r="H327" s="24" t="inlineStr"/>
      <c r="I327" s="24" t="inlineStr"/>
      <c r="J327" s="24" t="n">
        <v/>
      </c>
      <c r="K327" s="24" t="n"/>
      <c r="L327" s="24" t="n"/>
      <c r="M327" s="1">
        <f>LEFT(A327,6)</f>
        <v/>
      </c>
      <c r="N327" s="1">
        <f>MID(A327,7,6)</f>
        <v/>
      </c>
      <c r="O327" s="1">
        <f>MID(A327,7,6)&amp;"-"&amp;MID(A327,13,1)</f>
        <v/>
      </c>
      <c r="P327" s="1">
        <f>"M"&amp;MID(A327,5,2)</f>
        <v/>
      </c>
      <c r="Q327" s="1">
        <f>IF(MID(A327,4,1)="L",IF(ISODD(RIGHT(A327)),"LH1","LH3"),IF(MID(A327,4,1)="R",IF(ISODD(RIGHT(A327)),"RH2","RH4"),"ERROR"))</f>
        <v/>
      </c>
      <c r="R327" s="1">
        <f>P327&amp;"-"&amp;Q327</f>
        <v/>
      </c>
      <c r="S327" s="13">
        <f>IF(D327="","HXX",IF(OR(D327=D326,D327=0),S326,"H"&amp;TEXT(D327,"00")&amp;" T"&amp;TEXT(G327,"00")&amp;" - "&amp;A327))</f>
        <v/>
      </c>
      <c r="T327" s="13">
        <f>SUBTOTAL(3,A327)</f>
        <v/>
      </c>
      <c r="U327" s="13">
        <f>IF(OR(NOT(ISBLANK(H327)),J327="30"),1,0)</f>
        <v/>
      </c>
      <c r="V327" s="13">
        <f>IF(ISBLANK(I327),0,1)</f>
        <v/>
      </c>
      <c r="W327" s="13">
        <f>IF(AND(L327="Porosidad de gas",OR(K327="C5",K327="E5")),1,0)</f>
        <v/>
      </c>
      <c r="X327" s="3">
        <f>RIGHT(A327,3)</f>
        <v/>
      </c>
      <c r="Y327" s="3">
        <f>MAX(W327*F327,0)</f>
        <v/>
      </c>
      <c r="Z327" s="3">
        <f>MAX(V327*F327-Y327,0)</f>
        <v/>
      </c>
      <c r="AA327" s="3">
        <f>MAX(U327*F327-SUM(Y327:Z327),0)</f>
        <v/>
      </c>
      <c r="AB327" s="8">
        <f>MAX(F327-SUM(Y327:AA327),0)</f>
        <v/>
      </c>
      <c r="AC327" s="3">
        <f>D327</f>
        <v/>
      </c>
      <c r="AD327" s="3">
        <f>E327</f>
        <v/>
      </c>
    </row>
    <row r="328" ht="13.9" customHeight="1">
      <c r="A328" s="22" t="inlineStr">
        <is>
          <t>BNRR022511282263</t>
        </is>
      </c>
      <c r="B328" s="23" t="inlineStr">
        <is>
          <t>28/11/2025 21:49:26</t>
        </is>
      </c>
      <c r="C328" s="24" t="n">
        <v>9</v>
      </c>
      <c r="D328" s="24" t="n">
        <v>19</v>
      </c>
      <c r="E328" s="24" t="n">
        <v>33</v>
      </c>
      <c r="F328" s="24" t="n">
        <v>360</v>
      </c>
      <c r="G328" s="24" t="inlineStr">
        <is>
          <t>12</t>
        </is>
      </c>
      <c r="H328" s="24" t="inlineStr"/>
      <c r="I328" s="24" t="inlineStr"/>
      <c r="J328" s="24" t="n">
        <v/>
      </c>
      <c r="K328" s="24" t="n"/>
      <c r="L328" s="24" t="n"/>
      <c r="M328" s="1">
        <f>LEFT(A328,6)</f>
        <v/>
      </c>
      <c r="N328" s="1">
        <f>MID(A328,7,6)</f>
        <v/>
      </c>
      <c r="O328" s="1">
        <f>MID(A328,7,6)&amp;"-"&amp;MID(A328,13,1)</f>
        <v/>
      </c>
      <c r="P328" s="1">
        <f>"M"&amp;MID(A328,5,2)</f>
        <v/>
      </c>
      <c r="Q328" s="1">
        <f>IF(MID(A328,4,1)="L",IF(ISODD(RIGHT(A328)),"LH1","LH3"),IF(MID(A328,4,1)="R",IF(ISODD(RIGHT(A328)),"RH2","RH4"),"ERROR"))</f>
        <v/>
      </c>
      <c r="R328" s="1">
        <f>P328&amp;"-"&amp;Q328</f>
        <v/>
      </c>
      <c r="S328" s="13">
        <f>IF(D328="","HXX",IF(OR(D328=D327,D328=0),S327,"H"&amp;TEXT(D328,"00")&amp;" T"&amp;TEXT(G328,"00")&amp;" - "&amp;A328))</f>
        <v/>
      </c>
      <c r="T328" s="13">
        <f>SUBTOTAL(3,A328)</f>
        <v/>
      </c>
      <c r="U328" s="13">
        <f>IF(OR(NOT(ISBLANK(H328)),J328="30"),1,0)</f>
        <v/>
      </c>
      <c r="V328" s="13">
        <f>IF(ISBLANK(I328),0,1)</f>
        <v/>
      </c>
      <c r="W328" s="13">
        <f>IF(AND(L328="Porosidad de gas",OR(K328="C5",K328="E5")),1,0)</f>
        <v/>
      </c>
      <c r="X328" s="3">
        <f>RIGHT(A328,3)</f>
        <v/>
      </c>
      <c r="Y328" s="3">
        <f>MAX(W328*F328,0)</f>
        <v/>
      </c>
      <c r="Z328" s="3">
        <f>MAX(V328*F328-Y328,0)</f>
        <v/>
      </c>
      <c r="AA328" s="3">
        <f>MAX(U328*F328-SUM(Y328:Z328),0)</f>
        <v/>
      </c>
      <c r="AB328" s="8">
        <f>MAX(F328-SUM(Y328:AA328),0)</f>
        <v/>
      </c>
      <c r="AC328" s="3">
        <f>D328</f>
        <v/>
      </c>
      <c r="AD328" s="3">
        <f>E328</f>
        <v/>
      </c>
    </row>
    <row r="329" ht="13.9" customHeight="1">
      <c r="A329" s="22" t="inlineStr">
        <is>
          <t>BNRR022511282264</t>
        </is>
      </c>
      <c r="B329" s="23" t="inlineStr">
        <is>
          <t>28/11/2025 21:49:26</t>
        </is>
      </c>
      <c r="C329" s="24" t="n">
        <v>9</v>
      </c>
      <c r="D329" s="24" t="n">
        <v>19</v>
      </c>
      <c r="E329" s="24" t="n">
        <v>33</v>
      </c>
      <c r="F329" s="24" t="n">
        <v>360</v>
      </c>
      <c r="G329" s="24" t="inlineStr">
        <is>
          <t>12</t>
        </is>
      </c>
      <c r="H329" s="24" t="inlineStr"/>
      <c r="I329" s="24" t="inlineStr"/>
      <c r="J329" s="24" t="n">
        <v/>
      </c>
      <c r="K329" s="24" t="n"/>
      <c r="L329" s="24" t="n"/>
      <c r="M329" s="1">
        <f>LEFT(A329,6)</f>
        <v/>
      </c>
      <c r="N329" s="1">
        <f>MID(A329,7,6)</f>
        <v/>
      </c>
      <c r="O329" s="1">
        <f>MID(A329,7,6)&amp;"-"&amp;MID(A329,13,1)</f>
        <v/>
      </c>
      <c r="P329" s="1">
        <f>"M"&amp;MID(A329,5,2)</f>
        <v/>
      </c>
      <c r="Q329" s="1">
        <f>IF(MID(A329,4,1)="L",IF(ISODD(RIGHT(A329)),"LH1","LH3"),IF(MID(A329,4,1)="R",IF(ISODD(RIGHT(A329)),"RH2","RH4"),"ERROR"))</f>
        <v/>
      </c>
      <c r="R329" s="1">
        <f>P329&amp;"-"&amp;Q329</f>
        <v/>
      </c>
      <c r="S329" s="13">
        <f>IF(D329="","HXX",IF(OR(D329=D328,D329=0),S328,"H"&amp;TEXT(D329,"00")&amp;" T"&amp;TEXT(G329,"00")&amp;" - "&amp;A329))</f>
        <v/>
      </c>
      <c r="T329" s="13">
        <f>SUBTOTAL(3,A329)</f>
        <v/>
      </c>
      <c r="U329" s="13">
        <f>IF(OR(NOT(ISBLANK(H329)),J329="30"),1,0)</f>
        <v/>
      </c>
      <c r="V329" s="13">
        <f>IF(ISBLANK(I329),0,1)</f>
        <v/>
      </c>
      <c r="W329" s="13">
        <f>IF(AND(L329="Porosidad de gas",OR(K329="C5",K329="E5")),1,0)</f>
        <v/>
      </c>
      <c r="X329" s="3">
        <f>RIGHT(A329,3)</f>
        <v/>
      </c>
      <c r="Y329" s="3">
        <f>MAX(W329*F329,0)</f>
        <v/>
      </c>
      <c r="Z329" s="3">
        <f>MAX(V329*F329-Y329,0)</f>
        <v/>
      </c>
      <c r="AA329" s="3">
        <f>MAX(U329*F329-SUM(Y329:Z329),0)</f>
        <v/>
      </c>
      <c r="AB329" s="8">
        <f>MAX(F329-SUM(Y329:AA329),0)</f>
        <v/>
      </c>
      <c r="AC329" s="3">
        <f>D329</f>
        <v/>
      </c>
      <c r="AD329" s="3">
        <f>E329</f>
        <v/>
      </c>
    </row>
    <row r="330" ht="13.9" customHeight="1">
      <c r="A330" s="22" t="inlineStr">
        <is>
          <t>BNRL022511282261</t>
        </is>
      </c>
      <c r="B330" s="23" t="inlineStr">
        <is>
          <t>28/11/2025 21:43:27</t>
        </is>
      </c>
      <c r="C330" s="24" t="n">
        <v>9</v>
      </c>
      <c r="D330" s="24" t="n">
        <v>19</v>
      </c>
      <c r="E330" s="24" t="n">
        <v>32</v>
      </c>
      <c r="F330" s="24" t="n">
        <v>361</v>
      </c>
      <c r="G330" s="24" t="inlineStr">
        <is>
          <t>12</t>
        </is>
      </c>
      <c r="H330" s="24" t="inlineStr"/>
      <c r="I330" s="24" t="inlineStr"/>
      <c r="J330" s="24" t="n">
        <v/>
      </c>
      <c r="K330" s="24" t="n"/>
      <c r="L330" s="24" t="n"/>
      <c r="M330" s="1">
        <f>LEFT(A330,6)</f>
        <v/>
      </c>
      <c r="N330" s="1">
        <f>MID(A330,7,6)</f>
        <v/>
      </c>
      <c r="O330" s="1">
        <f>MID(A330,7,6)&amp;"-"&amp;MID(A330,13,1)</f>
        <v/>
      </c>
      <c r="P330" s="1">
        <f>"M"&amp;MID(A330,5,2)</f>
        <v/>
      </c>
      <c r="Q330" s="1">
        <f>IF(MID(A330,4,1)="L",IF(ISODD(RIGHT(A330)),"LH1","LH3"),IF(MID(A330,4,1)="R",IF(ISODD(RIGHT(A330)),"RH2","RH4"),"ERROR"))</f>
        <v/>
      </c>
      <c r="R330" s="1">
        <f>P330&amp;"-"&amp;Q330</f>
        <v/>
      </c>
      <c r="S330" s="13">
        <f>IF(D330="","HXX",IF(OR(D330=D329,D330=0),S329,"H"&amp;TEXT(D330,"00")&amp;" T"&amp;TEXT(G330,"00")&amp;" - "&amp;A330))</f>
        <v/>
      </c>
      <c r="T330" s="13">
        <f>SUBTOTAL(3,A330)</f>
        <v/>
      </c>
      <c r="U330" s="13">
        <f>IF(OR(NOT(ISBLANK(H330)),J330="30"),1,0)</f>
        <v/>
      </c>
      <c r="V330" s="13">
        <f>IF(ISBLANK(I330),0,1)</f>
        <v/>
      </c>
      <c r="W330" s="13">
        <f>IF(AND(L330="Porosidad de gas",OR(K330="C5",K330="E5")),1,0)</f>
        <v/>
      </c>
      <c r="X330" s="3">
        <f>RIGHT(A330,3)</f>
        <v/>
      </c>
      <c r="Y330" s="3">
        <f>MAX(W330*F330,0)</f>
        <v/>
      </c>
      <c r="Z330" s="3">
        <f>MAX(V330*F330-Y330,0)</f>
        <v/>
      </c>
      <c r="AA330" s="3">
        <f>MAX(U330*F330-SUM(Y330:Z330),0)</f>
        <v/>
      </c>
      <c r="AB330" s="8">
        <f>MAX(F330-SUM(Y330:AA330),0)</f>
        <v/>
      </c>
      <c r="AC330" s="3">
        <f>D330</f>
        <v/>
      </c>
      <c r="AD330" s="3">
        <f>E330</f>
        <v/>
      </c>
    </row>
    <row r="331" ht="13.9" customHeight="1">
      <c r="A331" s="22" t="inlineStr">
        <is>
          <t>BNRL022511282262</t>
        </is>
      </c>
      <c r="B331" s="23" t="inlineStr">
        <is>
          <t>28/11/2025 21:43:27</t>
        </is>
      </c>
      <c r="C331" s="24" t="n">
        <v>9</v>
      </c>
      <c r="D331" s="24" t="n">
        <v>19</v>
      </c>
      <c r="E331" s="24" t="n">
        <v>32</v>
      </c>
      <c r="F331" s="24" t="n">
        <v>361</v>
      </c>
      <c r="G331" s="24" t="inlineStr">
        <is>
          <t>12</t>
        </is>
      </c>
      <c r="H331" s="24" t="inlineStr"/>
      <c r="I331" s="24" t="inlineStr"/>
      <c r="J331" s="24" t="n">
        <v/>
      </c>
      <c r="K331" s="24" t="n"/>
      <c r="L331" s="24" t="n"/>
      <c r="M331" s="1">
        <f>LEFT(A331,6)</f>
        <v/>
      </c>
      <c r="N331" s="1">
        <f>MID(A331,7,6)</f>
        <v/>
      </c>
      <c r="O331" s="1">
        <f>MID(A331,7,6)&amp;"-"&amp;MID(A331,13,1)</f>
        <v/>
      </c>
      <c r="P331" s="1">
        <f>"M"&amp;MID(A331,5,2)</f>
        <v/>
      </c>
      <c r="Q331" s="1">
        <f>IF(MID(A331,4,1)="L",IF(ISODD(RIGHT(A331)),"LH1","LH3"),IF(MID(A331,4,1)="R",IF(ISODD(RIGHT(A331)),"RH2","RH4"),"ERROR"))</f>
        <v/>
      </c>
      <c r="R331" s="1">
        <f>P331&amp;"-"&amp;Q331</f>
        <v/>
      </c>
      <c r="S331" s="13">
        <f>IF(D331="","HXX",IF(OR(D331=D330,D331=0),S330,"H"&amp;TEXT(D331,"00")&amp;" T"&amp;TEXT(G331,"00")&amp;" - "&amp;A331))</f>
        <v/>
      </c>
      <c r="T331" s="13">
        <f>SUBTOTAL(3,A331)</f>
        <v/>
      </c>
      <c r="U331" s="13">
        <f>IF(OR(NOT(ISBLANK(H331)),J331="30"),1,0)</f>
        <v/>
      </c>
      <c r="V331" s="13">
        <f>IF(ISBLANK(I331),0,1)</f>
        <v/>
      </c>
      <c r="W331" s="13">
        <f>IF(AND(L331="Porosidad de gas",OR(K331="C5",K331="E5")),1,0)</f>
        <v/>
      </c>
      <c r="X331" s="3">
        <f>RIGHT(A331,3)</f>
        <v/>
      </c>
      <c r="Y331" s="3">
        <f>MAX(W331*F331,0)</f>
        <v/>
      </c>
      <c r="Z331" s="3">
        <f>MAX(V331*F331-Y331,0)</f>
        <v/>
      </c>
      <c r="AA331" s="3">
        <f>MAX(U331*F331-SUM(Y331:Z331),0)</f>
        <v/>
      </c>
      <c r="AB331" s="8">
        <f>MAX(F331-SUM(Y331:AA331),0)</f>
        <v/>
      </c>
      <c r="AC331" s="3">
        <f>D331</f>
        <v/>
      </c>
      <c r="AD331" s="3">
        <f>E331</f>
        <v/>
      </c>
    </row>
    <row r="332" ht="13.9" customHeight="1">
      <c r="A332" s="22" t="inlineStr">
        <is>
          <t>BNRR022511282261</t>
        </is>
      </c>
      <c r="B332" s="23" t="inlineStr">
        <is>
          <t>28/11/2025 21:43:27</t>
        </is>
      </c>
      <c r="C332" s="24" t="n">
        <v>9</v>
      </c>
      <c r="D332" s="24" t="n">
        <v>19</v>
      </c>
      <c r="E332" s="24" t="n">
        <v>32</v>
      </c>
      <c r="F332" s="24" t="n">
        <v>361</v>
      </c>
      <c r="G332" s="24" t="inlineStr">
        <is>
          <t>12</t>
        </is>
      </c>
      <c r="H332" s="24" t="inlineStr"/>
      <c r="I332" s="24" t="inlineStr"/>
      <c r="J332" s="24" t="n">
        <v/>
      </c>
      <c r="K332" s="24" t="n"/>
      <c r="L332" s="24" t="n"/>
      <c r="M332" s="1">
        <f>LEFT(A332,6)</f>
        <v/>
      </c>
      <c r="N332" s="1">
        <f>MID(A332,7,6)</f>
        <v/>
      </c>
      <c r="O332" s="1">
        <f>MID(A332,7,6)&amp;"-"&amp;MID(A332,13,1)</f>
        <v/>
      </c>
      <c r="P332" s="1">
        <f>"M"&amp;MID(A332,5,2)</f>
        <v/>
      </c>
      <c r="Q332" s="1">
        <f>IF(MID(A332,4,1)="L",IF(ISODD(RIGHT(A332)),"LH1","LH3"),IF(MID(A332,4,1)="R",IF(ISODD(RIGHT(A332)),"RH2","RH4"),"ERROR"))</f>
        <v/>
      </c>
      <c r="R332" s="1">
        <f>P332&amp;"-"&amp;Q332</f>
        <v/>
      </c>
      <c r="S332" s="13">
        <f>IF(D332="","HXX",IF(OR(D332=D331,D332=0),S331,"H"&amp;TEXT(D332,"00")&amp;" T"&amp;TEXT(G332,"00")&amp;" - "&amp;A332))</f>
        <v/>
      </c>
      <c r="T332" s="13">
        <f>SUBTOTAL(3,A332)</f>
        <v/>
      </c>
      <c r="U332" s="13">
        <f>IF(OR(NOT(ISBLANK(H332)),J332="30"),1,0)</f>
        <v/>
      </c>
      <c r="V332" s="13">
        <f>IF(ISBLANK(I332),0,1)</f>
        <v/>
      </c>
      <c r="W332" s="13">
        <f>IF(AND(L332="Porosidad de gas",OR(K332="C5",K332="E5")),1,0)</f>
        <v/>
      </c>
      <c r="X332" s="3">
        <f>RIGHT(A332,3)</f>
        <v/>
      </c>
      <c r="Y332" s="3">
        <f>MAX(W332*F332,0)</f>
        <v/>
      </c>
      <c r="Z332" s="3">
        <f>MAX(V332*F332-Y332,0)</f>
        <v/>
      </c>
      <c r="AA332" s="3">
        <f>MAX(U332*F332-SUM(Y332:Z332),0)</f>
        <v/>
      </c>
      <c r="AB332" s="8">
        <f>MAX(F332-SUM(Y332:AA332),0)</f>
        <v/>
      </c>
      <c r="AC332" s="3">
        <f>D332</f>
        <v/>
      </c>
      <c r="AD332" s="3">
        <f>E332</f>
        <v/>
      </c>
    </row>
    <row r="333" ht="13.9" customHeight="1">
      <c r="A333" s="22" t="inlineStr">
        <is>
          <t>BNRR022511282262</t>
        </is>
      </c>
      <c r="B333" s="23" t="inlineStr">
        <is>
          <t>28/11/2025 21:43:27</t>
        </is>
      </c>
      <c r="C333" s="24" t="n">
        <v>9</v>
      </c>
      <c r="D333" s="24" t="n">
        <v>19</v>
      </c>
      <c r="E333" s="24" t="n">
        <v>32</v>
      </c>
      <c r="F333" s="24" t="n">
        <v>361</v>
      </c>
      <c r="G333" s="24" t="inlineStr">
        <is>
          <t>12</t>
        </is>
      </c>
      <c r="H333" s="24" t="inlineStr"/>
      <c r="I333" s="24" t="inlineStr"/>
      <c r="J333" s="24" t="n">
        <v/>
      </c>
      <c r="K333" s="24" t="n"/>
      <c r="L333" s="24" t="n"/>
      <c r="M333" s="1">
        <f>LEFT(A333,6)</f>
        <v/>
      </c>
      <c r="N333" s="1">
        <f>MID(A333,7,6)</f>
        <v/>
      </c>
      <c r="O333" s="1">
        <f>MID(A333,7,6)&amp;"-"&amp;MID(A333,13,1)</f>
        <v/>
      </c>
      <c r="P333" s="1">
        <f>"M"&amp;MID(A333,5,2)</f>
        <v/>
      </c>
      <c r="Q333" s="1">
        <f>IF(MID(A333,4,1)="L",IF(ISODD(RIGHT(A333)),"LH1","LH3"),IF(MID(A333,4,1)="R",IF(ISODD(RIGHT(A333)),"RH2","RH4"),"ERROR"))</f>
        <v/>
      </c>
      <c r="R333" s="1">
        <f>P333&amp;"-"&amp;Q333</f>
        <v/>
      </c>
      <c r="S333" s="13">
        <f>IF(D333="","HXX",IF(OR(D333=D332,D333=0),S332,"H"&amp;TEXT(D333,"00")&amp;" T"&amp;TEXT(G333,"00")&amp;" - "&amp;A333))</f>
        <v/>
      </c>
      <c r="T333" s="13">
        <f>SUBTOTAL(3,A333)</f>
        <v/>
      </c>
      <c r="U333" s="13">
        <f>IF(OR(NOT(ISBLANK(H333)),J333="30"),1,0)</f>
        <v/>
      </c>
      <c r="V333" s="13">
        <f>IF(ISBLANK(I333),0,1)</f>
        <v/>
      </c>
      <c r="W333" s="13">
        <f>IF(AND(L333="Porosidad de gas",OR(K333="C5",K333="E5")),1,0)</f>
        <v/>
      </c>
      <c r="X333" s="3">
        <f>RIGHT(A333,3)</f>
        <v/>
      </c>
      <c r="Y333" s="3">
        <f>MAX(W333*F333,0)</f>
        <v/>
      </c>
      <c r="Z333" s="3">
        <f>MAX(V333*F333-Y333,0)</f>
        <v/>
      </c>
      <c r="AA333" s="3">
        <f>MAX(U333*F333-SUM(Y333:Z333),0)</f>
        <v/>
      </c>
      <c r="AB333" s="8">
        <f>MAX(F333-SUM(Y333:AA333),0)</f>
        <v/>
      </c>
      <c r="AC333" s="3">
        <f>D333</f>
        <v/>
      </c>
      <c r="AD333" s="3">
        <f>E333</f>
        <v/>
      </c>
    </row>
    <row r="334" ht="13.9" customHeight="1">
      <c r="A334" s="22" t="inlineStr">
        <is>
          <t>BNRL022511282259</t>
        </is>
      </c>
      <c r="B334" s="23" t="inlineStr">
        <is>
          <t>28/11/2025 21:37:26</t>
        </is>
      </c>
      <c r="C334" s="24" t="n">
        <v>9</v>
      </c>
      <c r="D334" s="24" t="n">
        <v>19</v>
      </c>
      <c r="E334" s="24" t="n">
        <v>31</v>
      </c>
      <c r="F334" s="24" t="n">
        <v>409</v>
      </c>
      <c r="G334" s="24" t="inlineStr">
        <is>
          <t>12</t>
        </is>
      </c>
      <c r="H334" s="24" t="inlineStr"/>
      <c r="I334" s="24" t="inlineStr"/>
      <c r="J334" s="24" t="n">
        <v/>
      </c>
      <c r="K334" s="24" t="n"/>
      <c r="L334" s="24" t="n"/>
      <c r="M334" s="1">
        <f>LEFT(A334,6)</f>
        <v/>
      </c>
      <c r="N334" s="1">
        <f>MID(A334,7,6)</f>
        <v/>
      </c>
      <c r="O334" s="1">
        <f>MID(A334,7,6)&amp;"-"&amp;MID(A334,13,1)</f>
        <v/>
      </c>
      <c r="P334" s="1">
        <f>"M"&amp;MID(A334,5,2)</f>
        <v/>
      </c>
      <c r="Q334" s="1">
        <f>IF(MID(A334,4,1)="L",IF(ISODD(RIGHT(A334)),"LH1","LH3"),IF(MID(A334,4,1)="R",IF(ISODD(RIGHT(A334)),"RH2","RH4"),"ERROR"))</f>
        <v/>
      </c>
      <c r="R334" s="1">
        <f>P334&amp;"-"&amp;Q334</f>
        <v/>
      </c>
      <c r="S334" s="13">
        <f>IF(D334="","HXX",IF(OR(D334=D333,D334=0),S333,"H"&amp;TEXT(D334,"00")&amp;" T"&amp;TEXT(G334,"00")&amp;" - "&amp;A334))</f>
        <v/>
      </c>
      <c r="T334" s="13">
        <f>SUBTOTAL(3,A334)</f>
        <v/>
      </c>
      <c r="U334" s="13">
        <f>IF(OR(NOT(ISBLANK(H334)),J334="30"),1,0)</f>
        <v/>
      </c>
      <c r="V334" s="13">
        <f>IF(ISBLANK(I334),0,1)</f>
        <v/>
      </c>
      <c r="W334" s="13">
        <f>IF(AND(L334="Porosidad de gas",OR(K334="C5",K334="E5")),1,0)</f>
        <v/>
      </c>
      <c r="X334" s="3">
        <f>RIGHT(A334,3)</f>
        <v/>
      </c>
      <c r="Y334" s="3">
        <f>MAX(W334*F334,0)</f>
        <v/>
      </c>
      <c r="Z334" s="3">
        <f>MAX(V334*F334-Y334,0)</f>
        <v/>
      </c>
      <c r="AA334" s="3">
        <f>MAX(U334*F334-SUM(Y334:Z334),0)</f>
        <v/>
      </c>
      <c r="AB334" s="8">
        <f>MAX(F334-SUM(Y334:AA334),0)</f>
        <v/>
      </c>
      <c r="AC334" s="3">
        <f>D334</f>
        <v/>
      </c>
      <c r="AD334" s="3">
        <f>E334</f>
        <v/>
      </c>
    </row>
    <row r="335" ht="13.9" customHeight="1">
      <c r="A335" s="22" t="inlineStr">
        <is>
          <t>BNRL022511282260</t>
        </is>
      </c>
      <c r="B335" s="23" t="inlineStr">
        <is>
          <t>28/11/2025 21:37:26</t>
        </is>
      </c>
      <c r="C335" s="24" t="n">
        <v>9</v>
      </c>
      <c r="D335" s="24" t="n">
        <v>19</v>
      </c>
      <c r="E335" s="24" t="n">
        <v>31</v>
      </c>
      <c r="F335" s="24" t="n">
        <v>409</v>
      </c>
      <c r="G335" s="24" t="inlineStr">
        <is>
          <t>12</t>
        </is>
      </c>
      <c r="H335" s="24" t="inlineStr"/>
      <c r="I335" s="24" t="inlineStr"/>
      <c r="J335" s="24" t="n">
        <v/>
      </c>
      <c r="K335" s="24" t="n"/>
      <c r="L335" s="24" t="n"/>
      <c r="M335" s="1">
        <f>LEFT(A335,6)</f>
        <v/>
      </c>
      <c r="N335" s="1">
        <f>MID(A335,7,6)</f>
        <v/>
      </c>
      <c r="O335" s="1">
        <f>MID(A335,7,6)&amp;"-"&amp;MID(A335,13,1)</f>
        <v/>
      </c>
      <c r="P335" s="1">
        <f>"M"&amp;MID(A335,5,2)</f>
        <v/>
      </c>
      <c r="Q335" s="1">
        <f>IF(MID(A335,4,1)="L",IF(ISODD(RIGHT(A335)),"LH1","LH3"),IF(MID(A335,4,1)="R",IF(ISODD(RIGHT(A335)),"RH2","RH4"),"ERROR"))</f>
        <v/>
      </c>
      <c r="R335" s="1">
        <f>P335&amp;"-"&amp;Q335</f>
        <v/>
      </c>
      <c r="S335" s="13">
        <f>IF(D335="","HXX",IF(OR(D335=D334,D335=0),S334,"H"&amp;TEXT(D335,"00")&amp;" T"&amp;TEXT(G335,"00")&amp;" - "&amp;A335))</f>
        <v/>
      </c>
      <c r="T335" s="13">
        <f>SUBTOTAL(3,A335)</f>
        <v/>
      </c>
      <c r="U335" s="13">
        <f>IF(OR(NOT(ISBLANK(H335)),J335="30"),1,0)</f>
        <v/>
      </c>
      <c r="V335" s="13">
        <f>IF(ISBLANK(I335),0,1)</f>
        <v/>
      </c>
      <c r="W335" s="13">
        <f>IF(AND(L335="Porosidad de gas",OR(K335="C5",K335="E5")),1,0)</f>
        <v/>
      </c>
      <c r="X335" s="3">
        <f>RIGHT(A335,3)</f>
        <v/>
      </c>
      <c r="Y335" s="3">
        <f>MAX(W335*F335,0)</f>
        <v/>
      </c>
      <c r="Z335" s="3">
        <f>MAX(V335*F335-Y335,0)</f>
        <v/>
      </c>
      <c r="AA335" s="3">
        <f>MAX(U335*F335-SUM(Y335:Z335),0)</f>
        <v/>
      </c>
      <c r="AB335" s="8">
        <f>MAX(F335-SUM(Y335:AA335),0)</f>
        <v/>
      </c>
      <c r="AC335" s="3">
        <f>D335</f>
        <v/>
      </c>
      <c r="AD335" s="3">
        <f>E335</f>
        <v/>
      </c>
    </row>
    <row r="336" ht="13.9" customHeight="1">
      <c r="A336" s="22" t="inlineStr">
        <is>
          <t>BNRR022511282259</t>
        </is>
      </c>
      <c r="B336" s="23" t="inlineStr">
        <is>
          <t>28/11/2025 21:37:26</t>
        </is>
      </c>
      <c r="C336" s="24" t="n">
        <v>9</v>
      </c>
      <c r="D336" s="24" t="n">
        <v>19</v>
      </c>
      <c r="E336" s="24" t="n">
        <v>31</v>
      </c>
      <c r="F336" s="24" t="n">
        <v>409</v>
      </c>
      <c r="G336" s="24" t="inlineStr">
        <is>
          <t>12</t>
        </is>
      </c>
      <c r="H336" s="24" t="inlineStr"/>
      <c r="I336" s="24" t="inlineStr"/>
      <c r="J336" s="24" t="n">
        <v/>
      </c>
      <c r="K336" s="24" t="n"/>
      <c r="L336" s="24" t="n"/>
      <c r="M336" s="1">
        <f>LEFT(A336,6)</f>
        <v/>
      </c>
      <c r="N336" s="1">
        <f>MID(A336,7,6)</f>
        <v/>
      </c>
      <c r="O336" s="1">
        <f>MID(A336,7,6)&amp;"-"&amp;MID(A336,13,1)</f>
        <v/>
      </c>
      <c r="P336" s="1">
        <f>"M"&amp;MID(A336,5,2)</f>
        <v/>
      </c>
      <c r="Q336" s="1">
        <f>IF(MID(A336,4,1)="L",IF(ISODD(RIGHT(A336)),"LH1","LH3"),IF(MID(A336,4,1)="R",IF(ISODD(RIGHT(A336)),"RH2","RH4"),"ERROR"))</f>
        <v/>
      </c>
      <c r="R336" s="1">
        <f>P336&amp;"-"&amp;Q336</f>
        <v/>
      </c>
      <c r="S336" s="13">
        <f>IF(D336="","HXX",IF(OR(D336=D335,D336=0),S335,"H"&amp;TEXT(D336,"00")&amp;" T"&amp;TEXT(G336,"00")&amp;" - "&amp;A336))</f>
        <v/>
      </c>
      <c r="T336" s="13">
        <f>SUBTOTAL(3,A336)</f>
        <v/>
      </c>
      <c r="U336" s="13">
        <f>IF(OR(NOT(ISBLANK(H336)),J336="30"),1,0)</f>
        <v/>
      </c>
      <c r="V336" s="13">
        <f>IF(ISBLANK(I336),0,1)</f>
        <v/>
      </c>
      <c r="W336" s="13">
        <f>IF(AND(L336="Porosidad de gas",OR(K336="C5",K336="E5")),1,0)</f>
        <v/>
      </c>
      <c r="X336" s="3">
        <f>RIGHT(A336,3)</f>
        <v/>
      </c>
      <c r="Y336" s="3">
        <f>MAX(W336*F336,0)</f>
        <v/>
      </c>
      <c r="Z336" s="3">
        <f>MAX(V336*F336-Y336,0)</f>
        <v/>
      </c>
      <c r="AA336" s="3">
        <f>MAX(U336*F336-SUM(Y336:Z336),0)</f>
        <v/>
      </c>
      <c r="AB336" s="8">
        <f>MAX(F336-SUM(Y336:AA336),0)</f>
        <v/>
      </c>
      <c r="AC336" s="3">
        <f>D336</f>
        <v/>
      </c>
      <c r="AD336" s="3">
        <f>E336</f>
        <v/>
      </c>
    </row>
    <row r="337" ht="13.9" customHeight="1">
      <c r="A337" s="22" t="inlineStr">
        <is>
          <t>BNRR022511282260</t>
        </is>
      </c>
      <c r="B337" s="23" t="inlineStr">
        <is>
          <t>28/11/2025 21:37:26</t>
        </is>
      </c>
      <c r="C337" s="24" t="n">
        <v>9</v>
      </c>
      <c r="D337" s="24" t="n">
        <v>19</v>
      </c>
      <c r="E337" s="24" t="n">
        <v>31</v>
      </c>
      <c r="F337" s="24" t="n">
        <v>409</v>
      </c>
      <c r="G337" s="24" t="inlineStr">
        <is>
          <t>12</t>
        </is>
      </c>
      <c r="H337" s="24" t="inlineStr"/>
      <c r="I337" s="24" t="inlineStr"/>
      <c r="J337" s="24" t="n">
        <v/>
      </c>
      <c r="K337" s="24" t="n"/>
      <c r="L337" s="24" t="n"/>
      <c r="M337" s="1">
        <f>LEFT(A337,6)</f>
        <v/>
      </c>
      <c r="N337" s="1">
        <f>MID(A337,7,6)</f>
        <v/>
      </c>
      <c r="O337" s="1">
        <f>MID(A337,7,6)&amp;"-"&amp;MID(A337,13,1)</f>
        <v/>
      </c>
      <c r="P337" s="1">
        <f>"M"&amp;MID(A337,5,2)</f>
        <v/>
      </c>
      <c r="Q337" s="1">
        <f>IF(MID(A337,4,1)="L",IF(ISODD(RIGHT(A337)),"LH1","LH3"),IF(MID(A337,4,1)="R",IF(ISODD(RIGHT(A337)),"RH2","RH4"),"ERROR"))</f>
        <v/>
      </c>
      <c r="R337" s="1">
        <f>P337&amp;"-"&amp;Q337</f>
        <v/>
      </c>
      <c r="S337" s="13">
        <f>IF(D337="","HXX",IF(OR(D337=D336,D337=0),S336,"H"&amp;TEXT(D337,"00")&amp;" T"&amp;TEXT(G337,"00")&amp;" - "&amp;A337))</f>
        <v/>
      </c>
      <c r="T337" s="13">
        <f>SUBTOTAL(3,A337)</f>
        <v/>
      </c>
      <c r="U337" s="13">
        <f>IF(OR(NOT(ISBLANK(H337)),J337="30"),1,0)</f>
        <v/>
      </c>
      <c r="V337" s="13">
        <f>IF(ISBLANK(I337),0,1)</f>
        <v/>
      </c>
      <c r="W337" s="13">
        <f>IF(AND(L337="Porosidad de gas",OR(K337="C5",K337="E5")),1,0)</f>
        <v/>
      </c>
      <c r="X337" s="3">
        <f>RIGHT(A337,3)</f>
        <v/>
      </c>
      <c r="Y337" s="3">
        <f>MAX(W337*F337,0)</f>
        <v/>
      </c>
      <c r="Z337" s="3">
        <f>MAX(V337*F337-Y337,0)</f>
        <v/>
      </c>
      <c r="AA337" s="3">
        <f>MAX(U337*F337-SUM(Y337:Z337),0)</f>
        <v/>
      </c>
      <c r="AB337" s="8">
        <f>MAX(F337-SUM(Y337:AA337),0)</f>
        <v/>
      </c>
      <c r="AC337" s="3">
        <f>D337</f>
        <v/>
      </c>
      <c r="AD337" s="3">
        <f>E337</f>
        <v/>
      </c>
    </row>
    <row r="338" ht="13.9" customHeight="1">
      <c r="A338" s="22" t="inlineStr">
        <is>
          <t>BNRL022511282257</t>
        </is>
      </c>
      <c r="B338" s="23" t="inlineStr">
        <is>
          <t>28/11/2025 21:30:37</t>
        </is>
      </c>
      <c r="C338" s="24" t="n">
        <v>9</v>
      </c>
      <c r="D338" s="24" t="n">
        <v>19</v>
      </c>
      <c r="E338" s="24" t="n">
        <v>30</v>
      </c>
      <c r="F338" s="24" t="n">
        <v>412</v>
      </c>
      <c r="G338" s="24" t="inlineStr">
        <is>
          <t>12</t>
        </is>
      </c>
      <c r="H338" s="24" t="inlineStr"/>
      <c r="I338" s="24" t="inlineStr"/>
      <c r="J338" s="24" t="n">
        <v/>
      </c>
      <c r="K338" s="24" t="n"/>
      <c r="L338" s="24" t="n"/>
      <c r="M338" s="1">
        <f>LEFT(A338,6)</f>
        <v/>
      </c>
      <c r="N338" s="1">
        <f>MID(A338,7,6)</f>
        <v/>
      </c>
      <c r="O338" s="1">
        <f>MID(A338,7,6)&amp;"-"&amp;MID(A338,13,1)</f>
        <v/>
      </c>
      <c r="P338" s="1">
        <f>"M"&amp;MID(A338,5,2)</f>
        <v/>
      </c>
      <c r="Q338" s="1">
        <f>IF(MID(A338,4,1)="L",IF(ISODD(RIGHT(A338)),"LH1","LH3"),IF(MID(A338,4,1)="R",IF(ISODD(RIGHT(A338)),"RH2","RH4"),"ERROR"))</f>
        <v/>
      </c>
      <c r="R338" s="1">
        <f>P338&amp;"-"&amp;Q338</f>
        <v/>
      </c>
      <c r="S338" s="13">
        <f>IF(D338="","HXX",IF(OR(D338=D337,D338=0),S337,"H"&amp;TEXT(D338,"00")&amp;" T"&amp;TEXT(G338,"00")&amp;" - "&amp;A338))</f>
        <v/>
      </c>
      <c r="T338" s="13">
        <f>SUBTOTAL(3,A338)</f>
        <v/>
      </c>
      <c r="U338" s="13">
        <f>IF(OR(NOT(ISBLANK(H338)),J338="30"),1,0)</f>
        <v/>
      </c>
      <c r="V338" s="13">
        <f>IF(ISBLANK(I338),0,1)</f>
        <v/>
      </c>
      <c r="W338" s="13">
        <f>IF(AND(L338="Porosidad de gas",OR(K338="C5",K338="E5")),1,0)</f>
        <v/>
      </c>
      <c r="X338" s="3">
        <f>RIGHT(A338,3)</f>
        <v/>
      </c>
      <c r="Y338" s="3">
        <f>MAX(W338*F338,0)</f>
        <v/>
      </c>
      <c r="Z338" s="3">
        <f>MAX(V338*F338-Y338,0)</f>
        <v/>
      </c>
      <c r="AA338" s="3">
        <f>MAX(U338*F338-SUM(Y338:Z338),0)</f>
        <v/>
      </c>
      <c r="AB338" s="8">
        <f>MAX(F338-SUM(Y338:AA338),0)</f>
        <v/>
      </c>
      <c r="AC338" s="3">
        <f>D338</f>
        <v/>
      </c>
      <c r="AD338" s="3">
        <f>E338</f>
        <v/>
      </c>
    </row>
    <row r="339" ht="13.9" customHeight="1">
      <c r="A339" s="22" t="inlineStr">
        <is>
          <t>BNRL022511282258</t>
        </is>
      </c>
      <c r="B339" s="23" t="inlineStr">
        <is>
          <t>28/11/2025 21:30:37</t>
        </is>
      </c>
      <c r="C339" s="24" t="n">
        <v>9</v>
      </c>
      <c r="D339" s="24" t="n">
        <v>19</v>
      </c>
      <c r="E339" s="24" t="n">
        <v>30</v>
      </c>
      <c r="F339" s="24" t="n">
        <v>412</v>
      </c>
      <c r="G339" s="24" t="inlineStr">
        <is>
          <t>12</t>
        </is>
      </c>
      <c r="H339" s="24" t="inlineStr"/>
      <c r="I339" s="24" t="inlineStr"/>
      <c r="J339" s="24" t="n">
        <v/>
      </c>
      <c r="K339" s="24" t="n"/>
      <c r="L339" s="24" t="n"/>
      <c r="M339" s="1">
        <f>LEFT(A339,6)</f>
        <v/>
      </c>
      <c r="N339" s="1">
        <f>MID(A339,7,6)</f>
        <v/>
      </c>
      <c r="O339" s="1">
        <f>MID(A339,7,6)&amp;"-"&amp;MID(A339,13,1)</f>
        <v/>
      </c>
      <c r="P339" s="1">
        <f>"M"&amp;MID(A339,5,2)</f>
        <v/>
      </c>
      <c r="Q339" s="1">
        <f>IF(MID(A339,4,1)="L",IF(ISODD(RIGHT(A339)),"LH1","LH3"),IF(MID(A339,4,1)="R",IF(ISODD(RIGHT(A339)),"RH2","RH4"),"ERROR"))</f>
        <v/>
      </c>
      <c r="R339" s="1">
        <f>P339&amp;"-"&amp;Q339</f>
        <v/>
      </c>
      <c r="S339" s="13">
        <f>IF(D339="","HXX",IF(OR(D339=D338,D339=0),S338,"H"&amp;TEXT(D339,"00")&amp;" T"&amp;TEXT(G339,"00")&amp;" - "&amp;A339))</f>
        <v/>
      </c>
      <c r="T339" s="13">
        <f>SUBTOTAL(3,A339)</f>
        <v/>
      </c>
      <c r="U339" s="13">
        <f>IF(OR(NOT(ISBLANK(H339)),J339="30"),1,0)</f>
        <v/>
      </c>
      <c r="V339" s="13">
        <f>IF(ISBLANK(I339),0,1)</f>
        <v/>
      </c>
      <c r="W339" s="13">
        <f>IF(AND(L339="Porosidad de gas",OR(K339="C5",K339="E5")),1,0)</f>
        <v/>
      </c>
      <c r="X339" s="3">
        <f>RIGHT(A339,3)</f>
        <v/>
      </c>
      <c r="Y339" s="3">
        <f>MAX(W339*F339,0)</f>
        <v/>
      </c>
      <c r="Z339" s="3">
        <f>MAX(V339*F339-Y339,0)</f>
        <v/>
      </c>
      <c r="AA339" s="3">
        <f>MAX(U339*F339-SUM(Y339:Z339),0)</f>
        <v/>
      </c>
      <c r="AB339" s="8">
        <f>MAX(F339-SUM(Y339:AA339),0)</f>
        <v/>
      </c>
      <c r="AC339" s="3">
        <f>D339</f>
        <v/>
      </c>
      <c r="AD339" s="3">
        <f>E339</f>
        <v/>
      </c>
    </row>
    <row r="340" ht="13.9" customHeight="1">
      <c r="A340" s="22" t="inlineStr">
        <is>
          <t>BNRR022511282257</t>
        </is>
      </c>
      <c r="B340" s="23" t="inlineStr">
        <is>
          <t>28/11/2025 21:30:37</t>
        </is>
      </c>
      <c r="C340" s="24" t="n">
        <v>9</v>
      </c>
      <c r="D340" s="24" t="n">
        <v>19</v>
      </c>
      <c r="E340" s="24" t="n">
        <v>30</v>
      </c>
      <c r="F340" s="24" t="n">
        <v>412</v>
      </c>
      <c r="G340" s="24" t="inlineStr">
        <is>
          <t>12</t>
        </is>
      </c>
      <c r="H340" s="24" t="inlineStr"/>
      <c r="I340" s="24" t="inlineStr"/>
      <c r="J340" s="24" t="n">
        <v/>
      </c>
      <c r="K340" s="24" t="n"/>
      <c r="L340" s="24" t="n"/>
      <c r="M340" s="1">
        <f>LEFT(A340,6)</f>
        <v/>
      </c>
      <c r="N340" s="1">
        <f>MID(A340,7,6)</f>
        <v/>
      </c>
      <c r="O340" s="1">
        <f>MID(A340,7,6)&amp;"-"&amp;MID(A340,13,1)</f>
        <v/>
      </c>
      <c r="P340" s="1">
        <f>"M"&amp;MID(A340,5,2)</f>
        <v/>
      </c>
      <c r="Q340" s="1">
        <f>IF(MID(A340,4,1)="L",IF(ISODD(RIGHT(A340)),"LH1","LH3"),IF(MID(A340,4,1)="R",IF(ISODD(RIGHT(A340)),"RH2","RH4"),"ERROR"))</f>
        <v/>
      </c>
      <c r="R340" s="1">
        <f>P340&amp;"-"&amp;Q340</f>
        <v/>
      </c>
      <c r="S340" s="13">
        <f>IF(D340="","HXX",IF(OR(D340=D339,D340=0),S339,"H"&amp;TEXT(D340,"00")&amp;" T"&amp;TEXT(G340,"00")&amp;" - "&amp;A340))</f>
        <v/>
      </c>
      <c r="T340" s="13">
        <f>SUBTOTAL(3,A340)</f>
        <v/>
      </c>
      <c r="U340" s="13">
        <f>IF(OR(NOT(ISBLANK(H340)),J340="30"),1,0)</f>
        <v/>
      </c>
      <c r="V340" s="13">
        <f>IF(ISBLANK(I340),0,1)</f>
        <v/>
      </c>
      <c r="W340" s="13">
        <f>IF(AND(L340="Porosidad de gas",OR(K340="C5",K340="E5")),1,0)</f>
        <v/>
      </c>
      <c r="X340" s="3">
        <f>RIGHT(A340,3)</f>
        <v/>
      </c>
      <c r="Y340" s="3">
        <f>MAX(W340*F340,0)</f>
        <v/>
      </c>
      <c r="Z340" s="3">
        <f>MAX(V340*F340-Y340,0)</f>
        <v/>
      </c>
      <c r="AA340" s="3">
        <f>MAX(U340*F340-SUM(Y340:Z340),0)</f>
        <v/>
      </c>
      <c r="AB340" s="8">
        <f>MAX(F340-SUM(Y340:AA340),0)</f>
        <v/>
      </c>
      <c r="AC340" s="3">
        <f>D340</f>
        <v/>
      </c>
      <c r="AD340" s="3">
        <f>E340</f>
        <v/>
      </c>
    </row>
    <row r="341" ht="13.9" customHeight="1">
      <c r="A341" s="22" t="inlineStr">
        <is>
          <t>BNRR022511282258</t>
        </is>
      </c>
      <c r="B341" s="23" t="inlineStr">
        <is>
          <t>28/11/2025 21:30:37</t>
        </is>
      </c>
      <c r="C341" s="24" t="n">
        <v>9</v>
      </c>
      <c r="D341" s="24" t="n">
        <v>19</v>
      </c>
      <c r="E341" s="24" t="n">
        <v>30</v>
      </c>
      <c r="F341" s="24" t="n">
        <v>412</v>
      </c>
      <c r="G341" s="24" t="inlineStr">
        <is>
          <t>12</t>
        </is>
      </c>
      <c r="H341" s="24" t="inlineStr"/>
      <c r="I341" s="24" t="inlineStr"/>
      <c r="J341" s="24" t="n">
        <v/>
      </c>
      <c r="K341" s="24" t="n"/>
      <c r="L341" s="24" t="n"/>
      <c r="M341" s="1">
        <f>LEFT(A341,6)</f>
        <v/>
      </c>
      <c r="N341" s="1">
        <f>MID(A341,7,6)</f>
        <v/>
      </c>
      <c r="O341" s="1">
        <f>MID(A341,7,6)&amp;"-"&amp;MID(A341,13,1)</f>
        <v/>
      </c>
      <c r="P341" s="1">
        <f>"M"&amp;MID(A341,5,2)</f>
        <v/>
      </c>
      <c r="Q341" s="1">
        <f>IF(MID(A341,4,1)="L",IF(ISODD(RIGHT(A341)),"LH1","LH3"),IF(MID(A341,4,1)="R",IF(ISODD(RIGHT(A341)),"RH2","RH4"),"ERROR"))</f>
        <v/>
      </c>
      <c r="R341" s="1">
        <f>P341&amp;"-"&amp;Q341</f>
        <v/>
      </c>
      <c r="S341" s="13">
        <f>IF(D341="","HXX",IF(OR(D341=D340,D341=0),S340,"H"&amp;TEXT(D341,"00")&amp;" T"&amp;TEXT(G341,"00")&amp;" - "&amp;A341))</f>
        <v/>
      </c>
      <c r="T341" s="13">
        <f>SUBTOTAL(3,A341)</f>
        <v/>
      </c>
      <c r="U341" s="13">
        <f>IF(OR(NOT(ISBLANK(H341)),J341="30"),1,0)</f>
        <v/>
      </c>
      <c r="V341" s="13">
        <f>IF(ISBLANK(I341),0,1)</f>
        <v/>
      </c>
      <c r="W341" s="13">
        <f>IF(AND(L341="Porosidad de gas",OR(K341="C5",K341="E5")),1,0)</f>
        <v/>
      </c>
      <c r="X341" s="3">
        <f>RIGHT(A341,3)</f>
        <v/>
      </c>
      <c r="Y341" s="3">
        <f>MAX(W341*F341,0)</f>
        <v/>
      </c>
      <c r="Z341" s="3">
        <f>MAX(V341*F341-Y341,0)</f>
        <v/>
      </c>
      <c r="AA341" s="3">
        <f>MAX(U341*F341-SUM(Y341:Z341),0)</f>
        <v/>
      </c>
      <c r="AB341" s="8">
        <f>MAX(F341-SUM(Y341:AA341),0)</f>
        <v/>
      </c>
      <c r="AC341" s="3">
        <f>D341</f>
        <v/>
      </c>
      <c r="AD341" s="3">
        <f>E341</f>
        <v/>
      </c>
    </row>
    <row r="342" ht="13.9" customHeight="1">
      <c r="A342" s="22" t="inlineStr">
        <is>
          <t>BNRL022511282255</t>
        </is>
      </c>
      <c r="B342" s="23" t="inlineStr">
        <is>
          <t>28/11/2025 21:23:45</t>
        </is>
      </c>
      <c r="C342" s="24" t="n">
        <v>9</v>
      </c>
      <c r="D342" s="24" t="n">
        <v>19</v>
      </c>
      <c r="E342" s="24" t="n">
        <v>29</v>
      </c>
      <c r="F342" s="24" t="n">
        <v>359</v>
      </c>
      <c r="G342" s="24" t="inlineStr">
        <is>
          <t>12</t>
        </is>
      </c>
      <c r="H342" s="24" t="inlineStr"/>
      <c r="I342" s="24" t="inlineStr"/>
      <c r="J342" s="24" t="n">
        <v/>
      </c>
      <c r="K342" s="24" t="n"/>
      <c r="L342" s="24" t="n"/>
      <c r="M342" s="1">
        <f>LEFT(A342,6)</f>
        <v/>
      </c>
      <c r="N342" s="1">
        <f>MID(A342,7,6)</f>
        <v/>
      </c>
      <c r="O342" s="1">
        <f>MID(A342,7,6)&amp;"-"&amp;MID(A342,13,1)</f>
        <v/>
      </c>
      <c r="P342" s="1">
        <f>"M"&amp;MID(A342,5,2)</f>
        <v/>
      </c>
      <c r="Q342" s="1">
        <f>IF(MID(A342,4,1)="L",IF(ISODD(RIGHT(A342)),"LH1","LH3"),IF(MID(A342,4,1)="R",IF(ISODD(RIGHT(A342)),"RH2","RH4"),"ERROR"))</f>
        <v/>
      </c>
      <c r="R342" s="1">
        <f>P342&amp;"-"&amp;Q342</f>
        <v/>
      </c>
      <c r="S342" s="13">
        <f>IF(D342="","HXX",IF(OR(D342=D341,D342=0),S341,"H"&amp;TEXT(D342,"00")&amp;" T"&amp;TEXT(G342,"00")&amp;" - "&amp;A342))</f>
        <v/>
      </c>
      <c r="T342" s="13">
        <f>SUBTOTAL(3,A342)</f>
        <v/>
      </c>
      <c r="U342" s="13">
        <f>IF(OR(NOT(ISBLANK(H342)),J342="30"),1,0)</f>
        <v/>
      </c>
      <c r="V342" s="13">
        <f>IF(ISBLANK(I342),0,1)</f>
        <v/>
      </c>
      <c r="W342" s="13">
        <f>IF(AND(L342="Porosidad de gas",OR(K342="C5",K342="E5")),1,0)</f>
        <v/>
      </c>
      <c r="X342" s="3">
        <f>RIGHT(A342,3)</f>
        <v/>
      </c>
      <c r="Y342" s="3">
        <f>MAX(W342*F342,0)</f>
        <v/>
      </c>
      <c r="Z342" s="3">
        <f>MAX(V342*F342-Y342,0)</f>
        <v/>
      </c>
      <c r="AA342" s="3">
        <f>MAX(U342*F342-SUM(Y342:Z342),0)</f>
        <v/>
      </c>
      <c r="AB342" s="8">
        <f>MAX(F342-SUM(Y342:AA342),0)</f>
        <v/>
      </c>
      <c r="AC342" s="3">
        <f>D342</f>
        <v/>
      </c>
      <c r="AD342" s="3">
        <f>E342</f>
        <v/>
      </c>
    </row>
    <row r="343" ht="13.9" customHeight="1">
      <c r="A343" s="22" t="inlineStr">
        <is>
          <t>BNRL022511282256</t>
        </is>
      </c>
      <c r="B343" s="23" t="inlineStr">
        <is>
          <t>28/11/2025 21:23:45</t>
        </is>
      </c>
      <c r="C343" s="24" t="n">
        <v>9</v>
      </c>
      <c r="D343" s="24" t="n">
        <v>19</v>
      </c>
      <c r="E343" s="24" t="n">
        <v>29</v>
      </c>
      <c r="F343" s="24" t="n">
        <v>359</v>
      </c>
      <c r="G343" s="24" t="inlineStr">
        <is>
          <t>12</t>
        </is>
      </c>
      <c r="H343" s="24" t="inlineStr"/>
      <c r="I343" s="24" t="inlineStr"/>
      <c r="J343" s="24" t="n">
        <v/>
      </c>
      <c r="K343" s="24" t="n"/>
      <c r="L343" s="24" t="n"/>
      <c r="M343" s="1">
        <f>LEFT(A343,6)</f>
        <v/>
      </c>
      <c r="N343" s="1">
        <f>MID(A343,7,6)</f>
        <v/>
      </c>
      <c r="O343" s="1">
        <f>MID(A343,7,6)&amp;"-"&amp;MID(A343,13,1)</f>
        <v/>
      </c>
      <c r="P343" s="1">
        <f>"M"&amp;MID(A343,5,2)</f>
        <v/>
      </c>
      <c r="Q343" s="1">
        <f>IF(MID(A343,4,1)="L",IF(ISODD(RIGHT(A343)),"LH1","LH3"),IF(MID(A343,4,1)="R",IF(ISODD(RIGHT(A343)),"RH2","RH4"),"ERROR"))</f>
        <v/>
      </c>
      <c r="R343" s="1">
        <f>P343&amp;"-"&amp;Q343</f>
        <v/>
      </c>
      <c r="S343" s="13">
        <f>IF(D343="","HXX",IF(OR(D343=D342,D343=0),S342,"H"&amp;TEXT(D343,"00")&amp;" T"&amp;TEXT(G343,"00")&amp;" - "&amp;A343))</f>
        <v/>
      </c>
      <c r="T343" s="13">
        <f>SUBTOTAL(3,A343)</f>
        <v/>
      </c>
      <c r="U343" s="13">
        <f>IF(OR(NOT(ISBLANK(H343)),J343="30"),1,0)</f>
        <v/>
      </c>
      <c r="V343" s="13">
        <f>IF(ISBLANK(I343),0,1)</f>
        <v/>
      </c>
      <c r="W343" s="13">
        <f>IF(AND(L343="Porosidad de gas",OR(K343="C5",K343="E5")),1,0)</f>
        <v/>
      </c>
      <c r="X343" s="3">
        <f>RIGHT(A343,3)</f>
        <v/>
      </c>
      <c r="Y343" s="3">
        <f>MAX(W343*F343,0)</f>
        <v/>
      </c>
      <c r="Z343" s="3">
        <f>MAX(V343*F343-Y343,0)</f>
        <v/>
      </c>
      <c r="AA343" s="3">
        <f>MAX(U343*F343-SUM(Y343:Z343),0)</f>
        <v/>
      </c>
      <c r="AB343" s="8">
        <f>MAX(F343-SUM(Y343:AA343),0)</f>
        <v/>
      </c>
      <c r="AC343" s="3">
        <f>D343</f>
        <v/>
      </c>
      <c r="AD343" s="3">
        <f>E343</f>
        <v/>
      </c>
    </row>
    <row r="344" ht="13.9" customHeight="1">
      <c r="A344" s="22" t="inlineStr">
        <is>
          <t>BNRR022511282255</t>
        </is>
      </c>
      <c r="B344" s="23" t="inlineStr">
        <is>
          <t>28/11/2025 21:23:45</t>
        </is>
      </c>
      <c r="C344" s="24" t="n">
        <v>9</v>
      </c>
      <c r="D344" s="24" t="n">
        <v>19</v>
      </c>
      <c r="E344" s="24" t="n">
        <v>29</v>
      </c>
      <c r="F344" s="24" t="n">
        <v>359</v>
      </c>
      <c r="G344" s="24" t="inlineStr">
        <is>
          <t>12</t>
        </is>
      </c>
      <c r="H344" s="24" t="inlineStr"/>
      <c r="I344" s="24" t="inlineStr"/>
      <c r="J344" s="24" t="n">
        <v/>
      </c>
      <c r="K344" s="24" t="n"/>
      <c r="L344" s="24" t="n"/>
      <c r="M344" s="1">
        <f>LEFT(A344,6)</f>
        <v/>
      </c>
      <c r="N344" s="1">
        <f>MID(A344,7,6)</f>
        <v/>
      </c>
      <c r="O344" s="1">
        <f>MID(A344,7,6)&amp;"-"&amp;MID(A344,13,1)</f>
        <v/>
      </c>
      <c r="P344" s="1">
        <f>"M"&amp;MID(A344,5,2)</f>
        <v/>
      </c>
      <c r="Q344" s="1">
        <f>IF(MID(A344,4,1)="L",IF(ISODD(RIGHT(A344)),"LH1","LH3"),IF(MID(A344,4,1)="R",IF(ISODD(RIGHT(A344)),"RH2","RH4"),"ERROR"))</f>
        <v/>
      </c>
      <c r="R344" s="1">
        <f>P344&amp;"-"&amp;Q344</f>
        <v/>
      </c>
      <c r="S344" s="13">
        <f>IF(D344="","HXX",IF(OR(D344=D343,D344=0),S343,"H"&amp;TEXT(D344,"00")&amp;" T"&amp;TEXT(G344,"00")&amp;" - "&amp;A344))</f>
        <v/>
      </c>
      <c r="T344" s="13">
        <f>SUBTOTAL(3,A344)</f>
        <v/>
      </c>
      <c r="U344" s="13">
        <f>IF(OR(NOT(ISBLANK(H344)),J344="30"),1,0)</f>
        <v/>
      </c>
      <c r="V344" s="13">
        <f>IF(ISBLANK(I344),0,1)</f>
        <v/>
      </c>
      <c r="W344" s="13">
        <f>IF(AND(L344="Porosidad de gas",OR(K344="C5",K344="E5")),1,0)</f>
        <v/>
      </c>
      <c r="X344" s="3">
        <f>RIGHT(A344,3)</f>
        <v/>
      </c>
      <c r="Y344" s="3">
        <f>MAX(W344*F344,0)</f>
        <v/>
      </c>
      <c r="Z344" s="3">
        <f>MAX(V344*F344-Y344,0)</f>
        <v/>
      </c>
      <c r="AA344" s="3">
        <f>MAX(U344*F344-SUM(Y344:Z344),0)</f>
        <v/>
      </c>
      <c r="AB344" s="8">
        <f>MAX(F344-SUM(Y344:AA344),0)</f>
        <v/>
      </c>
      <c r="AC344" s="3">
        <f>D344</f>
        <v/>
      </c>
      <c r="AD344" s="3">
        <f>E344</f>
        <v/>
      </c>
    </row>
    <row r="345" ht="13.9" customHeight="1">
      <c r="A345" s="22" t="inlineStr">
        <is>
          <t>BNRR022511282256</t>
        </is>
      </c>
      <c r="B345" s="23" t="inlineStr">
        <is>
          <t>28/11/2025 21:23:45</t>
        </is>
      </c>
      <c r="C345" s="24" t="n">
        <v>9</v>
      </c>
      <c r="D345" s="24" t="n">
        <v>19</v>
      </c>
      <c r="E345" s="24" t="n">
        <v>29</v>
      </c>
      <c r="F345" s="24" t="n">
        <v>359</v>
      </c>
      <c r="G345" s="24" t="inlineStr">
        <is>
          <t>12</t>
        </is>
      </c>
      <c r="H345" s="24" t="inlineStr"/>
      <c r="I345" s="24" t="inlineStr"/>
      <c r="J345" s="24" t="n">
        <v/>
      </c>
      <c r="K345" s="24" t="n"/>
      <c r="L345" s="24" t="n"/>
      <c r="M345" s="1">
        <f>LEFT(A345,6)</f>
        <v/>
      </c>
      <c r="N345" s="1">
        <f>MID(A345,7,6)</f>
        <v/>
      </c>
      <c r="O345" s="1">
        <f>MID(A345,7,6)&amp;"-"&amp;MID(A345,13,1)</f>
        <v/>
      </c>
      <c r="P345" s="1">
        <f>"M"&amp;MID(A345,5,2)</f>
        <v/>
      </c>
      <c r="Q345" s="1">
        <f>IF(MID(A345,4,1)="L",IF(ISODD(RIGHT(A345)),"LH1","LH3"),IF(MID(A345,4,1)="R",IF(ISODD(RIGHT(A345)),"RH2","RH4"),"ERROR"))</f>
        <v/>
      </c>
      <c r="R345" s="1">
        <f>P345&amp;"-"&amp;Q345</f>
        <v/>
      </c>
      <c r="S345" s="13">
        <f>IF(D345="","HXX",IF(OR(D345=D344,D345=0),S344,"H"&amp;TEXT(D345,"00")&amp;" T"&amp;TEXT(G345,"00")&amp;" - "&amp;A345))</f>
        <v/>
      </c>
      <c r="T345" s="13">
        <f>SUBTOTAL(3,A345)</f>
        <v/>
      </c>
      <c r="U345" s="13">
        <f>IF(OR(NOT(ISBLANK(H345)),J345="30"),1,0)</f>
        <v/>
      </c>
      <c r="V345" s="13">
        <f>IF(ISBLANK(I345),0,1)</f>
        <v/>
      </c>
      <c r="W345" s="13">
        <f>IF(AND(L345="Porosidad de gas",OR(K345="C5",K345="E5")),1,0)</f>
        <v/>
      </c>
      <c r="X345" s="3">
        <f>RIGHT(A345,3)</f>
        <v/>
      </c>
      <c r="Y345" s="3">
        <f>MAX(W345*F345,0)</f>
        <v/>
      </c>
      <c r="Z345" s="3">
        <f>MAX(V345*F345-Y345,0)</f>
        <v/>
      </c>
      <c r="AA345" s="3">
        <f>MAX(U345*F345-SUM(Y345:Z345),0)</f>
        <v/>
      </c>
      <c r="AB345" s="8">
        <f>MAX(F345-SUM(Y345:AA345),0)</f>
        <v/>
      </c>
      <c r="AC345" s="3">
        <f>D345</f>
        <v/>
      </c>
      <c r="AD345" s="3">
        <f>E345</f>
        <v/>
      </c>
    </row>
    <row r="346" ht="13.9" customHeight="1">
      <c r="A346" s="22" t="inlineStr">
        <is>
          <t>BNRL022511282253</t>
        </is>
      </c>
      <c r="B346" s="23" t="inlineStr">
        <is>
          <t>28/11/2025 21:17:46</t>
        </is>
      </c>
      <c r="C346" s="24" t="n">
        <v>9</v>
      </c>
      <c r="D346" s="24" t="n">
        <v>19</v>
      </c>
      <c r="E346" s="24" t="n">
        <v>28</v>
      </c>
      <c r="F346" s="24" t="n">
        <v>360</v>
      </c>
      <c r="G346" s="24" t="inlineStr">
        <is>
          <t>12</t>
        </is>
      </c>
      <c r="H346" s="24" t="inlineStr"/>
      <c r="I346" s="24" t="inlineStr"/>
      <c r="J346" s="24" t="n">
        <v/>
      </c>
      <c r="K346" s="24" t="n"/>
      <c r="L346" s="24" t="n"/>
      <c r="M346" s="1">
        <f>LEFT(A346,6)</f>
        <v/>
      </c>
      <c r="N346" s="1">
        <f>MID(A346,7,6)</f>
        <v/>
      </c>
      <c r="O346" s="1">
        <f>MID(A346,7,6)&amp;"-"&amp;MID(A346,13,1)</f>
        <v/>
      </c>
      <c r="P346" s="1">
        <f>"M"&amp;MID(A346,5,2)</f>
        <v/>
      </c>
      <c r="Q346" s="1">
        <f>IF(MID(A346,4,1)="L",IF(ISODD(RIGHT(A346)),"LH1","LH3"),IF(MID(A346,4,1)="R",IF(ISODD(RIGHT(A346)),"RH2","RH4"),"ERROR"))</f>
        <v/>
      </c>
      <c r="R346" s="1">
        <f>P346&amp;"-"&amp;Q346</f>
        <v/>
      </c>
      <c r="S346" s="13">
        <f>IF(D346="","HXX",IF(OR(D346=D345,D346=0),S345,"H"&amp;TEXT(D346,"00")&amp;" T"&amp;TEXT(G346,"00")&amp;" - "&amp;A346))</f>
        <v/>
      </c>
      <c r="T346" s="13">
        <f>SUBTOTAL(3,A346)</f>
        <v/>
      </c>
      <c r="U346" s="13">
        <f>IF(OR(NOT(ISBLANK(H346)),J346="30"),1,0)</f>
        <v/>
      </c>
      <c r="V346" s="13">
        <f>IF(ISBLANK(I346),0,1)</f>
        <v/>
      </c>
      <c r="W346" s="13">
        <f>IF(AND(L346="Porosidad de gas",OR(K346="C5",K346="E5")),1,0)</f>
        <v/>
      </c>
      <c r="X346" s="3">
        <f>RIGHT(A346,3)</f>
        <v/>
      </c>
      <c r="Y346" s="3">
        <f>MAX(W346*F346,0)</f>
        <v/>
      </c>
      <c r="Z346" s="3">
        <f>MAX(V346*F346-Y346,0)</f>
        <v/>
      </c>
      <c r="AA346" s="3">
        <f>MAX(U346*F346-SUM(Y346:Z346),0)</f>
        <v/>
      </c>
      <c r="AB346" s="8">
        <f>MAX(F346-SUM(Y346:AA346),0)</f>
        <v/>
      </c>
      <c r="AC346" s="3">
        <f>D346</f>
        <v/>
      </c>
      <c r="AD346" s="3">
        <f>E346</f>
        <v/>
      </c>
    </row>
    <row r="347" ht="13.9" customHeight="1">
      <c r="A347" s="22" t="inlineStr">
        <is>
          <t>BNRL022511282254</t>
        </is>
      </c>
      <c r="B347" s="23" t="inlineStr">
        <is>
          <t>28/11/2025 21:17:46</t>
        </is>
      </c>
      <c r="C347" s="24" t="n">
        <v>9</v>
      </c>
      <c r="D347" s="24" t="n">
        <v>19</v>
      </c>
      <c r="E347" s="24" t="n">
        <v>28</v>
      </c>
      <c r="F347" s="24" t="n">
        <v>360</v>
      </c>
      <c r="G347" s="24" t="inlineStr">
        <is>
          <t>12</t>
        </is>
      </c>
      <c r="H347" s="24" t="inlineStr"/>
      <c r="I347" s="24" t="inlineStr"/>
      <c r="J347" s="24" t="n">
        <v/>
      </c>
      <c r="K347" s="24" t="n"/>
      <c r="L347" s="24" t="n"/>
      <c r="M347" s="1">
        <f>LEFT(A347,6)</f>
        <v/>
      </c>
      <c r="N347" s="1">
        <f>MID(A347,7,6)</f>
        <v/>
      </c>
      <c r="O347" s="1">
        <f>MID(A347,7,6)&amp;"-"&amp;MID(A347,13,1)</f>
        <v/>
      </c>
      <c r="P347" s="1">
        <f>"M"&amp;MID(A347,5,2)</f>
        <v/>
      </c>
      <c r="Q347" s="1">
        <f>IF(MID(A347,4,1)="L",IF(ISODD(RIGHT(A347)),"LH1","LH3"),IF(MID(A347,4,1)="R",IF(ISODD(RIGHT(A347)),"RH2","RH4"),"ERROR"))</f>
        <v/>
      </c>
      <c r="R347" s="1">
        <f>P347&amp;"-"&amp;Q347</f>
        <v/>
      </c>
      <c r="S347" s="13">
        <f>IF(D347="","HXX",IF(OR(D347=D346,D347=0),S346,"H"&amp;TEXT(D347,"00")&amp;" T"&amp;TEXT(G347,"00")&amp;" - "&amp;A347))</f>
        <v/>
      </c>
      <c r="T347" s="13">
        <f>SUBTOTAL(3,A347)</f>
        <v/>
      </c>
      <c r="U347" s="13">
        <f>IF(OR(NOT(ISBLANK(H347)),J347="30"),1,0)</f>
        <v/>
      </c>
      <c r="V347" s="13">
        <f>IF(ISBLANK(I347),0,1)</f>
        <v/>
      </c>
      <c r="W347" s="13">
        <f>IF(AND(L347="Porosidad de gas",OR(K347="C5",K347="E5")),1,0)</f>
        <v/>
      </c>
      <c r="X347" s="3">
        <f>RIGHT(A347,3)</f>
        <v/>
      </c>
      <c r="Y347" s="3">
        <f>MAX(W347*F347,0)</f>
        <v/>
      </c>
      <c r="Z347" s="3">
        <f>MAX(V347*F347-Y347,0)</f>
        <v/>
      </c>
      <c r="AA347" s="3">
        <f>MAX(U347*F347-SUM(Y347:Z347),0)</f>
        <v/>
      </c>
      <c r="AB347" s="8">
        <f>MAX(F347-SUM(Y347:AA347),0)</f>
        <v/>
      </c>
      <c r="AC347" s="3">
        <f>D347</f>
        <v/>
      </c>
      <c r="AD347" s="3">
        <f>E347</f>
        <v/>
      </c>
    </row>
    <row r="348" ht="13.9" customHeight="1">
      <c r="A348" s="22" t="inlineStr">
        <is>
          <t>BNRR022511282253</t>
        </is>
      </c>
      <c r="B348" s="23" t="inlineStr">
        <is>
          <t>28/11/2025 21:17:46</t>
        </is>
      </c>
      <c r="C348" s="24" t="n">
        <v>9</v>
      </c>
      <c r="D348" s="24" t="n">
        <v>19</v>
      </c>
      <c r="E348" s="24" t="n">
        <v>28</v>
      </c>
      <c r="F348" s="24" t="n">
        <v>360</v>
      </c>
      <c r="G348" s="24" t="inlineStr">
        <is>
          <t>12</t>
        </is>
      </c>
      <c r="H348" s="24" t="inlineStr"/>
      <c r="I348" s="24" t="inlineStr"/>
      <c r="J348" s="24" t="n">
        <v/>
      </c>
      <c r="K348" s="24" t="n"/>
      <c r="L348" s="24" t="n"/>
      <c r="M348" s="1">
        <f>LEFT(A348,6)</f>
        <v/>
      </c>
      <c r="N348" s="1">
        <f>MID(A348,7,6)</f>
        <v/>
      </c>
      <c r="O348" s="1">
        <f>MID(A348,7,6)&amp;"-"&amp;MID(A348,13,1)</f>
        <v/>
      </c>
      <c r="P348" s="1">
        <f>"M"&amp;MID(A348,5,2)</f>
        <v/>
      </c>
      <c r="Q348" s="1">
        <f>IF(MID(A348,4,1)="L",IF(ISODD(RIGHT(A348)),"LH1","LH3"),IF(MID(A348,4,1)="R",IF(ISODD(RIGHT(A348)),"RH2","RH4"),"ERROR"))</f>
        <v/>
      </c>
      <c r="R348" s="1">
        <f>P348&amp;"-"&amp;Q348</f>
        <v/>
      </c>
      <c r="S348" s="13">
        <f>IF(D348="","HXX",IF(OR(D348=D347,D348=0),S347,"H"&amp;TEXT(D348,"00")&amp;" T"&amp;TEXT(G348,"00")&amp;" - "&amp;A348))</f>
        <v/>
      </c>
      <c r="T348" s="13">
        <f>SUBTOTAL(3,A348)</f>
        <v/>
      </c>
      <c r="U348" s="13">
        <f>IF(OR(NOT(ISBLANK(H348)),J348="30"),1,0)</f>
        <v/>
      </c>
      <c r="V348" s="13">
        <f>IF(ISBLANK(I348),0,1)</f>
        <v/>
      </c>
      <c r="W348" s="13">
        <f>IF(AND(L348="Porosidad de gas",OR(K348="C5",K348="E5")),1,0)</f>
        <v/>
      </c>
      <c r="X348" s="3">
        <f>RIGHT(A348,3)</f>
        <v/>
      </c>
      <c r="Y348" s="3">
        <f>MAX(W348*F348,0)</f>
        <v/>
      </c>
      <c r="Z348" s="3">
        <f>MAX(V348*F348-Y348,0)</f>
        <v/>
      </c>
      <c r="AA348" s="3">
        <f>MAX(U348*F348-SUM(Y348:Z348),0)</f>
        <v/>
      </c>
      <c r="AB348" s="8">
        <f>MAX(F348-SUM(Y348:AA348),0)</f>
        <v/>
      </c>
      <c r="AC348" s="3">
        <f>D348</f>
        <v/>
      </c>
      <c r="AD348" s="3">
        <f>E348</f>
        <v/>
      </c>
    </row>
    <row r="349" ht="13.9" customHeight="1">
      <c r="A349" s="22" t="inlineStr">
        <is>
          <t>BNRR022511282254</t>
        </is>
      </c>
      <c r="B349" s="23" t="inlineStr">
        <is>
          <t>28/11/2025 21:17:46</t>
        </is>
      </c>
      <c r="C349" s="24" t="n">
        <v>9</v>
      </c>
      <c r="D349" s="24" t="n">
        <v>19</v>
      </c>
      <c r="E349" s="24" t="n">
        <v>28</v>
      </c>
      <c r="F349" s="24" t="n">
        <v>360</v>
      </c>
      <c r="G349" s="24" t="inlineStr">
        <is>
          <t>12</t>
        </is>
      </c>
      <c r="H349" s="24" t="inlineStr"/>
      <c r="I349" s="24" t="inlineStr"/>
      <c r="J349" s="24" t="n">
        <v/>
      </c>
      <c r="K349" s="24" t="n"/>
      <c r="L349" s="24" t="n"/>
      <c r="M349" s="1">
        <f>LEFT(A349,6)</f>
        <v/>
      </c>
      <c r="N349" s="1">
        <f>MID(A349,7,6)</f>
        <v/>
      </c>
      <c r="O349" s="1">
        <f>MID(A349,7,6)&amp;"-"&amp;MID(A349,13,1)</f>
        <v/>
      </c>
      <c r="P349" s="1">
        <f>"M"&amp;MID(A349,5,2)</f>
        <v/>
      </c>
      <c r="Q349" s="1">
        <f>IF(MID(A349,4,1)="L",IF(ISODD(RIGHT(A349)),"LH1","LH3"),IF(MID(A349,4,1)="R",IF(ISODD(RIGHT(A349)),"RH2","RH4"),"ERROR"))</f>
        <v/>
      </c>
      <c r="R349" s="1">
        <f>P349&amp;"-"&amp;Q349</f>
        <v/>
      </c>
      <c r="S349" s="13">
        <f>IF(D349="","HXX",IF(OR(D349=D348,D349=0),S348,"H"&amp;TEXT(D349,"00")&amp;" T"&amp;TEXT(G349,"00")&amp;" - "&amp;A349))</f>
        <v/>
      </c>
      <c r="T349" s="13">
        <f>SUBTOTAL(3,A349)</f>
        <v/>
      </c>
      <c r="U349" s="13">
        <f>IF(OR(NOT(ISBLANK(H349)),J349="30"),1,0)</f>
        <v/>
      </c>
      <c r="V349" s="13">
        <f>IF(ISBLANK(I349),0,1)</f>
        <v/>
      </c>
      <c r="W349" s="13">
        <f>IF(AND(L349="Porosidad de gas",OR(K349="C5",K349="E5")),1,0)</f>
        <v/>
      </c>
      <c r="X349" s="3">
        <f>RIGHT(A349,3)</f>
        <v/>
      </c>
      <c r="Y349" s="3">
        <f>MAX(W349*F349,0)</f>
        <v/>
      </c>
      <c r="Z349" s="3">
        <f>MAX(V349*F349-Y349,0)</f>
        <v/>
      </c>
      <c r="AA349" s="3">
        <f>MAX(U349*F349-SUM(Y349:Z349),0)</f>
        <v/>
      </c>
      <c r="AB349" s="8">
        <f>MAX(F349-SUM(Y349:AA349),0)</f>
        <v/>
      </c>
      <c r="AC349" s="3">
        <f>D349</f>
        <v/>
      </c>
      <c r="AD349" s="3">
        <f>E349</f>
        <v/>
      </c>
    </row>
    <row r="350" ht="13.9" customHeight="1">
      <c r="A350" s="22" t="inlineStr">
        <is>
          <t>BNRL022511282251</t>
        </is>
      </c>
      <c r="B350" s="23" t="inlineStr">
        <is>
          <t>28/11/2025 21:11:47</t>
        </is>
      </c>
      <c r="C350" s="24" t="n">
        <v>9</v>
      </c>
      <c r="D350" s="24" t="n">
        <v>19</v>
      </c>
      <c r="E350" s="24" t="n">
        <v>27</v>
      </c>
      <c r="F350" s="24" t="n">
        <v>377</v>
      </c>
      <c r="G350" s="24" t="inlineStr">
        <is>
          <t>12</t>
        </is>
      </c>
      <c r="H350" s="24" t="inlineStr"/>
      <c r="I350" s="24" t="inlineStr"/>
      <c r="J350" s="24" t="n">
        <v/>
      </c>
      <c r="K350" s="24" t="n"/>
      <c r="L350" s="24" t="n"/>
      <c r="M350" s="1">
        <f>LEFT(A350,6)</f>
        <v/>
      </c>
      <c r="N350" s="1">
        <f>MID(A350,7,6)</f>
        <v/>
      </c>
      <c r="O350" s="1">
        <f>MID(A350,7,6)&amp;"-"&amp;MID(A350,13,1)</f>
        <v/>
      </c>
      <c r="P350" s="1">
        <f>"M"&amp;MID(A350,5,2)</f>
        <v/>
      </c>
      <c r="Q350" s="1">
        <f>IF(MID(A350,4,1)="L",IF(ISODD(RIGHT(A350)),"LH1","LH3"),IF(MID(A350,4,1)="R",IF(ISODD(RIGHT(A350)),"RH2","RH4"),"ERROR"))</f>
        <v/>
      </c>
      <c r="R350" s="1">
        <f>P350&amp;"-"&amp;Q350</f>
        <v/>
      </c>
      <c r="S350" s="13">
        <f>IF(D350="","HXX",IF(OR(D350=D349,D350=0),S349,"H"&amp;TEXT(D350,"00")&amp;" T"&amp;TEXT(G350,"00")&amp;" - "&amp;A350))</f>
        <v/>
      </c>
      <c r="T350" s="13">
        <f>SUBTOTAL(3,A350)</f>
        <v/>
      </c>
      <c r="U350" s="13">
        <f>IF(OR(NOT(ISBLANK(H350)),J350="30"),1,0)</f>
        <v/>
      </c>
      <c r="V350" s="13">
        <f>IF(ISBLANK(I350),0,1)</f>
        <v/>
      </c>
      <c r="W350" s="13">
        <f>IF(AND(L350="Porosidad de gas",OR(K350="C5",K350="E5")),1,0)</f>
        <v/>
      </c>
      <c r="X350" s="3">
        <f>RIGHT(A350,3)</f>
        <v/>
      </c>
      <c r="Y350" s="3">
        <f>MAX(W350*F350,0)</f>
        <v/>
      </c>
      <c r="Z350" s="3">
        <f>MAX(V350*F350-Y350,0)</f>
        <v/>
      </c>
      <c r="AA350" s="3">
        <f>MAX(U350*F350-SUM(Y350:Z350),0)</f>
        <v/>
      </c>
      <c r="AB350" s="8">
        <f>MAX(F350-SUM(Y350:AA350),0)</f>
        <v/>
      </c>
      <c r="AC350" s="3">
        <f>D350</f>
        <v/>
      </c>
      <c r="AD350" s="3">
        <f>E350</f>
        <v/>
      </c>
    </row>
    <row r="351" ht="13.9" customHeight="1">
      <c r="A351" s="22" t="inlineStr">
        <is>
          <t>BNRL022511282252</t>
        </is>
      </c>
      <c r="B351" s="23" t="inlineStr">
        <is>
          <t>28/11/2025 21:11:47</t>
        </is>
      </c>
      <c r="C351" s="24" t="n">
        <v>9</v>
      </c>
      <c r="D351" s="24" t="n">
        <v>19</v>
      </c>
      <c r="E351" s="24" t="n">
        <v>27</v>
      </c>
      <c r="F351" s="24" t="n">
        <v>377</v>
      </c>
      <c r="G351" s="24" t="inlineStr">
        <is>
          <t>12</t>
        </is>
      </c>
      <c r="H351" s="24" t="inlineStr"/>
      <c r="I351" s="24" t="inlineStr"/>
      <c r="J351" s="24" t="n">
        <v/>
      </c>
      <c r="K351" s="24" t="n"/>
      <c r="L351" s="24" t="n"/>
      <c r="M351" s="1">
        <f>LEFT(A351,6)</f>
        <v/>
      </c>
      <c r="N351" s="1">
        <f>MID(A351,7,6)</f>
        <v/>
      </c>
      <c r="O351" s="1">
        <f>MID(A351,7,6)&amp;"-"&amp;MID(A351,13,1)</f>
        <v/>
      </c>
      <c r="P351" s="1">
        <f>"M"&amp;MID(A351,5,2)</f>
        <v/>
      </c>
      <c r="Q351" s="1">
        <f>IF(MID(A351,4,1)="L",IF(ISODD(RIGHT(A351)),"LH1","LH3"),IF(MID(A351,4,1)="R",IF(ISODD(RIGHT(A351)),"RH2","RH4"),"ERROR"))</f>
        <v/>
      </c>
      <c r="R351" s="1">
        <f>P351&amp;"-"&amp;Q351</f>
        <v/>
      </c>
      <c r="S351" s="13">
        <f>IF(D351="","HXX",IF(OR(D351=D350,D351=0),S350,"H"&amp;TEXT(D351,"00")&amp;" T"&amp;TEXT(G351,"00")&amp;" - "&amp;A351))</f>
        <v/>
      </c>
      <c r="T351" s="13">
        <f>SUBTOTAL(3,A351)</f>
        <v/>
      </c>
      <c r="U351" s="13">
        <f>IF(OR(NOT(ISBLANK(H351)),J351="30"),1,0)</f>
        <v/>
      </c>
      <c r="V351" s="13">
        <f>IF(ISBLANK(I351),0,1)</f>
        <v/>
      </c>
      <c r="W351" s="13">
        <f>IF(AND(L351="Porosidad de gas",OR(K351="C5",K351="E5")),1,0)</f>
        <v/>
      </c>
      <c r="X351" s="3">
        <f>RIGHT(A351,3)</f>
        <v/>
      </c>
      <c r="Y351" s="3">
        <f>MAX(W351*F351,0)</f>
        <v/>
      </c>
      <c r="Z351" s="3">
        <f>MAX(V351*F351-Y351,0)</f>
        <v/>
      </c>
      <c r="AA351" s="3">
        <f>MAX(U351*F351-SUM(Y351:Z351),0)</f>
        <v/>
      </c>
      <c r="AB351" s="8">
        <f>MAX(F351-SUM(Y351:AA351),0)</f>
        <v/>
      </c>
      <c r="AC351" s="3">
        <f>D351</f>
        <v/>
      </c>
      <c r="AD351" s="3">
        <f>E351</f>
        <v/>
      </c>
    </row>
    <row r="352" ht="13.9" customHeight="1">
      <c r="A352" s="22" t="inlineStr">
        <is>
          <t>BNRR022511282251</t>
        </is>
      </c>
      <c r="B352" s="23" t="inlineStr">
        <is>
          <t>28/11/2025 21:11:47</t>
        </is>
      </c>
      <c r="C352" s="24" t="n">
        <v>9</v>
      </c>
      <c r="D352" s="24" t="n">
        <v>19</v>
      </c>
      <c r="E352" s="24" t="n">
        <v>27</v>
      </c>
      <c r="F352" s="24" t="n">
        <v>377</v>
      </c>
      <c r="G352" s="24" t="inlineStr">
        <is>
          <t>12</t>
        </is>
      </c>
      <c r="H352" s="24" t="inlineStr"/>
      <c r="I352" s="24" t="inlineStr"/>
      <c r="J352" s="24" t="n">
        <v/>
      </c>
      <c r="K352" s="24" t="n"/>
      <c r="L352" s="24" t="n"/>
      <c r="M352" s="1">
        <f>LEFT(A352,6)</f>
        <v/>
      </c>
      <c r="N352" s="1">
        <f>MID(A352,7,6)</f>
        <v/>
      </c>
      <c r="O352" s="1">
        <f>MID(A352,7,6)&amp;"-"&amp;MID(A352,13,1)</f>
        <v/>
      </c>
      <c r="P352" s="1">
        <f>"M"&amp;MID(A352,5,2)</f>
        <v/>
      </c>
      <c r="Q352" s="1">
        <f>IF(MID(A352,4,1)="L",IF(ISODD(RIGHT(A352)),"LH1","LH3"),IF(MID(A352,4,1)="R",IF(ISODD(RIGHT(A352)),"RH2","RH4"),"ERROR"))</f>
        <v/>
      </c>
      <c r="R352" s="1">
        <f>P352&amp;"-"&amp;Q352</f>
        <v/>
      </c>
      <c r="S352" s="13">
        <f>IF(D352="","HXX",IF(OR(D352=D351,D352=0),S351,"H"&amp;TEXT(D352,"00")&amp;" T"&amp;TEXT(G352,"00")&amp;" - "&amp;A352))</f>
        <v/>
      </c>
      <c r="T352" s="13">
        <f>SUBTOTAL(3,A352)</f>
        <v/>
      </c>
      <c r="U352" s="13">
        <f>IF(OR(NOT(ISBLANK(H352)),J352="30"),1,0)</f>
        <v/>
      </c>
      <c r="V352" s="13">
        <f>IF(ISBLANK(I352),0,1)</f>
        <v/>
      </c>
      <c r="W352" s="13">
        <f>IF(AND(L352="Porosidad de gas",OR(K352="C5",K352="E5")),1,0)</f>
        <v/>
      </c>
      <c r="X352" s="3">
        <f>RIGHT(A352,3)</f>
        <v/>
      </c>
      <c r="Y352" s="3">
        <f>MAX(W352*F352,0)</f>
        <v/>
      </c>
      <c r="Z352" s="3">
        <f>MAX(V352*F352-Y352,0)</f>
        <v/>
      </c>
      <c r="AA352" s="3">
        <f>MAX(U352*F352-SUM(Y352:Z352),0)</f>
        <v/>
      </c>
      <c r="AB352" s="8">
        <f>MAX(F352-SUM(Y352:AA352),0)</f>
        <v/>
      </c>
      <c r="AC352" s="3">
        <f>D352</f>
        <v/>
      </c>
      <c r="AD352" s="3">
        <f>E352</f>
        <v/>
      </c>
    </row>
    <row r="353" ht="13.9" customHeight="1">
      <c r="A353" s="22" t="inlineStr">
        <is>
          <t>BNRR022511282252</t>
        </is>
      </c>
      <c r="B353" s="23" t="inlineStr">
        <is>
          <t>28/11/2025 21:11:47</t>
        </is>
      </c>
      <c r="C353" s="24" t="n">
        <v>9</v>
      </c>
      <c r="D353" s="24" t="n">
        <v>19</v>
      </c>
      <c r="E353" s="24" t="n">
        <v>27</v>
      </c>
      <c r="F353" s="24" t="n">
        <v>377</v>
      </c>
      <c r="G353" s="24" t="inlineStr">
        <is>
          <t>12</t>
        </is>
      </c>
      <c r="H353" s="24" t="inlineStr"/>
      <c r="I353" s="24" t="inlineStr"/>
      <c r="J353" s="24" t="n">
        <v/>
      </c>
      <c r="K353" s="24" t="n"/>
      <c r="L353" s="24" t="n"/>
      <c r="M353" s="1">
        <f>LEFT(A353,6)</f>
        <v/>
      </c>
      <c r="N353" s="1">
        <f>MID(A353,7,6)</f>
        <v/>
      </c>
      <c r="O353" s="1">
        <f>MID(A353,7,6)&amp;"-"&amp;MID(A353,13,1)</f>
        <v/>
      </c>
      <c r="P353" s="1">
        <f>"M"&amp;MID(A353,5,2)</f>
        <v/>
      </c>
      <c r="Q353" s="1">
        <f>IF(MID(A353,4,1)="L",IF(ISODD(RIGHT(A353)),"LH1","LH3"),IF(MID(A353,4,1)="R",IF(ISODD(RIGHT(A353)),"RH2","RH4"),"ERROR"))</f>
        <v/>
      </c>
      <c r="R353" s="1">
        <f>P353&amp;"-"&amp;Q353</f>
        <v/>
      </c>
      <c r="S353" s="13">
        <f>IF(D353="","HXX",IF(OR(D353=D352,D353=0),S352,"H"&amp;TEXT(D353,"00")&amp;" T"&amp;TEXT(G353,"00")&amp;" - "&amp;A353))</f>
        <v/>
      </c>
      <c r="T353" s="13">
        <f>SUBTOTAL(3,A353)</f>
        <v/>
      </c>
      <c r="U353" s="13">
        <f>IF(OR(NOT(ISBLANK(H353)),J353="30"),1,0)</f>
        <v/>
      </c>
      <c r="V353" s="13">
        <f>IF(ISBLANK(I353),0,1)</f>
        <v/>
      </c>
      <c r="W353" s="13">
        <f>IF(AND(L353="Porosidad de gas",OR(K353="C5",K353="E5")),1,0)</f>
        <v/>
      </c>
      <c r="X353" s="3">
        <f>RIGHT(A353,3)</f>
        <v/>
      </c>
      <c r="Y353" s="3">
        <f>MAX(W353*F353,0)</f>
        <v/>
      </c>
      <c r="Z353" s="3">
        <f>MAX(V353*F353-Y353,0)</f>
        <v/>
      </c>
      <c r="AA353" s="3">
        <f>MAX(U353*F353-SUM(Y353:Z353),0)</f>
        <v/>
      </c>
      <c r="AB353" s="8">
        <f>MAX(F353-SUM(Y353:AA353),0)</f>
        <v/>
      </c>
      <c r="AC353" s="3">
        <f>D353</f>
        <v/>
      </c>
      <c r="AD353" s="3">
        <f>E353</f>
        <v/>
      </c>
    </row>
    <row r="354" ht="13.9" customHeight="1">
      <c r="A354" s="22" t="inlineStr">
        <is>
          <t>BNRL022511282249</t>
        </is>
      </c>
      <c r="B354" s="23" t="inlineStr">
        <is>
          <t>28/11/2025 21:5:29</t>
        </is>
      </c>
      <c r="C354" s="24" t="n">
        <v>9</v>
      </c>
      <c r="D354" s="24" t="n">
        <v>19</v>
      </c>
      <c r="E354" s="24" t="n">
        <v>26</v>
      </c>
      <c r="F354" s="24" t="n">
        <v>360</v>
      </c>
      <c r="G354" s="24" t="inlineStr">
        <is>
          <t>12</t>
        </is>
      </c>
      <c r="H354" s="24" t="inlineStr"/>
      <c r="I354" s="24" t="inlineStr"/>
      <c r="J354" s="24" t="n">
        <v/>
      </c>
      <c r="K354" s="24" t="n"/>
      <c r="L354" s="24" t="n"/>
      <c r="M354" s="1">
        <f>LEFT(A354,6)</f>
        <v/>
      </c>
      <c r="N354" s="1">
        <f>MID(A354,7,6)</f>
        <v/>
      </c>
      <c r="O354" s="1">
        <f>MID(A354,7,6)&amp;"-"&amp;MID(A354,13,1)</f>
        <v/>
      </c>
      <c r="P354" s="1">
        <f>"M"&amp;MID(A354,5,2)</f>
        <v/>
      </c>
      <c r="Q354" s="1">
        <f>IF(MID(A354,4,1)="L",IF(ISODD(RIGHT(A354)),"LH1","LH3"),IF(MID(A354,4,1)="R",IF(ISODD(RIGHT(A354)),"RH2","RH4"),"ERROR"))</f>
        <v/>
      </c>
      <c r="R354" s="1">
        <f>P354&amp;"-"&amp;Q354</f>
        <v/>
      </c>
      <c r="S354" s="13">
        <f>IF(D354="","HXX",IF(OR(D354=D353,D354=0),S353,"H"&amp;TEXT(D354,"00")&amp;" T"&amp;TEXT(G354,"00")&amp;" - "&amp;A354))</f>
        <v/>
      </c>
      <c r="T354" s="13">
        <f>SUBTOTAL(3,A354)</f>
        <v/>
      </c>
      <c r="U354" s="13">
        <f>IF(OR(NOT(ISBLANK(H354)),J354="30"),1,0)</f>
        <v/>
      </c>
      <c r="V354" s="13">
        <f>IF(ISBLANK(I354),0,1)</f>
        <v/>
      </c>
      <c r="W354" s="13">
        <f>IF(AND(L354="Porosidad de gas",OR(K354="C5",K354="E5")),1,0)</f>
        <v/>
      </c>
      <c r="X354" s="3">
        <f>RIGHT(A354,3)</f>
        <v/>
      </c>
      <c r="Y354" s="3">
        <f>MAX(W354*F354,0)</f>
        <v/>
      </c>
      <c r="Z354" s="3">
        <f>MAX(V354*F354-Y354,0)</f>
        <v/>
      </c>
      <c r="AA354" s="3">
        <f>MAX(U354*F354-SUM(Y354:Z354),0)</f>
        <v/>
      </c>
      <c r="AB354" s="8">
        <f>MAX(F354-SUM(Y354:AA354),0)</f>
        <v/>
      </c>
      <c r="AC354" s="3">
        <f>D354</f>
        <v/>
      </c>
      <c r="AD354" s="3">
        <f>E354</f>
        <v/>
      </c>
    </row>
    <row r="355" ht="13.9" customHeight="1">
      <c r="A355" s="22" t="inlineStr">
        <is>
          <t>BNRL022511282250</t>
        </is>
      </c>
      <c r="B355" s="23" t="inlineStr">
        <is>
          <t>28/11/2025 21:5:29</t>
        </is>
      </c>
      <c r="C355" s="24" t="n">
        <v>9</v>
      </c>
      <c r="D355" s="24" t="n">
        <v>19</v>
      </c>
      <c r="E355" s="24" t="n">
        <v>26</v>
      </c>
      <c r="F355" s="24" t="n">
        <v>360</v>
      </c>
      <c r="G355" s="24" t="inlineStr">
        <is>
          <t>12</t>
        </is>
      </c>
      <c r="H355" s="24" t="inlineStr"/>
      <c r="I355" s="24" t="inlineStr"/>
      <c r="J355" s="24" t="n">
        <v/>
      </c>
      <c r="K355" s="24" t="n"/>
      <c r="L355" s="24" t="n"/>
      <c r="M355" s="1">
        <f>LEFT(A355,6)</f>
        <v/>
      </c>
      <c r="N355" s="1">
        <f>MID(A355,7,6)</f>
        <v/>
      </c>
      <c r="O355" s="1">
        <f>MID(A355,7,6)&amp;"-"&amp;MID(A355,13,1)</f>
        <v/>
      </c>
      <c r="P355" s="1">
        <f>"M"&amp;MID(A355,5,2)</f>
        <v/>
      </c>
      <c r="Q355" s="1">
        <f>IF(MID(A355,4,1)="L",IF(ISODD(RIGHT(A355)),"LH1","LH3"),IF(MID(A355,4,1)="R",IF(ISODD(RIGHT(A355)),"RH2","RH4"),"ERROR"))</f>
        <v/>
      </c>
      <c r="R355" s="1">
        <f>P355&amp;"-"&amp;Q355</f>
        <v/>
      </c>
      <c r="S355" s="13">
        <f>IF(D355="","HXX",IF(OR(D355=D354,D355=0),S354,"H"&amp;TEXT(D355,"00")&amp;" T"&amp;TEXT(G355,"00")&amp;" - "&amp;A355))</f>
        <v/>
      </c>
      <c r="T355" s="13">
        <f>SUBTOTAL(3,A355)</f>
        <v/>
      </c>
      <c r="U355" s="13">
        <f>IF(OR(NOT(ISBLANK(H355)),J355="30"),1,0)</f>
        <v/>
      </c>
      <c r="V355" s="13">
        <f>IF(ISBLANK(I355),0,1)</f>
        <v/>
      </c>
      <c r="W355" s="13">
        <f>IF(AND(L355="Porosidad de gas",OR(K355="C5",K355="E5")),1,0)</f>
        <v/>
      </c>
      <c r="X355" s="3">
        <f>RIGHT(A355,3)</f>
        <v/>
      </c>
      <c r="Y355" s="3">
        <f>MAX(W355*F355,0)</f>
        <v/>
      </c>
      <c r="Z355" s="3">
        <f>MAX(V355*F355-Y355,0)</f>
        <v/>
      </c>
      <c r="AA355" s="3">
        <f>MAX(U355*F355-SUM(Y355:Z355),0)</f>
        <v/>
      </c>
      <c r="AB355" s="8">
        <f>MAX(F355-SUM(Y355:AA355),0)</f>
        <v/>
      </c>
      <c r="AC355" s="3">
        <f>D355</f>
        <v/>
      </c>
      <c r="AD355" s="3">
        <f>E355</f>
        <v/>
      </c>
    </row>
    <row r="356" ht="13.9" customHeight="1">
      <c r="A356" s="22" t="inlineStr">
        <is>
          <t>BNRR022511282249</t>
        </is>
      </c>
      <c r="B356" s="23" t="inlineStr">
        <is>
          <t>28/11/2025 21:5:29</t>
        </is>
      </c>
      <c r="C356" s="24" t="n">
        <v>9</v>
      </c>
      <c r="D356" s="24" t="n">
        <v>19</v>
      </c>
      <c r="E356" s="24" t="n">
        <v>26</v>
      </c>
      <c r="F356" s="24" t="n">
        <v>360</v>
      </c>
      <c r="G356" s="24" t="inlineStr">
        <is>
          <t>12</t>
        </is>
      </c>
      <c r="H356" s="24" t="inlineStr"/>
      <c r="I356" s="24" t="inlineStr"/>
      <c r="J356" s="24" t="n">
        <v/>
      </c>
      <c r="K356" s="24" t="n"/>
      <c r="L356" s="24" t="n"/>
      <c r="M356" s="1">
        <f>LEFT(A356,6)</f>
        <v/>
      </c>
      <c r="N356" s="1">
        <f>MID(A356,7,6)</f>
        <v/>
      </c>
      <c r="O356" s="1">
        <f>MID(A356,7,6)&amp;"-"&amp;MID(A356,13,1)</f>
        <v/>
      </c>
      <c r="P356" s="1">
        <f>"M"&amp;MID(A356,5,2)</f>
        <v/>
      </c>
      <c r="Q356" s="1">
        <f>IF(MID(A356,4,1)="L",IF(ISODD(RIGHT(A356)),"LH1","LH3"),IF(MID(A356,4,1)="R",IF(ISODD(RIGHT(A356)),"RH2","RH4"),"ERROR"))</f>
        <v/>
      </c>
      <c r="R356" s="1">
        <f>P356&amp;"-"&amp;Q356</f>
        <v/>
      </c>
      <c r="S356" s="13">
        <f>IF(D356="","HXX",IF(OR(D356=D355,D356=0),S355,"H"&amp;TEXT(D356,"00")&amp;" T"&amp;TEXT(G356,"00")&amp;" - "&amp;A356))</f>
        <v/>
      </c>
      <c r="T356" s="13">
        <f>SUBTOTAL(3,A356)</f>
        <v/>
      </c>
      <c r="U356" s="13">
        <f>IF(OR(NOT(ISBLANK(H356)),J356="30"),1,0)</f>
        <v/>
      </c>
      <c r="V356" s="13">
        <f>IF(ISBLANK(I356),0,1)</f>
        <v/>
      </c>
      <c r="W356" s="13">
        <f>IF(AND(L356="Porosidad de gas",OR(K356="C5",K356="E5")),1,0)</f>
        <v/>
      </c>
      <c r="X356" s="3">
        <f>RIGHT(A356,3)</f>
        <v/>
      </c>
      <c r="Y356" s="3">
        <f>MAX(W356*F356,0)</f>
        <v/>
      </c>
      <c r="Z356" s="3">
        <f>MAX(V356*F356-Y356,0)</f>
        <v/>
      </c>
      <c r="AA356" s="3">
        <f>MAX(U356*F356-SUM(Y356:Z356),0)</f>
        <v/>
      </c>
      <c r="AB356" s="8">
        <f>MAX(F356-SUM(Y356:AA356),0)</f>
        <v/>
      </c>
      <c r="AC356" s="3">
        <f>D356</f>
        <v/>
      </c>
      <c r="AD356" s="3">
        <f>E356</f>
        <v/>
      </c>
    </row>
    <row r="357" ht="13.9" customHeight="1">
      <c r="A357" s="22" t="inlineStr">
        <is>
          <t>BNRR022511282250</t>
        </is>
      </c>
      <c r="B357" s="23" t="inlineStr">
        <is>
          <t>28/11/2025 21:5:29</t>
        </is>
      </c>
      <c r="C357" s="24" t="n">
        <v>9</v>
      </c>
      <c r="D357" s="24" t="n">
        <v>19</v>
      </c>
      <c r="E357" s="24" t="n">
        <v>26</v>
      </c>
      <c r="F357" s="24" t="n">
        <v>360</v>
      </c>
      <c r="G357" s="24" t="inlineStr">
        <is>
          <t>12</t>
        </is>
      </c>
      <c r="H357" s="24" t="inlineStr"/>
      <c r="I357" s="24" t="inlineStr"/>
      <c r="J357" s="24" t="n">
        <v/>
      </c>
      <c r="K357" s="24" t="n"/>
      <c r="L357" s="24" t="n"/>
      <c r="M357" s="1">
        <f>LEFT(A357,6)</f>
        <v/>
      </c>
      <c r="N357" s="1">
        <f>MID(A357,7,6)</f>
        <v/>
      </c>
      <c r="O357" s="1">
        <f>MID(A357,7,6)&amp;"-"&amp;MID(A357,13,1)</f>
        <v/>
      </c>
      <c r="P357" s="1">
        <f>"M"&amp;MID(A357,5,2)</f>
        <v/>
      </c>
      <c r="Q357" s="1">
        <f>IF(MID(A357,4,1)="L",IF(ISODD(RIGHT(A357)),"LH1","LH3"),IF(MID(A357,4,1)="R",IF(ISODD(RIGHT(A357)),"RH2","RH4"),"ERROR"))</f>
        <v/>
      </c>
      <c r="R357" s="1">
        <f>P357&amp;"-"&amp;Q357</f>
        <v/>
      </c>
      <c r="S357" s="13">
        <f>IF(D357="","HXX",IF(OR(D357=D356,D357=0),S356,"H"&amp;TEXT(D357,"00")&amp;" T"&amp;TEXT(G357,"00")&amp;" - "&amp;A357))</f>
        <v/>
      </c>
      <c r="T357" s="13">
        <f>SUBTOTAL(3,A357)</f>
        <v/>
      </c>
      <c r="U357" s="13">
        <f>IF(OR(NOT(ISBLANK(H357)),J357="30"),1,0)</f>
        <v/>
      </c>
      <c r="V357" s="13">
        <f>IF(ISBLANK(I357),0,1)</f>
        <v/>
      </c>
      <c r="W357" s="13">
        <f>IF(AND(L357="Porosidad de gas",OR(K357="C5",K357="E5")),1,0)</f>
        <v/>
      </c>
      <c r="X357" s="3">
        <f>RIGHT(A357,3)</f>
        <v/>
      </c>
      <c r="Y357" s="3">
        <f>MAX(W357*F357,0)</f>
        <v/>
      </c>
      <c r="Z357" s="3">
        <f>MAX(V357*F357-Y357,0)</f>
        <v/>
      </c>
      <c r="AA357" s="3">
        <f>MAX(U357*F357-SUM(Y357:Z357),0)</f>
        <v/>
      </c>
      <c r="AB357" s="8">
        <f>MAX(F357-SUM(Y357:AA357),0)</f>
        <v/>
      </c>
      <c r="AC357" s="3">
        <f>D357</f>
        <v/>
      </c>
      <c r="AD357" s="3">
        <f>E357</f>
        <v/>
      </c>
    </row>
    <row r="358" ht="13.9" customHeight="1">
      <c r="A358" s="22" t="inlineStr">
        <is>
          <t>BNRL022511282247</t>
        </is>
      </c>
      <c r="B358" s="23" t="inlineStr">
        <is>
          <t>28/11/2025 20:59:29</t>
        </is>
      </c>
      <c r="C358" s="24" t="n">
        <v>9</v>
      </c>
      <c r="D358" s="24" t="n">
        <v>19</v>
      </c>
      <c r="E358" s="24" t="n">
        <v>25</v>
      </c>
      <c r="F358" s="24" t="n">
        <v>360</v>
      </c>
      <c r="G358" s="24" t="inlineStr">
        <is>
          <t>12</t>
        </is>
      </c>
      <c r="H358" s="24" t="inlineStr"/>
      <c r="I358" s="24" t="inlineStr"/>
      <c r="J358" s="24" t="n">
        <v/>
      </c>
      <c r="K358" s="24" t="n"/>
      <c r="L358" s="24" t="n"/>
      <c r="M358" s="1">
        <f>LEFT(A358,6)</f>
        <v/>
      </c>
      <c r="N358" s="1">
        <f>MID(A358,7,6)</f>
        <v/>
      </c>
      <c r="O358" s="1">
        <f>MID(A358,7,6)&amp;"-"&amp;MID(A358,13,1)</f>
        <v/>
      </c>
      <c r="P358" s="1">
        <f>"M"&amp;MID(A358,5,2)</f>
        <v/>
      </c>
      <c r="Q358" s="1">
        <f>IF(MID(A358,4,1)="L",IF(ISODD(RIGHT(A358)),"LH1","LH3"),IF(MID(A358,4,1)="R",IF(ISODD(RIGHT(A358)),"RH2","RH4"),"ERROR"))</f>
        <v/>
      </c>
      <c r="R358" s="1">
        <f>P358&amp;"-"&amp;Q358</f>
        <v/>
      </c>
      <c r="S358" s="13">
        <f>IF(D358="","HXX",IF(OR(D358=D357,D358=0),S357,"H"&amp;TEXT(D358,"00")&amp;" T"&amp;TEXT(G358,"00")&amp;" - "&amp;A358))</f>
        <v/>
      </c>
      <c r="T358" s="13">
        <f>SUBTOTAL(3,A358)</f>
        <v/>
      </c>
      <c r="U358" s="13">
        <f>IF(OR(NOT(ISBLANK(H358)),J358="30"),1,0)</f>
        <v/>
      </c>
      <c r="V358" s="13">
        <f>IF(ISBLANK(I358),0,1)</f>
        <v/>
      </c>
      <c r="W358" s="13">
        <f>IF(AND(L358="Porosidad de gas",OR(K358="C5",K358="E5")),1,0)</f>
        <v/>
      </c>
      <c r="X358" s="3">
        <f>RIGHT(A358,3)</f>
        <v/>
      </c>
      <c r="Y358" s="3">
        <f>MAX(W358*F358,0)</f>
        <v/>
      </c>
      <c r="Z358" s="3">
        <f>MAX(V358*F358-Y358,0)</f>
        <v/>
      </c>
      <c r="AA358" s="3">
        <f>MAX(U358*F358-SUM(Y358:Z358),0)</f>
        <v/>
      </c>
      <c r="AB358" s="8">
        <f>MAX(F358-SUM(Y358:AA358),0)</f>
        <v/>
      </c>
      <c r="AC358" s="3">
        <f>D358</f>
        <v/>
      </c>
      <c r="AD358" s="3">
        <f>E358</f>
        <v/>
      </c>
    </row>
    <row r="359" ht="13.9" customHeight="1">
      <c r="A359" s="22" t="inlineStr">
        <is>
          <t>BNRL022511282248</t>
        </is>
      </c>
      <c r="B359" s="23" t="inlineStr">
        <is>
          <t>28/11/2025 20:59:29</t>
        </is>
      </c>
      <c r="C359" s="24" t="n">
        <v>9</v>
      </c>
      <c r="D359" s="24" t="n">
        <v>19</v>
      </c>
      <c r="E359" s="24" t="n">
        <v>25</v>
      </c>
      <c r="F359" s="24" t="n">
        <v>360</v>
      </c>
      <c r="G359" s="24" t="inlineStr">
        <is>
          <t>12</t>
        </is>
      </c>
      <c r="H359" s="24" t="inlineStr"/>
      <c r="I359" s="24" t="inlineStr"/>
      <c r="J359" s="24" t="n">
        <v/>
      </c>
      <c r="K359" s="24" t="n"/>
      <c r="L359" s="24" t="n"/>
      <c r="M359" s="1">
        <f>LEFT(A359,6)</f>
        <v/>
      </c>
      <c r="N359" s="1">
        <f>MID(A359,7,6)</f>
        <v/>
      </c>
      <c r="O359" s="1">
        <f>MID(A359,7,6)&amp;"-"&amp;MID(A359,13,1)</f>
        <v/>
      </c>
      <c r="P359" s="1">
        <f>"M"&amp;MID(A359,5,2)</f>
        <v/>
      </c>
      <c r="Q359" s="1">
        <f>IF(MID(A359,4,1)="L",IF(ISODD(RIGHT(A359)),"LH1","LH3"),IF(MID(A359,4,1)="R",IF(ISODD(RIGHT(A359)),"RH2","RH4"),"ERROR"))</f>
        <v/>
      </c>
      <c r="R359" s="1">
        <f>P359&amp;"-"&amp;Q359</f>
        <v/>
      </c>
      <c r="S359" s="13">
        <f>IF(D359="","HXX",IF(OR(D359=D358,D359=0),S358,"H"&amp;TEXT(D359,"00")&amp;" T"&amp;TEXT(G359,"00")&amp;" - "&amp;A359))</f>
        <v/>
      </c>
      <c r="T359" s="13">
        <f>SUBTOTAL(3,A359)</f>
        <v/>
      </c>
      <c r="U359" s="13">
        <f>IF(OR(NOT(ISBLANK(H359)),J359="30"),1,0)</f>
        <v/>
      </c>
      <c r="V359" s="13">
        <f>IF(ISBLANK(I359),0,1)</f>
        <v/>
      </c>
      <c r="W359" s="13">
        <f>IF(AND(L359="Porosidad de gas",OR(K359="C5",K359="E5")),1,0)</f>
        <v/>
      </c>
      <c r="X359" s="3">
        <f>RIGHT(A359,3)</f>
        <v/>
      </c>
      <c r="Y359" s="3">
        <f>MAX(W359*F359,0)</f>
        <v/>
      </c>
      <c r="Z359" s="3">
        <f>MAX(V359*F359-Y359,0)</f>
        <v/>
      </c>
      <c r="AA359" s="3">
        <f>MAX(U359*F359-SUM(Y359:Z359),0)</f>
        <v/>
      </c>
      <c r="AB359" s="8">
        <f>MAX(F359-SUM(Y359:AA359),0)</f>
        <v/>
      </c>
      <c r="AC359" s="3">
        <f>D359</f>
        <v/>
      </c>
      <c r="AD359" s="3">
        <f>E359</f>
        <v/>
      </c>
    </row>
    <row r="360" ht="13.9" customHeight="1">
      <c r="A360" s="22" t="inlineStr">
        <is>
          <t>BNRR022511282247</t>
        </is>
      </c>
      <c r="B360" s="23" t="inlineStr">
        <is>
          <t>28/11/2025 20:59:29</t>
        </is>
      </c>
      <c r="C360" s="24" t="n">
        <v>9</v>
      </c>
      <c r="D360" s="24" t="n">
        <v>19</v>
      </c>
      <c r="E360" s="24" t="n">
        <v>25</v>
      </c>
      <c r="F360" s="24" t="n">
        <v>360</v>
      </c>
      <c r="G360" s="24" t="inlineStr">
        <is>
          <t>12</t>
        </is>
      </c>
      <c r="H360" s="24" t="inlineStr"/>
      <c r="I360" s="24" t="inlineStr"/>
      <c r="J360" s="24" t="n">
        <v/>
      </c>
      <c r="K360" s="24" t="n"/>
      <c r="L360" s="24" t="n"/>
      <c r="M360" s="1">
        <f>LEFT(A360,6)</f>
        <v/>
      </c>
      <c r="N360" s="1">
        <f>MID(A360,7,6)</f>
        <v/>
      </c>
      <c r="O360" s="1">
        <f>MID(A360,7,6)&amp;"-"&amp;MID(A360,13,1)</f>
        <v/>
      </c>
      <c r="P360" s="1">
        <f>"M"&amp;MID(A360,5,2)</f>
        <v/>
      </c>
      <c r="Q360" s="1">
        <f>IF(MID(A360,4,1)="L",IF(ISODD(RIGHT(A360)),"LH1","LH3"),IF(MID(A360,4,1)="R",IF(ISODD(RIGHT(A360)),"RH2","RH4"),"ERROR"))</f>
        <v/>
      </c>
      <c r="R360" s="1">
        <f>P360&amp;"-"&amp;Q360</f>
        <v/>
      </c>
      <c r="S360" s="13">
        <f>IF(D360="","HXX",IF(OR(D360=D359,D360=0),S359,"H"&amp;TEXT(D360,"00")&amp;" T"&amp;TEXT(G360,"00")&amp;" - "&amp;A360))</f>
        <v/>
      </c>
      <c r="T360" s="13">
        <f>SUBTOTAL(3,A360)</f>
        <v/>
      </c>
      <c r="U360" s="13">
        <f>IF(OR(NOT(ISBLANK(H360)),J360="30"),1,0)</f>
        <v/>
      </c>
      <c r="V360" s="13">
        <f>IF(ISBLANK(I360),0,1)</f>
        <v/>
      </c>
      <c r="W360" s="13">
        <f>IF(AND(L360="Porosidad de gas",OR(K360="C5",K360="E5")),1,0)</f>
        <v/>
      </c>
      <c r="X360" s="3">
        <f>RIGHT(A360,3)</f>
        <v/>
      </c>
      <c r="Y360" s="3">
        <f>MAX(W360*F360,0)</f>
        <v/>
      </c>
      <c r="Z360" s="3">
        <f>MAX(V360*F360-Y360,0)</f>
        <v/>
      </c>
      <c r="AA360" s="3">
        <f>MAX(U360*F360-SUM(Y360:Z360),0)</f>
        <v/>
      </c>
      <c r="AB360" s="8">
        <f>MAX(F360-SUM(Y360:AA360),0)</f>
        <v/>
      </c>
      <c r="AC360" s="3">
        <f>D360</f>
        <v/>
      </c>
      <c r="AD360" s="3">
        <f>E360</f>
        <v/>
      </c>
    </row>
    <row r="361" ht="13.9" customHeight="1">
      <c r="A361" s="22" t="inlineStr">
        <is>
          <t>BNRR022511282248</t>
        </is>
      </c>
      <c r="B361" s="23" t="inlineStr">
        <is>
          <t>28/11/2025 20:59:29</t>
        </is>
      </c>
      <c r="C361" s="24" t="n">
        <v>9</v>
      </c>
      <c r="D361" s="24" t="n">
        <v>19</v>
      </c>
      <c r="E361" s="24" t="n">
        <v>25</v>
      </c>
      <c r="F361" s="24" t="n">
        <v>360</v>
      </c>
      <c r="G361" s="24" t="inlineStr">
        <is>
          <t>12</t>
        </is>
      </c>
      <c r="H361" s="24" t="inlineStr"/>
      <c r="I361" s="24" t="inlineStr"/>
      <c r="J361" s="24" t="n">
        <v/>
      </c>
      <c r="K361" s="24" t="n"/>
      <c r="L361" s="24" t="n"/>
      <c r="M361" s="1">
        <f>LEFT(A361,6)</f>
        <v/>
      </c>
      <c r="N361" s="1">
        <f>MID(A361,7,6)</f>
        <v/>
      </c>
      <c r="O361" s="1">
        <f>MID(A361,7,6)&amp;"-"&amp;MID(A361,13,1)</f>
        <v/>
      </c>
      <c r="P361" s="1">
        <f>"M"&amp;MID(A361,5,2)</f>
        <v/>
      </c>
      <c r="Q361" s="1">
        <f>IF(MID(A361,4,1)="L",IF(ISODD(RIGHT(A361)),"LH1","LH3"),IF(MID(A361,4,1)="R",IF(ISODD(RIGHT(A361)),"RH2","RH4"),"ERROR"))</f>
        <v/>
      </c>
      <c r="R361" s="1">
        <f>P361&amp;"-"&amp;Q361</f>
        <v/>
      </c>
      <c r="S361" s="13">
        <f>IF(D361="","HXX",IF(OR(D361=D360,D361=0),S360,"H"&amp;TEXT(D361,"00")&amp;" T"&amp;TEXT(G361,"00")&amp;" - "&amp;A361))</f>
        <v/>
      </c>
      <c r="T361" s="13">
        <f>SUBTOTAL(3,A361)</f>
        <v/>
      </c>
      <c r="U361" s="13">
        <f>IF(OR(NOT(ISBLANK(H361)),J361="30"),1,0)</f>
        <v/>
      </c>
      <c r="V361" s="13">
        <f>IF(ISBLANK(I361),0,1)</f>
        <v/>
      </c>
      <c r="W361" s="13">
        <f>IF(AND(L361="Porosidad de gas",OR(K361="C5",K361="E5")),1,0)</f>
        <v/>
      </c>
      <c r="X361" s="3">
        <f>RIGHT(A361,3)</f>
        <v/>
      </c>
      <c r="Y361" s="3">
        <f>MAX(W361*F361,0)</f>
        <v/>
      </c>
      <c r="Z361" s="3">
        <f>MAX(V361*F361-Y361,0)</f>
        <v/>
      </c>
      <c r="AA361" s="3">
        <f>MAX(U361*F361-SUM(Y361:Z361),0)</f>
        <v/>
      </c>
      <c r="AB361" s="8">
        <f>MAX(F361-SUM(Y361:AA361),0)</f>
        <v/>
      </c>
      <c r="AC361" s="3">
        <f>D361</f>
        <v/>
      </c>
      <c r="AD361" s="3">
        <f>E361</f>
        <v/>
      </c>
    </row>
    <row r="362" ht="13.9" customHeight="1">
      <c r="A362" s="22" t="inlineStr">
        <is>
          <t>BNRL022511282245</t>
        </is>
      </c>
      <c r="B362" s="23" t="inlineStr">
        <is>
          <t>28/11/2025 20:53:30</t>
        </is>
      </c>
      <c r="C362" s="24" t="n">
        <v>9</v>
      </c>
      <c r="D362" s="24" t="n">
        <v>19</v>
      </c>
      <c r="E362" s="24" t="n">
        <v>24</v>
      </c>
      <c r="F362" s="24" t="n">
        <v>359</v>
      </c>
      <c r="G362" s="24" t="inlineStr">
        <is>
          <t>12</t>
        </is>
      </c>
      <c r="H362" s="24" t="inlineStr"/>
      <c r="I362" s="24" t="inlineStr"/>
      <c r="J362" s="24" t="n">
        <v/>
      </c>
      <c r="K362" s="24" t="n"/>
      <c r="L362" s="24" t="n"/>
      <c r="M362" s="1">
        <f>LEFT(A362,6)</f>
        <v/>
      </c>
      <c r="N362" s="1">
        <f>MID(A362,7,6)</f>
        <v/>
      </c>
      <c r="O362" s="1">
        <f>MID(A362,7,6)&amp;"-"&amp;MID(A362,13,1)</f>
        <v/>
      </c>
      <c r="P362" s="1">
        <f>"M"&amp;MID(A362,5,2)</f>
        <v/>
      </c>
      <c r="Q362" s="1">
        <f>IF(MID(A362,4,1)="L",IF(ISODD(RIGHT(A362)),"LH1","LH3"),IF(MID(A362,4,1)="R",IF(ISODD(RIGHT(A362)),"RH2","RH4"),"ERROR"))</f>
        <v/>
      </c>
      <c r="R362" s="1">
        <f>P362&amp;"-"&amp;Q362</f>
        <v/>
      </c>
      <c r="S362" s="13">
        <f>IF(D362="","HXX",IF(OR(D362=D361,D362=0),S361,"H"&amp;TEXT(D362,"00")&amp;" T"&amp;TEXT(G362,"00")&amp;" - "&amp;A362))</f>
        <v/>
      </c>
      <c r="T362" s="13">
        <f>SUBTOTAL(3,A362)</f>
        <v/>
      </c>
      <c r="U362" s="13">
        <f>IF(OR(NOT(ISBLANK(H362)),J362="30"),1,0)</f>
        <v/>
      </c>
      <c r="V362" s="13">
        <f>IF(ISBLANK(I362),0,1)</f>
        <v/>
      </c>
      <c r="W362" s="13">
        <f>IF(AND(L362="Porosidad de gas",OR(K362="C5",K362="E5")),1,0)</f>
        <v/>
      </c>
      <c r="X362" s="3">
        <f>RIGHT(A362,3)</f>
        <v/>
      </c>
      <c r="Y362" s="3">
        <f>MAX(W362*F362,0)</f>
        <v/>
      </c>
      <c r="Z362" s="3">
        <f>MAX(V362*F362-Y362,0)</f>
        <v/>
      </c>
      <c r="AA362" s="3">
        <f>MAX(U362*F362-SUM(Y362:Z362),0)</f>
        <v/>
      </c>
      <c r="AB362" s="8">
        <f>MAX(F362-SUM(Y362:AA362),0)</f>
        <v/>
      </c>
      <c r="AC362" s="3">
        <f>D362</f>
        <v/>
      </c>
      <c r="AD362" s="3">
        <f>E362</f>
        <v/>
      </c>
    </row>
    <row r="363" ht="13.9" customHeight="1">
      <c r="A363" s="22" t="inlineStr">
        <is>
          <t>BNRL022511282246</t>
        </is>
      </c>
      <c r="B363" s="23" t="inlineStr">
        <is>
          <t>28/11/2025 20:53:30</t>
        </is>
      </c>
      <c r="C363" s="24" t="n">
        <v>9</v>
      </c>
      <c r="D363" s="24" t="n">
        <v>19</v>
      </c>
      <c r="E363" s="24" t="n">
        <v>24</v>
      </c>
      <c r="F363" s="24" t="n">
        <v>359</v>
      </c>
      <c r="G363" s="24" t="inlineStr">
        <is>
          <t>12</t>
        </is>
      </c>
      <c r="H363" s="24" t="inlineStr"/>
      <c r="I363" s="24" t="inlineStr"/>
      <c r="J363" s="24" t="n">
        <v/>
      </c>
      <c r="K363" s="24" t="n"/>
      <c r="L363" s="24" t="n"/>
      <c r="M363" s="1">
        <f>LEFT(A363,6)</f>
        <v/>
      </c>
      <c r="N363" s="1">
        <f>MID(A363,7,6)</f>
        <v/>
      </c>
      <c r="O363" s="1">
        <f>MID(A363,7,6)&amp;"-"&amp;MID(A363,13,1)</f>
        <v/>
      </c>
      <c r="P363" s="1">
        <f>"M"&amp;MID(A363,5,2)</f>
        <v/>
      </c>
      <c r="Q363" s="1">
        <f>IF(MID(A363,4,1)="L",IF(ISODD(RIGHT(A363)),"LH1","LH3"),IF(MID(A363,4,1)="R",IF(ISODD(RIGHT(A363)),"RH2","RH4"),"ERROR"))</f>
        <v/>
      </c>
      <c r="R363" s="1">
        <f>P363&amp;"-"&amp;Q363</f>
        <v/>
      </c>
      <c r="S363" s="13">
        <f>IF(D363="","HXX",IF(OR(D363=D362,D363=0),S362,"H"&amp;TEXT(D363,"00")&amp;" T"&amp;TEXT(G363,"00")&amp;" - "&amp;A363))</f>
        <v/>
      </c>
      <c r="T363" s="13">
        <f>SUBTOTAL(3,A363)</f>
        <v/>
      </c>
      <c r="U363" s="13">
        <f>IF(OR(NOT(ISBLANK(H363)),J363="30"),1,0)</f>
        <v/>
      </c>
      <c r="V363" s="13">
        <f>IF(ISBLANK(I363),0,1)</f>
        <v/>
      </c>
      <c r="W363" s="13">
        <f>IF(AND(L363="Porosidad de gas",OR(K363="C5",K363="E5")),1,0)</f>
        <v/>
      </c>
      <c r="X363" s="3">
        <f>RIGHT(A363,3)</f>
        <v/>
      </c>
      <c r="Y363" s="3">
        <f>MAX(W363*F363,0)</f>
        <v/>
      </c>
      <c r="Z363" s="3">
        <f>MAX(V363*F363-Y363,0)</f>
        <v/>
      </c>
      <c r="AA363" s="3">
        <f>MAX(U363*F363-SUM(Y363:Z363),0)</f>
        <v/>
      </c>
      <c r="AB363" s="8">
        <f>MAX(F363-SUM(Y363:AA363),0)</f>
        <v/>
      </c>
      <c r="AC363" s="3">
        <f>D363</f>
        <v/>
      </c>
      <c r="AD363" s="3">
        <f>E363</f>
        <v/>
      </c>
    </row>
    <row r="364" ht="13.9" customHeight="1">
      <c r="A364" s="22" t="inlineStr">
        <is>
          <t>BNRR022511282245</t>
        </is>
      </c>
      <c r="B364" s="23" t="inlineStr">
        <is>
          <t>28/11/2025 20:53:30</t>
        </is>
      </c>
      <c r="C364" s="24" t="n">
        <v>9</v>
      </c>
      <c r="D364" s="24" t="n">
        <v>19</v>
      </c>
      <c r="E364" s="24" t="n">
        <v>24</v>
      </c>
      <c r="F364" s="24" t="n">
        <v>359</v>
      </c>
      <c r="G364" s="24" t="inlineStr">
        <is>
          <t>12</t>
        </is>
      </c>
      <c r="H364" s="24" t="inlineStr"/>
      <c r="I364" s="24" t="inlineStr"/>
      <c r="J364" s="24" t="n">
        <v/>
      </c>
      <c r="K364" s="24" t="n"/>
      <c r="L364" s="24" t="n"/>
      <c r="M364" s="1">
        <f>LEFT(A364,6)</f>
        <v/>
      </c>
      <c r="N364" s="1">
        <f>MID(A364,7,6)</f>
        <v/>
      </c>
      <c r="O364" s="1">
        <f>MID(A364,7,6)&amp;"-"&amp;MID(A364,13,1)</f>
        <v/>
      </c>
      <c r="P364" s="1">
        <f>"M"&amp;MID(A364,5,2)</f>
        <v/>
      </c>
      <c r="Q364" s="1">
        <f>IF(MID(A364,4,1)="L",IF(ISODD(RIGHT(A364)),"LH1","LH3"),IF(MID(A364,4,1)="R",IF(ISODD(RIGHT(A364)),"RH2","RH4"),"ERROR"))</f>
        <v/>
      </c>
      <c r="R364" s="1">
        <f>P364&amp;"-"&amp;Q364</f>
        <v/>
      </c>
      <c r="S364" s="13">
        <f>IF(D364="","HXX",IF(OR(D364=D363,D364=0),S363,"H"&amp;TEXT(D364,"00")&amp;" T"&amp;TEXT(G364,"00")&amp;" - "&amp;A364))</f>
        <v/>
      </c>
      <c r="T364" s="13">
        <f>SUBTOTAL(3,A364)</f>
        <v/>
      </c>
      <c r="U364" s="13">
        <f>IF(OR(NOT(ISBLANK(H364)),J364="30"),1,0)</f>
        <v/>
      </c>
      <c r="V364" s="13">
        <f>IF(ISBLANK(I364),0,1)</f>
        <v/>
      </c>
      <c r="W364" s="13">
        <f>IF(AND(L364="Porosidad de gas",OR(K364="C5",K364="E5")),1,0)</f>
        <v/>
      </c>
      <c r="X364" s="3">
        <f>RIGHT(A364,3)</f>
        <v/>
      </c>
      <c r="Y364" s="3">
        <f>MAX(W364*F364,0)</f>
        <v/>
      </c>
      <c r="Z364" s="3">
        <f>MAX(V364*F364-Y364,0)</f>
        <v/>
      </c>
      <c r="AA364" s="3">
        <f>MAX(U364*F364-SUM(Y364:Z364),0)</f>
        <v/>
      </c>
      <c r="AB364" s="8">
        <f>MAX(F364-SUM(Y364:AA364),0)</f>
        <v/>
      </c>
      <c r="AC364" s="3">
        <f>D364</f>
        <v/>
      </c>
      <c r="AD364" s="3">
        <f>E364</f>
        <v/>
      </c>
    </row>
    <row r="365" ht="13.9" customHeight="1">
      <c r="A365" s="22" t="inlineStr">
        <is>
          <t>BNRR022511282246</t>
        </is>
      </c>
      <c r="B365" s="23" t="inlineStr">
        <is>
          <t>28/11/2025 20:53:30</t>
        </is>
      </c>
      <c r="C365" s="24" t="n">
        <v>9</v>
      </c>
      <c r="D365" s="24" t="n">
        <v>19</v>
      </c>
      <c r="E365" s="24" t="n">
        <v>24</v>
      </c>
      <c r="F365" s="24" t="n">
        <v>359</v>
      </c>
      <c r="G365" s="24" t="inlineStr">
        <is>
          <t>12</t>
        </is>
      </c>
      <c r="H365" s="24" t="inlineStr"/>
      <c r="I365" s="24" t="inlineStr"/>
      <c r="J365" s="24" t="n">
        <v/>
      </c>
      <c r="K365" s="24" t="n"/>
      <c r="L365" s="24" t="n"/>
      <c r="M365" s="1">
        <f>LEFT(A365,6)</f>
        <v/>
      </c>
      <c r="N365" s="1">
        <f>MID(A365,7,6)</f>
        <v/>
      </c>
      <c r="O365" s="1">
        <f>MID(A365,7,6)&amp;"-"&amp;MID(A365,13,1)</f>
        <v/>
      </c>
      <c r="P365" s="1">
        <f>"M"&amp;MID(A365,5,2)</f>
        <v/>
      </c>
      <c r="Q365" s="1">
        <f>IF(MID(A365,4,1)="L",IF(ISODD(RIGHT(A365)),"LH1","LH3"),IF(MID(A365,4,1)="R",IF(ISODD(RIGHT(A365)),"RH2","RH4"),"ERROR"))</f>
        <v/>
      </c>
      <c r="R365" s="1">
        <f>P365&amp;"-"&amp;Q365</f>
        <v/>
      </c>
      <c r="S365" s="13">
        <f>IF(D365="","HXX",IF(OR(D365=D364,D365=0),S364,"H"&amp;TEXT(D365,"00")&amp;" T"&amp;TEXT(G365,"00")&amp;" - "&amp;A365))</f>
        <v/>
      </c>
      <c r="T365" s="13">
        <f>SUBTOTAL(3,A365)</f>
        <v/>
      </c>
      <c r="U365" s="13">
        <f>IF(OR(NOT(ISBLANK(H365)),J365="30"),1,0)</f>
        <v/>
      </c>
      <c r="V365" s="13">
        <f>IF(ISBLANK(I365),0,1)</f>
        <v/>
      </c>
      <c r="W365" s="13">
        <f>IF(AND(L365="Porosidad de gas",OR(K365="C5",K365="E5")),1,0)</f>
        <v/>
      </c>
      <c r="X365" s="3">
        <f>RIGHT(A365,3)</f>
        <v/>
      </c>
      <c r="Y365" s="3">
        <f>MAX(W365*F365,0)</f>
        <v/>
      </c>
      <c r="Z365" s="3">
        <f>MAX(V365*F365-Y365,0)</f>
        <v/>
      </c>
      <c r="AA365" s="3">
        <f>MAX(U365*F365-SUM(Y365:Z365),0)</f>
        <v/>
      </c>
      <c r="AB365" s="8">
        <f>MAX(F365-SUM(Y365:AA365),0)</f>
        <v/>
      </c>
      <c r="AC365" s="3">
        <f>D365</f>
        <v/>
      </c>
      <c r="AD365" s="3">
        <f>E365</f>
        <v/>
      </c>
    </row>
    <row r="366" ht="13.9" customHeight="1">
      <c r="A366" s="22" t="inlineStr">
        <is>
          <t>BNRL022511282243</t>
        </is>
      </c>
      <c r="B366" s="23" t="inlineStr">
        <is>
          <t>28/11/2025 20:47:31</t>
        </is>
      </c>
      <c r="C366" s="24" t="n">
        <v>9</v>
      </c>
      <c r="D366" s="24" t="n">
        <v>19</v>
      </c>
      <c r="E366" s="24" t="n">
        <v>23</v>
      </c>
      <c r="F366" s="24" t="n">
        <v>360</v>
      </c>
      <c r="G366" s="24" t="inlineStr">
        <is>
          <t>12</t>
        </is>
      </c>
      <c r="H366" s="24" t="inlineStr"/>
      <c r="I366" s="24" t="inlineStr"/>
      <c r="J366" s="24" t="n">
        <v/>
      </c>
      <c r="K366" s="24" t="n"/>
      <c r="L366" s="24" t="n"/>
      <c r="M366" s="1">
        <f>LEFT(A366,6)</f>
        <v/>
      </c>
      <c r="N366" s="1">
        <f>MID(A366,7,6)</f>
        <v/>
      </c>
      <c r="O366" s="1">
        <f>MID(A366,7,6)&amp;"-"&amp;MID(A366,13,1)</f>
        <v/>
      </c>
      <c r="P366" s="1">
        <f>"M"&amp;MID(A366,5,2)</f>
        <v/>
      </c>
      <c r="Q366" s="1">
        <f>IF(MID(A366,4,1)="L",IF(ISODD(RIGHT(A366)),"LH1","LH3"),IF(MID(A366,4,1)="R",IF(ISODD(RIGHT(A366)),"RH2","RH4"),"ERROR"))</f>
        <v/>
      </c>
      <c r="R366" s="1">
        <f>P366&amp;"-"&amp;Q366</f>
        <v/>
      </c>
      <c r="S366" s="13">
        <f>IF(D366="","HXX",IF(OR(D366=D365,D366=0),S365,"H"&amp;TEXT(D366,"00")&amp;" T"&amp;TEXT(G366,"00")&amp;" - "&amp;A366))</f>
        <v/>
      </c>
      <c r="T366" s="13">
        <f>SUBTOTAL(3,A366)</f>
        <v/>
      </c>
      <c r="U366" s="13">
        <f>IF(OR(NOT(ISBLANK(H366)),J366="30"),1,0)</f>
        <v/>
      </c>
      <c r="V366" s="13">
        <f>IF(ISBLANK(I366),0,1)</f>
        <v/>
      </c>
      <c r="W366" s="13">
        <f>IF(AND(L366="Porosidad de gas",OR(K366="C5",K366="E5")),1,0)</f>
        <v/>
      </c>
      <c r="X366" s="3">
        <f>RIGHT(A366,3)</f>
        <v/>
      </c>
      <c r="Y366" s="3">
        <f>MAX(W366*F366,0)</f>
        <v/>
      </c>
      <c r="Z366" s="3">
        <f>MAX(V366*F366-Y366,0)</f>
        <v/>
      </c>
      <c r="AA366" s="3">
        <f>MAX(U366*F366-SUM(Y366:Z366),0)</f>
        <v/>
      </c>
      <c r="AB366" s="8">
        <f>MAX(F366-SUM(Y366:AA366),0)</f>
        <v/>
      </c>
      <c r="AC366" s="3">
        <f>D366</f>
        <v/>
      </c>
      <c r="AD366" s="3">
        <f>E366</f>
        <v/>
      </c>
    </row>
    <row r="367" ht="13.9" customHeight="1">
      <c r="A367" s="22" t="inlineStr">
        <is>
          <t>BNRL022511282244</t>
        </is>
      </c>
      <c r="B367" s="23" t="inlineStr">
        <is>
          <t>28/11/2025 20:47:31</t>
        </is>
      </c>
      <c r="C367" s="24" t="n">
        <v>9</v>
      </c>
      <c r="D367" s="24" t="n">
        <v>19</v>
      </c>
      <c r="E367" s="24" t="n">
        <v>23</v>
      </c>
      <c r="F367" s="24" t="n">
        <v>360</v>
      </c>
      <c r="G367" s="24" t="inlineStr">
        <is>
          <t>12</t>
        </is>
      </c>
      <c r="H367" s="24" t="inlineStr"/>
      <c r="I367" s="24" t="inlineStr"/>
      <c r="J367" s="24" t="n">
        <v/>
      </c>
      <c r="K367" s="24" t="n"/>
      <c r="L367" s="24" t="n"/>
      <c r="M367" s="1">
        <f>LEFT(A367,6)</f>
        <v/>
      </c>
      <c r="N367" s="1">
        <f>MID(A367,7,6)</f>
        <v/>
      </c>
      <c r="O367" s="1">
        <f>MID(A367,7,6)&amp;"-"&amp;MID(A367,13,1)</f>
        <v/>
      </c>
      <c r="P367" s="1">
        <f>"M"&amp;MID(A367,5,2)</f>
        <v/>
      </c>
      <c r="Q367" s="1">
        <f>IF(MID(A367,4,1)="L",IF(ISODD(RIGHT(A367)),"LH1","LH3"),IF(MID(A367,4,1)="R",IF(ISODD(RIGHT(A367)),"RH2","RH4"),"ERROR"))</f>
        <v/>
      </c>
      <c r="R367" s="1">
        <f>P367&amp;"-"&amp;Q367</f>
        <v/>
      </c>
      <c r="S367" s="13">
        <f>IF(D367="","HXX",IF(OR(D367=D366,D367=0),S366,"H"&amp;TEXT(D367,"00")&amp;" T"&amp;TEXT(G367,"00")&amp;" - "&amp;A367))</f>
        <v/>
      </c>
      <c r="T367" s="13">
        <f>SUBTOTAL(3,A367)</f>
        <v/>
      </c>
      <c r="U367" s="13">
        <f>IF(OR(NOT(ISBLANK(H367)),J367="30"),1,0)</f>
        <v/>
      </c>
      <c r="V367" s="13">
        <f>IF(ISBLANK(I367),0,1)</f>
        <v/>
      </c>
      <c r="W367" s="13">
        <f>IF(AND(L367="Porosidad de gas",OR(K367="C5",K367="E5")),1,0)</f>
        <v/>
      </c>
      <c r="X367" s="3">
        <f>RIGHT(A367,3)</f>
        <v/>
      </c>
      <c r="Y367" s="3">
        <f>MAX(W367*F367,0)</f>
        <v/>
      </c>
      <c r="Z367" s="3">
        <f>MAX(V367*F367-Y367,0)</f>
        <v/>
      </c>
      <c r="AA367" s="3">
        <f>MAX(U367*F367-SUM(Y367:Z367),0)</f>
        <v/>
      </c>
      <c r="AB367" s="8">
        <f>MAX(F367-SUM(Y367:AA367),0)</f>
        <v/>
      </c>
      <c r="AC367" s="3">
        <f>D367</f>
        <v/>
      </c>
      <c r="AD367" s="3">
        <f>E367</f>
        <v/>
      </c>
    </row>
    <row r="368" ht="13.9" customHeight="1">
      <c r="A368" s="22" t="inlineStr">
        <is>
          <t>BNRR022511282243</t>
        </is>
      </c>
      <c r="B368" s="23" t="inlineStr">
        <is>
          <t>28/11/2025 20:47:31</t>
        </is>
      </c>
      <c r="C368" s="24" t="n">
        <v>9</v>
      </c>
      <c r="D368" s="24" t="n">
        <v>19</v>
      </c>
      <c r="E368" s="24" t="n">
        <v>23</v>
      </c>
      <c r="F368" s="24" t="n">
        <v>360</v>
      </c>
      <c r="G368" s="24" t="inlineStr">
        <is>
          <t>12</t>
        </is>
      </c>
      <c r="H368" s="24" t="inlineStr"/>
      <c r="I368" s="24" t="inlineStr"/>
      <c r="J368" s="24" t="n">
        <v/>
      </c>
      <c r="K368" s="24" t="n"/>
      <c r="L368" s="24" t="n"/>
      <c r="M368" s="1">
        <f>LEFT(A368,6)</f>
        <v/>
      </c>
      <c r="N368" s="1">
        <f>MID(A368,7,6)</f>
        <v/>
      </c>
      <c r="O368" s="1">
        <f>MID(A368,7,6)&amp;"-"&amp;MID(A368,13,1)</f>
        <v/>
      </c>
      <c r="P368" s="1">
        <f>"M"&amp;MID(A368,5,2)</f>
        <v/>
      </c>
      <c r="Q368" s="1">
        <f>IF(MID(A368,4,1)="L",IF(ISODD(RIGHT(A368)),"LH1","LH3"),IF(MID(A368,4,1)="R",IF(ISODD(RIGHT(A368)),"RH2","RH4"),"ERROR"))</f>
        <v/>
      </c>
      <c r="R368" s="1">
        <f>P368&amp;"-"&amp;Q368</f>
        <v/>
      </c>
      <c r="S368" s="13">
        <f>IF(D368="","HXX",IF(OR(D368=D367,D368=0),S367,"H"&amp;TEXT(D368,"00")&amp;" T"&amp;TEXT(G368,"00")&amp;" - "&amp;A368))</f>
        <v/>
      </c>
      <c r="T368" s="13">
        <f>SUBTOTAL(3,A368)</f>
        <v/>
      </c>
      <c r="U368" s="13">
        <f>IF(OR(NOT(ISBLANK(H368)),J368="30"),1,0)</f>
        <v/>
      </c>
      <c r="V368" s="13">
        <f>IF(ISBLANK(I368),0,1)</f>
        <v/>
      </c>
      <c r="W368" s="13">
        <f>IF(AND(L368="Porosidad de gas",OR(K368="C5",K368="E5")),1,0)</f>
        <v/>
      </c>
      <c r="X368" s="3">
        <f>RIGHT(A368,3)</f>
        <v/>
      </c>
      <c r="Y368" s="3">
        <f>MAX(W368*F368,0)</f>
        <v/>
      </c>
      <c r="Z368" s="3">
        <f>MAX(V368*F368-Y368,0)</f>
        <v/>
      </c>
      <c r="AA368" s="3">
        <f>MAX(U368*F368-SUM(Y368:Z368),0)</f>
        <v/>
      </c>
      <c r="AB368" s="8">
        <f>MAX(F368-SUM(Y368:AA368),0)</f>
        <v/>
      </c>
      <c r="AC368" s="3">
        <f>D368</f>
        <v/>
      </c>
      <c r="AD368" s="3">
        <f>E368</f>
        <v/>
      </c>
    </row>
    <row r="369" ht="13.9" customHeight="1">
      <c r="A369" s="22" t="inlineStr">
        <is>
          <t>BNRR022511282244</t>
        </is>
      </c>
      <c r="B369" s="23" t="inlineStr">
        <is>
          <t>28/11/2025 20:47:31</t>
        </is>
      </c>
      <c r="C369" s="24" t="n">
        <v>9</v>
      </c>
      <c r="D369" s="24" t="n">
        <v>19</v>
      </c>
      <c r="E369" s="24" t="n">
        <v>23</v>
      </c>
      <c r="F369" s="24" t="n">
        <v>360</v>
      </c>
      <c r="G369" s="24" t="inlineStr">
        <is>
          <t>12</t>
        </is>
      </c>
      <c r="H369" s="24" t="inlineStr"/>
      <c r="I369" s="24" t="inlineStr"/>
      <c r="J369" s="24" t="n">
        <v/>
      </c>
      <c r="K369" s="24" t="n"/>
      <c r="L369" s="24" t="n"/>
      <c r="M369" s="1">
        <f>LEFT(A369,6)</f>
        <v/>
      </c>
      <c r="N369" s="1">
        <f>MID(A369,7,6)</f>
        <v/>
      </c>
      <c r="O369" s="1">
        <f>MID(A369,7,6)&amp;"-"&amp;MID(A369,13,1)</f>
        <v/>
      </c>
      <c r="P369" s="1">
        <f>"M"&amp;MID(A369,5,2)</f>
        <v/>
      </c>
      <c r="Q369" s="1">
        <f>IF(MID(A369,4,1)="L",IF(ISODD(RIGHT(A369)),"LH1","LH3"),IF(MID(A369,4,1)="R",IF(ISODD(RIGHT(A369)),"RH2","RH4"),"ERROR"))</f>
        <v/>
      </c>
      <c r="R369" s="1">
        <f>P369&amp;"-"&amp;Q369</f>
        <v/>
      </c>
      <c r="S369" s="13">
        <f>IF(D369="","HXX",IF(OR(D369=D368,D369=0),S368,"H"&amp;TEXT(D369,"00")&amp;" T"&amp;TEXT(G369,"00")&amp;" - "&amp;A369))</f>
        <v/>
      </c>
      <c r="T369" s="13">
        <f>SUBTOTAL(3,A369)</f>
        <v/>
      </c>
      <c r="U369" s="13">
        <f>IF(OR(NOT(ISBLANK(H369)),J369="30"),1,0)</f>
        <v/>
      </c>
      <c r="V369" s="13">
        <f>IF(ISBLANK(I369),0,1)</f>
        <v/>
      </c>
      <c r="W369" s="13">
        <f>IF(AND(L369="Porosidad de gas",OR(K369="C5",K369="E5")),1,0)</f>
        <v/>
      </c>
      <c r="X369" s="3">
        <f>RIGHT(A369,3)</f>
        <v/>
      </c>
      <c r="Y369" s="3">
        <f>MAX(W369*F369,0)</f>
        <v/>
      </c>
      <c r="Z369" s="3">
        <f>MAX(V369*F369-Y369,0)</f>
        <v/>
      </c>
      <c r="AA369" s="3">
        <f>MAX(U369*F369-SUM(Y369:Z369),0)</f>
        <v/>
      </c>
      <c r="AB369" s="8">
        <f>MAX(F369-SUM(Y369:AA369),0)</f>
        <v/>
      </c>
      <c r="AC369" s="3">
        <f>D369</f>
        <v/>
      </c>
      <c r="AD369" s="3">
        <f>E369</f>
        <v/>
      </c>
    </row>
    <row r="370" ht="13.9" customHeight="1">
      <c r="A370" s="22" t="inlineStr">
        <is>
          <t>BNRL022511282241</t>
        </is>
      </c>
      <c r="B370" s="23" t="inlineStr">
        <is>
          <t>28/11/2025 20:41:31</t>
        </is>
      </c>
      <c r="C370" s="24" t="n">
        <v>9</v>
      </c>
      <c r="D370" s="24" t="n">
        <v>19</v>
      </c>
      <c r="E370" s="24" t="n">
        <v>22</v>
      </c>
      <c r="F370" s="24" t="n">
        <v>360</v>
      </c>
      <c r="G370" s="24" t="inlineStr">
        <is>
          <t>12</t>
        </is>
      </c>
      <c r="H370" s="24" t="inlineStr"/>
      <c r="I370" s="24" t="inlineStr"/>
      <c r="J370" s="24" t="n">
        <v/>
      </c>
      <c r="K370" s="24" t="n"/>
      <c r="L370" s="24" t="n"/>
      <c r="M370" s="1">
        <f>LEFT(A370,6)</f>
        <v/>
      </c>
      <c r="N370" s="1">
        <f>MID(A370,7,6)</f>
        <v/>
      </c>
      <c r="O370" s="1">
        <f>MID(A370,7,6)&amp;"-"&amp;MID(A370,13,1)</f>
        <v/>
      </c>
      <c r="P370" s="1">
        <f>"M"&amp;MID(A370,5,2)</f>
        <v/>
      </c>
      <c r="Q370" s="1">
        <f>IF(MID(A370,4,1)="L",IF(ISODD(RIGHT(A370)),"LH1","LH3"),IF(MID(A370,4,1)="R",IF(ISODD(RIGHT(A370)),"RH2","RH4"),"ERROR"))</f>
        <v/>
      </c>
      <c r="R370" s="1">
        <f>P370&amp;"-"&amp;Q370</f>
        <v/>
      </c>
      <c r="S370" s="13">
        <f>IF(D370="","HXX",IF(OR(D370=D369,D370=0),S369,"H"&amp;TEXT(D370,"00")&amp;" T"&amp;TEXT(G370,"00")&amp;" - "&amp;A370))</f>
        <v/>
      </c>
      <c r="T370" s="13">
        <f>SUBTOTAL(3,A370)</f>
        <v/>
      </c>
      <c r="U370" s="13">
        <f>IF(OR(NOT(ISBLANK(H370)),J370="30"),1,0)</f>
        <v/>
      </c>
      <c r="V370" s="13">
        <f>IF(ISBLANK(I370),0,1)</f>
        <v/>
      </c>
      <c r="W370" s="13">
        <f>IF(AND(L370="Porosidad de gas",OR(K370="C5",K370="E5")),1,0)</f>
        <v/>
      </c>
      <c r="X370" s="3">
        <f>RIGHT(A370,3)</f>
        <v/>
      </c>
      <c r="Y370" s="3">
        <f>MAX(W370*F370,0)</f>
        <v/>
      </c>
      <c r="Z370" s="3">
        <f>MAX(V370*F370-Y370,0)</f>
        <v/>
      </c>
      <c r="AA370" s="3">
        <f>MAX(U370*F370-SUM(Y370:Z370),0)</f>
        <v/>
      </c>
      <c r="AB370" s="8">
        <f>MAX(F370-SUM(Y370:AA370),0)</f>
        <v/>
      </c>
      <c r="AC370" s="3">
        <f>D370</f>
        <v/>
      </c>
      <c r="AD370" s="3">
        <f>E370</f>
        <v/>
      </c>
    </row>
    <row r="371" ht="13.9" customHeight="1">
      <c r="A371" s="22" t="inlineStr">
        <is>
          <t>BNRL022511282242</t>
        </is>
      </c>
      <c r="B371" s="23" t="inlineStr">
        <is>
          <t>28/11/2025 20:41:31</t>
        </is>
      </c>
      <c r="C371" s="24" t="n">
        <v>9</v>
      </c>
      <c r="D371" s="24" t="n">
        <v>19</v>
      </c>
      <c r="E371" s="24" t="n">
        <v>22</v>
      </c>
      <c r="F371" s="24" t="n">
        <v>360</v>
      </c>
      <c r="G371" s="24" t="inlineStr">
        <is>
          <t>12</t>
        </is>
      </c>
      <c r="H371" s="24" t="inlineStr"/>
      <c r="I371" s="24" t="inlineStr"/>
      <c r="J371" s="24" t="n">
        <v/>
      </c>
      <c r="K371" s="24" t="n"/>
      <c r="L371" s="24" t="n"/>
      <c r="M371" s="1">
        <f>LEFT(A371,6)</f>
        <v/>
      </c>
      <c r="N371" s="1">
        <f>MID(A371,7,6)</f>
        <v/>
      </c>
      <c r="O371" s="1">
        <f>MID(A371,7,6)&amp;"-"&amp;MID(A371,13,1)</f>
        <v/>
      </c>
      <c r="P371" s="1">
        <f>"M"&amp;MID(A371,5,2)</f>
        <v/>
      </c>
      <c r="Q371" s="1">
        <f>IF(MID(A371,4,1)="L",IF(ISODD(RIGHT(A371)),"LH1","LH3"),IF(MID(A371,4,1)="R",IF(ISODD(RIGHT(A371)),"RH2","RH4"),"ERROR"))</f>
        <v/>
      </c>
      <c r="R371" s="1">
        <f>P371&amp;"-"&amp;Q371</f>
        <v/>
      </c>
      <c r="S371" s="13">
        <f>IF(D371="","HXX",IF(OR(D371=D370,D371=0),S370,"H"&amp;TEXT(D371,"00")&amp;" T"&amp;TEXT(G371,"00")&amp;" - "&amp;A371))</f>
        <v/>
      </c>
      <c r="T371" s="13">
        <f>SUBTOTAL(3,A371)</f>
        <v/>
      </c>
      <c r="U371" s="13">
        <f>IF(OR(NOT(ISBLANK(H371)),J371="30"),1,0)</f>
        <v/>
      </c>
      <c r="V371" s="13">
        <f>IF(ISBLANK(I371),0,1)</f>
        <v/>
      </c>
      <c r="W371" s="13">
        <f>IF(AND(L371="Porosidad de gas",OR(K371="C5",K371="E5")),1,0)</f>
        <v/>
      </c>
      <c r="X371" s="3">
        <f>RIGHT(A371,3)</f>
        <v/>
      </c>
      <c r="Y371" s="3">
        <f>MAX(W371*F371,0)</f>
        <v/>
      </c>
      <c r="Z371" s="3">
        <f>MAX(V371*F371-Y371,0)</f>
        <v/>
      </c>
      <c r="AA371" s="3">
        <f>MAX(U371*F371-SUM(Y371:Z371),0)</f>
        <v/>
      </c>
      <c r="AB371" s="8">
        <f>MAX(F371-SUM(Y371:AA371),0)</f>
        <v/>
      </c>
      <c r="AC371" s="3">
        <f>D371</f>
        <v/>
      </c>
      <c r="AD371" s="3">
        <f>E371</f>
        <v/>
      </c>
    </row>
    <row r="372" ht="13.9" customHeight="1">
      <c r="A372" s="22" t="inlineStr">
        <is>
          <t>BNRR022511282241</t>
        </is>
      </c>
      <c r="B372" s="23" t="inlineStr">
        <is>
          <t>28/11/2025 20:41:31</t>
        </is>
      </c>
      <c r="C372" s="24" t="n">
        <v>9</v>
      </c>
      <c r="D372" s="24" t="n">
        <v>19</v>
      </c>
      <c r="E372" s="24" t="n">
        <v>22</v>
      </c>
      <c r="F372" s="24" t="n">
        <v>360</v>
      </c>
      <c r="G372" s="24" t="inlineStr">
        <is>
          <t>12</t>
        </is>
      </c>
      <c r="H372" s="24" t="inlineStr"/>
      <c r="I372" s="24" t="inlineStr"/>
      <c r="J372" s="24" t="n">
        <v/>
      </c>
      <c r="K372" s="24" t="n"/>
      <c r="L372" s="24" t="n"/>
      <c r="M372" s="1">
        <f>LEFT(A372,6)</f>
        <v/>
      </c>
      <c r="N372" s="1">
        <f>MID(A372,7,6)</f>
        <v/>
      </c>
      <c r="O372" s="1">
        <f>MID(A372,7,6)&amp;"-"&amp;MID(A372,13,1)</f>
        <v/>
      </c>
      <c r="P372" s="1">
        <f>"M"&amp;MID(A372,5,2)</f>
        <v/>
      </c>
      <c r="Q372" s="1">
        <f>IF(MID(A372,4,1)="L",IF(ISODD(RIGHT(A372)),"LH1","LH3"),IF(MID(A372,4,1)="R",IF(ISODD(RIGHT(A372)),"RH2","RH4"),"ERROR"))</f>
        <v/>
      </c>
      <c r="R372" s="1">
        <f>P372&amp;"-"&amp;Q372</f>
        <v/>
      </c>
      <c r="S372" s="13">
        <f>IF(D372="","HXX",IF(OR(D372=D371,D372=0),S371,"H"&amp;TEXT(D372,"00")&amp;" T"&amp;TEXT(G372,"00")&amp;" - "&amp;A372))</f>
        <v/>
      </c>
      <c r="T372" s="13">
        <f>SUBTOTAL(3,A372)</f>
        <v/>
      </c>
      <c r="U372" s="13">
        <f>IF(OR(NOT(ISBLANK(H372)),J372="30"),1,0)</f>
        <v/>
      </c>
      <c r="V372" s="13">
        <f>IF(ISBLANK(I372),0,1)</f>
        <v/>
      </c>
      <c r="W372" s="13">
        <f>IF(AND(L372="Porosidad de gas",OR(K372="C5",K372="E5")),1,0)</f>
        <v/>
      </c>
      <c r="X372" s="3">
        <f>RIGHT(A372,3)</f>
        <v/>
      </c>
      <c r="Y372" s="3">
        <f>MAX(W372*F372,0)</f>
        <v/>
      </c>
      <c r="Z372" s="3">
        <f>MAX(V372*F372-Y372,0)</f>
        <v/>
      </c>
      <c r="AA372" s="3">
        <f>MAX(U372*F372-SUM(Y372:Z372),0)</f>
        <v/>
      </c>
      <c r="AB372" s="8">
        <f>MAX(F372-SUM(Y372:AA372),0)</f>
        <v/>
      </c>
      <c r="AC372" s="3">
        <f>D372</f>
        <v/>
      </c>
      <c r="AD372" s="3">
        <f>E372</f>
        <v/>
      </c>
    </row>
    <row r="373" ht="13.9" customHeight="1">
      <c r="A373" s="22" t="inlineStr">
        <is>
          <t>BNRR022511282242</t>
        </is>
      </c>
      <c r="B373" s="23" t="inlineStr">
        <is>
          <t>28/11/2025 20:41:31</t>
        </is>
      </c>
      <c r="C373" s="24" t="n">
        <v>9</v>
      </c>
      <c r="D373" s="24" t="n">
        <v>19</v>
      </c>
      <c r="E373" s="24" t="n">
        <v>22</v>
      </c>
      <c r="F373" s="24" t="n">
        <v>360</v>
      </c>
      <c r="G373" s="24" t="inlineStr">
        <is>
          <t>12</t>
        </is>
      </c>
      <c r="H373" s="24" t="inlineStr"/>
      <c r="I373" s="24" t="inlineStr"/>
      <c r="J373" s="24" t="n">
        <v/>
      </c>
      <c r="K373" s="24" t="n"/>
      <c r="L373" s="24" t="n"/>
      <c r="M373" s="1">
        <f>LEFT(A373,6)</f>
        <v/>
      </c>
      <c r="N373" s="1">
        <f>MID(A373,7,6)</f>
        <v/>
      </c>
      <c r="O373" s="1">
        <f>MID(A373,7,6)&amp;"-"&amp;MID(A373,13,1)</f>
        <v/>
      </c>
      <c r="P373" s="1">
        <f>"M"&amp;MID(A373,5,2)</f>
        <v/>
      </c>
      <c r="Q373" s="1">
        <f>IF(MID(A373,4,1)="L",IF(ISODD(RIGHT(A373)),"LH1","LH3"),IF(MID(A373,4,1)="R",IF(ISODD(RIGHT(A373)),"RH2","RH4"),"ERROR"))</f>
        <v/>
      </c>
      <c r="R373" s="1">
        <f>P373&amp;"-"&amp;Q373</f>
        <v/>
      </c>
      <c r="S373" s="13">
        <f>IF(D373="","HXX",IF(OR(D373=D372,D373=0),S372,"H"&amp;TEXT(D373,"00")&amp;" T"&amp;TEXT(G373,"00")&amp;" - "&amp;A373))</f>
        <v/>
      </c>
      <c r="T373" s="13">
        <f>SUBTOTAL(3,A373)</f>
        <v/>
      </c>
      <c r="U373" s="13">
        <f>IF(OR(NOT(ISBLANK(H373)),J373="30"),1,0)</f>
        <v/>
      </c>
      <c r="V373" s="13">
        <f>IF(ISBLANK(I373),0,1)</f>
        <v/>
      </c>
      <c r="W373" s="13">
        <f>IF(AND(L373="Porosidad de gas",OR(K373="C5",K373="E5")),1,0)</f>
        <v/>
      </c>
      <c r="X373" s="3">
        <f>RIGHT(A373,3)</f>
        <v/>
      </c>
      <c r="Y373" s="3">
        <f>MAX(W373*F373,0)</f>
        <v/>
      </c>
      <c r="Z373" s="3">
        <f>MAX(V373*F373-Y373,0)</f>
        <v/>
      </c>
      <c r="AA373" s="3">
        <f>MAX(U373*F373-SUM(Y373:Z373),0)</f>
        <v/>
      </c>
      <c r="AB373" s="8">
        <f>MAX(F373-SUM(Y373:AA373),0)</f>
        <v/>
      </c>
      <c r="AC373" s="3">
        <f>D373</f>
        <v/>
      </c>
      <c r="AD373" s="3">
        <f>E373</f>
        <v/>
      </c>
    </row>
    <row r="374" ht="13.9" customHeight="1">
      <c r="A374" s="22" t="inlineStr">
        <is>
          <t>BNRL022511282239</t>
        </is>
      </c>
      <c r="B374" s="23" t="inlineStr">
        <is>
          <t>28/11/2025 20:35:31</t>
        </is>
      </c>
      <c r="C374" s="24" t="n">
        <v>9</v>
      </c>
      <c r="D374" s="24" t="n">
        <v>19</v>
      </c>
      <c r="E374" s="24" t="n">
        <v>21</v>
      </c>
      <c r="F374" s="24" t="n">
        <v>422</v>
      </c>
      <c r="G374" s="24" t="inlineStr">
        <is>
          <t>12</t>
        </is>
      </c>
      <c r="H374" s="24" t="inlineStr"/>
      <c r="I374" s="24" t="inlineStr"/>
      <c r="J374" s="24" t="n">
        <v/>
      </c>
      <c r="K374" s="24" t="n"/>
      <c r="L374" s="24" t="n"/>
      <c r="M374" s="1">
        <f>LEFT(A374,6)</f>
        <v/>
      </c>
      <c r="N374" s="1">
        <f>MID(A374,7,6)</f>
        <v/>
      </c>
      <c r="O374" s="1">
        <f>MID(A374,7,6)&amp;"-"&amp;MID(A374,13,1)</f>
        <v/>
      </c>
      <c r="P374" s="1">
        <f>"M"&amp;MID(A374,5,2)</f>
        <v/>
      </c>
      <c r="Q374" s="1">
        <f>IF(MID(A374,4,1)="L",IF(ISODD(RIGHT(A374)),"LH1","LH3"),IF(MID(A374,4,1)="R",IF(ISODD(RIGHT(A374)),"RH2","RH4"),"ERROR"))</f>
        <v/>
      </c>
      <c r="R374" s="1">
        <f>P374&amp;"-"&amp;Q374</f>
        <v/>
      </c>
      <c r="S374" s="13">
        <f>IF(D374="","HXX",IF(OR(D374=D373,D374=0),S373,"H"&amp;TEXT(D374,"00")&amp;" T"&amp;TEXT(G374,"00")&amp;" - "&amp;A374))</f>
        <v/>
      </c>
      <c r="T374" s="13">
        <f>SUBTOTAL(3,A374)</f>
        <v/>
      </c>
      <c r="U374" s="13">
        <f>IF(OR(NOT(ISBLANK(H374)),J374="30"),1,0)</f>
        <v/>
      </c>
      <c r="V374" s="13">
        <f>IF(ISBLANK(I374),0,1)</f>
        <v/>
      </c>
      <c r="W374" s="13">
        <f>IF(AND(L374="Porosidad de gas",OR(K374="C5",K374="E5")),1,0)</f>
        <v/>
      </c>
      <c r="X374" s="3">
        <f>RIGHT(A374,3)</f>
        <v/>
      </c>
      <c r="Y374" s="3">
        <f>MAX(W374*F374,0)</f>
        <v/>
      </c>
      <c r="Z374" s="3">
        <f>MAX(V374*F374-Y374,0)</f>
        <v/>
      </c>
      <c r="AA374" s="3">
        <f>MAX(U374*F374-SUM(Y374:Z374),0)</f>
        <v/>
      </c>
      <c r="AB374" s="8">
        <f>MAX(F374-SUM(Y374:AA374),0)</f>
        <v/>
      </c>
      <c r="AC374" s="3">
        <f>D374</f>
        <v/>
      </c>
      <c r="AD374" s="3">
        <f>E374</f>
        <v/>
      </c>
    </row>
    <row r="375" ht="13.9" customHeight="1">
      <c r="A375" s="22" t="inlineStr">
        <is>
          <t>BNRL022511282240</t>
        </is>
      </c>
      <c r="B375" s="23" t="inlineStr">
        <is>
          <t>28/11/2025 20:35:31</t>
        </is>
      </c>
      <c r="C375" s="24" t="n">
        <v>9</v>
      </c>
      <c r="D375" s="24" t="n">
        <v>19</v>
      </c>
      <c r="E375" s="24" t="n">
        <v>21</v>
      </c>
      <c r="F375" s="24" t="n">
        <v>422</v>
      </c>
      <c r="G375" s="24" t="inlineStr">
        <is>
          <t>12</t>
        </is>
      </c>
      <c r="H375" s="24" t="inlineStr"/>
      <c r="I375" s="24" t="inlineStr"/>
      <c r="J375" s="24" t="n">
        <v/>
      </c>
      <c r="K375" s="24" t="n"/>
      <c r="L375" s="24" t="n"/>
      <c r="M375" s="1">
        <f>LEFT(A375,6)</f>
        <v/>
      </c>
      <c r="N375" s="1">
        <f>MID(A375,7,6)</f>
        <v/>
      </c>
      <c r="O375" s="1">
        <f>MID(A375,7,6)&amp;"-"&amp;MID(A375,13,1)</f>
        <v/>
      </c>
      <c r="P375" s="1">
        <f>"M"&amp;MID(A375,5,2)</f>
        <v/>
      </c>
      <c r="Q375" s="1">
        <f>IF(MID(A375,4,1)="L",IF(ISODD(RIGHT(A375)),"LH1","LH3"),IF(MID(A375,4,1)="R",IF(ISODD(RIGHT(A375)),"RH2","RH4"),"ERROR"))</f>
        <v/>
      </c>
      <c r="R375" s="1">
        <f>P375&amp;"-"&amp;Q375</f>
        <v/>
      </c>
      <c r="S375" s="13">
        <f>IF(D375="","HXX",IF(OR(D375=D374,D375=0),S374,"H"&amp;TEXT(D375,"00")&amp;" T"&amp;TEXT(G375,"00")&amp;" - "&amp;A375))</f>
        <v/>
      </c>
      <c r="T375" s="13">
        <f>SUBTOTAL(3,A375)</f>
        <v/>
      </c>
      <c r="U375" s="13">
        <f>IF(OR(NOT(ISBLANK(H375)),J375="30"),1,0)</f>
        <v/>
      </c>
      <c r="V375" s="13">
        <f>IF(ISBLANK(I375),0,1)</f>
        <v/>
      </c>
      <c r="W375" s="13">
        <f>IF(AND(L375="Porosidad de gas",OR(K375="C5",K375="E5")),1,0)</f>
        <v/>
      </c>
      <c r="X375" s="3">
        <f>RIGHT(A375,3)</f>
        <v/>
      </c>
      <c r="Y375" s="3">
        <f>MAX(W375*F375,0)</f>
        <v/>
      </c>
      <c r="Z375" s="3">
        <f>MAX(V375*F375-Y375,0)</f>
        <v/>
      </c>
      <c r="AA375" s="3">
        <f>MAX(U375*F375-SUM(Y375:Z375),0)</f>
        <v/>
      </c>
      <c r="AB375" s="8">
        <f>MAX(F375-SUM(Y375:AA375),0)</f>
        <v/>
      </c>
      <c r="AC375" s="3">
        <f>D375</f>
        <v/>
      </c>
      <c r="AD375" s="3">
        <f>E375</f>
        <v/>
      </c>
    </row>
    <row r="376" ht="13.9" customHeight="1">
      <c r="A376" s="22" t="inlineStr">
        <is>
          <t>BNRR022511282239</t>
        </is>
      </c>
      <c r="B376" s="23" t="inlineStr">
        <is>
          <t>28/11/2025 20:35:31</t>
        </is>
      </c>
      <c r="C376" s="24" t="n">
        <v>9</v>
      </c>
      <c r="D376" s="24" t="n">
        <v>19</v>
      </c>
      <c r="E376" s="24" t="n">
        <v>21</v>
      </c>
      <c r="F376" s="24" t="n">
        <v>422</v>
      </c>
      <c r="G376" s="24" t="inlineStr">
        <is>
          <t>12</t>
        </is>
      </c>
      <c r="H376" s="24" t="inlineStr"/>
      <c r="I376" s="24" t="inlineStr"/>
      <c r="J376" s="24" t="n">
        <v/>
      </c>
      <c r="K376" s="24" t="n"/>
      <c r="L376" s="24" t="n"/>
      <c r="M376" s="1">
        <f>LEFT(A376,6)</f>
        <v/>
      </c>
      <c r="N376" s="1">
        <f>MID(A376,7,6)</f>
        <v/>
      </c>
      <c r="O376" s="1">
        <f>MID(A376,7,6)&amp;"-"&amp;MID(A376,13,1)</f>
        <v/>
      </c>
      <c r="P376" s="1">
        <f>"M"&amp;MID(A376,5,2)</f>
        <v/>
      </c>
      <c r="Q376" s="1">
        <f>IF(MID(A376,4,1)="L",IF(ISODD(RIGHT(A376)),"LH1","LH3"),IF(MID(A376,4,1)="R",IF(ISODD(RIGHT(A376)),"RH2","RH4"),"ERROR"))</f>
        <v/>
      </c>
      <c r="R376" s="1">
        <f>P376&amp;"-"&amp;Q376</f>
        <v/>
      </c>
      <c r="S376" s="13">
        <f>IF(D376="","HXX",IF(OR(D376=D375,D376=0),S375,"H"&amp;TEXT(D376,"00")&amp;" T"&amp;TEXT(G376,"00")&amp;" - "&amp;A376))</f>
        <v/>
      </c>
      <c r="T376" s="13">
        <f>SUBTOTAL(3,A376)</f>
        <v/>
      </c>
      <c r="U376" s="13">
        <f>IF(OR(NOT(ISBLANK(H376)),J376="30"),1,0)</f>
        <v/>
      </c>
      <c r="V376" s="13">
        <f>IF(ISBLANK(I376),0,1)</f>
        <v/>
      </c>
      <c r="W376" s="13">
        <f>IF(AND(L376="Porosidad de gas",OR(K376="C5",K376="E5")),1,0)</f>
        <v/>
      </c>
      <c r="X376" s="3">
        <f>RIGHT(A376,3)</f>
        <v/>
      </c>
      <c r="Y376" s="3">
        <f>MAX(W376*F376,0)</f>
        <v/>
      </c>
      <c r="Z376" s="3">
        <f>MAX(V376*F376-Y376,0)</f>
        <v/>
      </c>
      <c r="AA376" s="3">
        <f>MAX(U376*F376-SUM(Y376:Z376),0)</f>
        <v/>
      </c>
      <c r="AB376" s="8">
        <f>MAX(F376-SUM(Y376:AA376),0)</f>
        <v/>
      </c>
      <c r="AC376" s="3">
        <f>D376</f>
        <v/>
      </c>
      <c r="AD376" s="3">
        <f>E376</f>
        <v/>
      </c>
    </row>
    <row r="377" ht="13.9" customHeight="1">
      <c r="A377" s="22" t="inlineStr">
        <is>
          <t>BNRR022511282240</t>
        </is>
      </c>
      <c r="B377" s="23" t="inlineStr">
        <is>
          <t>28/11/2025 20:35:31</t>
        </is>
      </c>
      <c r="C377" s="24" t="n">
        <v>9</v>
      </c>
      <c r="D377" s="24" t="n">
        <v>19</v>
      </c>
      <c r="E377" s="24" t="n">
        <v>21</v>
      </c>
      <c r="F377" s="24" t="n">
        <v>422</v>
      </c>
      <c r="G377" s="24" t="inlineStr">
        <is>
          <t>12</t>
        </is>
      </c>
      <c r="H377" s="24" t="inlineStr"/>
      <c r="I377" s="24" t="inlineStr"/>
      <c r="J377" s="24" t="n">
        <v/>
      </c>
      <c r="K377" s="24" t="n"/>
      <c r="L377" s="24" t="n"/>
      <c r="M377" s="1">
        <f>LEFT(A377,6)</f>
        <v/>
      </c>
      <c r="N377" s="1">
        <f>MID(A377,7,6)</f>
        <v/>
      </c>
      <c r="O377" s="1">
        <f>MID(A377,7,6)&amp;"-"&amp;MID(A377,13,1)</f>
        <v/>
      </c>
      <c r="P377" s="1">
        <f>"M"&amp;MID(A377,5,2)</f>
        <v/>
      </c>
      <c r="Q377" s="1">
        <f>IF(MID(A377,4,1)="L",IF(ISODD(RIGHT(A377)),"LH1","LH3"),IF(MID(A377,4,1)="R",IF(ISODD(RIGHT(A377)),"RH2","RH4"),"ERROR"))</f>
        <v/>
      </c>
      <c r="R377" s="1">
        <f>P377&amp;"-"&amp;Q377</f>
        <v/>
      </c>
      <c r="S377" s="13">
        <f>IF(D377="","HXX",IF(OR(D377=D376,D377=0),S376,"H"&amp;TEXT(D377,"00")&amp;" T"&amp;TEXT(G377,"00")&amp;" - "&amp;A377))</f>
        <v/>
      </c>
      <c r="T377" s="13">
        <f>SUBTOTAL(3,A377)</f>
        <v/>
      </c>
      <c r="U377" s="13">
        <f>IF(OR(NOT(ISBLANK(H377)),J377="30"),1,0)</f>
        <v/>
      </c>
      <c r="V377" s="13">
        <f>IF(ISBLANK(I377),0,1)</f>
        <v/>
      </c>
      <c r="W377" s="13">
        <f>IF(AND(L377="Porosidad de gas",OR(K377="C5",K377="E5")),1,0)</f>
        <v/>
      </c>
      <c r="X377" s="3">
        <f>RIGHT(A377,3)</f>
        <v/>
      </c>
      <c r="Y377" s="3">
        <f>MAX(W377*F377,0)</f>
        <v/>
      </c>
      <c r="Z377" s="3">
        <f>MAX(V377*F377-Y377,0)</f>
        <v/>
      </c>
      <c r="AA377" s="3">
        <f>MAX(U377*F377-SUM(Y377:Z377),0)</f>
        <v/>
      </c>
      <c r="AB377" s="8">
        <f>MAX(F377-SUM(Y377:AA377),0)</f>
        <v/>
      </c>
      <c r="AC377" s="3">
        <f>D377</f>
        <v/>
      </c>
      <c r="AD377" s="3">
        <f>E377</f>
        <v/>
      </c>
    </row>
    <row r="378" ht="13.9" customHeight="1">
      <c r="A378" s="22" t="inlineStr">
        <is>
          <t>BNRL022511282237</t>
        </is>
      </c>
      <c r="B378" s="23" t="inlineStr">
        <is>
          <t>28/11/2025 20:28:29</t>
        </is>
      </c>
      <c r="C378" s="24" t="n">
        <v>9</v>
      </c>
      <c r="D378" s="24" t="n">
        <v>19</v>
      </c>
      <c r="E378" s="24" t="n">
        <v>20</v>
      </c>
      <c r="F378" s="24" t="n">
        <v>361</v>
      </c>
      <c r="G378" s="24" t="inlineStr">
        <is>
          <t>12</t>
        </is>
      </c>
      <c r="H378" s="24" t="inlineStr"/>
      <c r="I378" s="24" t="inlineStr"/>
      <c r="J378" s="24" t="n">
        <v/>
      </c>
      <c r="K378" s="24" t="n"/>
      <c r="L378" s="24" t="n"/>
      <c r="M378" s="1">
        <f>LEFT(A378,6)</f>
        <v/>
      </c>
      <c r="N378" s="1">
        <f>MID(A378,7,6)</f>
        <v/>
      </c>
      <c r="O378" s="1">
        <f>MID(A378,7,6)&amp;"-"&amp;MID(A378,13,1)</f>
        <v/>
      </c>
      <c r="P378" s="1">
        <f>"M"&amp;MID(A378,5,2)</f>
        <v/>
      </c>
      <c r="Q378" s="1">
        <f>IF(MID(A378,4,1)="L",IF(ISODD(RIGHT(A378)),"LH1","LH3"),IF(MID(A378,4,1)="R",IF(ISODD(RIGHT(A378)),"RH2","RH4"),"ERROR"))</f>
        <v/>
      </c>
      <c r="R378" s="1">
        <f>P378&amp;"-"&amp;Q378</f>
        <v/>
      </c>
      <c r="S378" s="13">
        <f>IF(D378="","HXX",IF(OR(D378=D377,D378=0),S377,"H"&amp;TEXT(D378,"00")&amp;" T"&amp;TEXT(G378,"00")&amp;" - "&amp;A378))</f>
        <v/>
      </c>
      <c r="T378" s="13">
        <f>SUBTOTAL(3,A378)</f>
        <v/>
      </c>
      <c r="U378" s="13">
        <f>IF(OR(NOT(ISBLANK(H378)),J378="30"),1,0)</f>
        <v/>
      </c>
      <c r="V378" s="13">
        <f>IF(ISBLANK(I378),0,1)</f>
        <v/>
      </c>
      <c r="W378" s="13">
        <f>IF(AND(L378="Porosidad de gas",OR(K378="C5",K378="E5")),1,0)</f>
        <v/>
      </c>
      <c r="X378" s="3">
        <f>RIGHT(A378,3)</f>
        <v/>
      </c>
      <c r="Y378" s="3">
        <f>MAX(W378*F378,0)</f>
        <v/>
      </c>
      <c r="Z378" s="3">
        <f>MAX(V378*F378-Y378,0)</f>
        <v/>
      </c>
      <c r="AA378" s="3">
        <f>MAX(U378*F378-SUM(Y378:Z378),0)</f>
        <v/>
      </c>
      <c r="AB378" s="8">
        <f>MAX(F378-SUM(Y378:AA378),0)</f>
        <v/>
      </c>
      <c r="AC378" s="3">
        <f>D378</f>
        <v/>
      </c>
      <c r="AD378" s="3">
        <f>E378</f>
        <v/>
      </c>
    </row>
    <row r="379" ht="13.9" customHeight="1">
      <c r="A379" s="22" t="inlineStr">
        <is>
          <t>BNRL022511282238</t>
        </is>
      </c>
      <c r="B379" s="23" t="inlineStr">
        <is>
          <t>28/11/2025 20:28:29</t>
        </is>
      </c>
      <c r="C379" s="24" t="n">
        <v>9</v>
      </c>
      <c r="D379" s="24" t="n">
        <v>19</v>
      </c>
      <c r="E379" s="24" t="n">
        <v>20</v>
      </c>
      <c r="F379" s="24" t="n">
        <v>361</v>
      </c>
      <c r="G379" s="24" t="inlineStr">
        <is>
          <t>12</t>
        </is>
      </c>
      <c r="H379" s="24" t="inlineStr"/>
      <c r="I379" s="24" t="inlineStr"/>
      <c r="J379" s="24" t="n">
        <v/>
      </c>
      <c r="K379" s="24" t="n"/>
      <c r="L379" s="24" t="n"/>
      <c r="M379" s="1">
        <f>LEFT(A379,6)</f>
        <v/>
      </c>
      <c r="N379" s="1">
        <f>MID(A379,7,6)</f>
        <v/>
      </c>
      <c r="O379" s="1">
        <f>MID(A379,7,6)&amp;"-"&amp;MID(A379,13,1)</f>
        <v/>
      </c>
      <c r="P379" s="1">
        <f>"M"&amp;MID(A379,5,2)</f>
        <v/>
      </c>
      <c r="Q379" s="1">
        <f>IF(MID(A379,4,1)="L",IF(ISODD(RIGHT(A379)),"LH1","LH3"),IF(MID(A379,4,1)="R",IF(ISODD(RIGHT(A379)),"RH2","RH4"),"ERROR"))</f>
        <v/>
      </c>
      <c r="R379" s="1">
        <f>P379&amp;"-"&amp;Q379</f>
        <v/>
      </c>
      <c r="S379" s="13">
        <f>IF(D379="","HXX",IF(OR(D379=D378,D379=0),S378,"H"&amp;TEXT(D379,"00")&amp;" T"&amp;TEXT(G379,"00")&amp;" - "&amp;A379))</f>
        <v/>
      </c>
      <c r="T379" s="13">
        <f>SUBTOTAL(3,A379)</f>
        <v/>
      </c>
      <c r="U379" s="13">
        <f>IF(OR(NOT(ISBLANK(H379)),J379="30"),1,0)</f>
        <v/>
      </c>
      <c r="V379" s="13">
        <f>IF(ISBLANK(I379),0,1)</f>
        <v/>
      </c>
      <c r="W379" s="13">
        <f>IF(AND(L379="Porosidad de gas",OR(K379="C5",K379="E5")),1,0)</f>
        <v/>
      </c>
      <c r="X379" s="3">
        <f>RIGHT(A379,3)</f>
        <v/>
      </c>
      <c r="Y379" s="3">
        <f>MAX(W379*F379,0)</f>
        <v/>
      </c>
      <c r="Z379" s="3">
        <f>MAX(V379*F379-Y379,0)</f>
        <v/>
      </c>
      <c r="AA379" s="3">
        <f>MAX(U379*F379-SUM(Y379:Z379),0)</f>
        <v/>
      </c>
      <c r="AB379" s="8">
        <f>MAX(F379-SUM(Y379:AA379),0)</f>
        <v/>
      </c>
      <c r="AC379" s="3">
        <f>D379</f>
        <v/>
      </c>
      <c r="AD379" s="3">
        <f>E379</f>
        <v/>
      </c>
    </row>
    <row r="380" ht="13.9" customHeight="1">
      <c r="A380" s="22" t="inlineStr">
        <is>
          <t>BNRR022511282237</t>
        </is>
      </c>
      <c r="B380" s="23" t="inlineStr">
        <is>
          <t>28/11/2025 20:28:29</t>
        </is>
      </c>
      <c r="C380" s="24" t="n">
        <v>9</v>
      </c>
      <c r="D380" s="24" t="n">
        <v>19</v>
      </c>
      <c r="E380" s="24" t="n">
        <v>20</v>
      </c>
      <c r="F380" s="24" t="n">
        <v>361</v>
      </c>
      <c r="G380" s="24" t="inlineStr">
        <is>
          <t>12</t>
        </is>
      </c>
      <c r="H380" s="24" t="inlineStr"/>
      <c r="I380" s="24" t="inlineStr"/>
      <c r="J380" s="24" t="n">
        <v/>
      </c>
      <c r="K380" s="24" t="n"/>
      <c r="L380" s="24" t="n"/>
      <c r="M380" s="1">
        <f>LEFT(A380,6)</f>
        <v/>
      </c>
      <c r="N380" s="1">
        <f>MID(A380,7,6)</f>
        <v/>
      </c>
      <c r="O380" s="1">
        <f>MID(A380,7,6)&amp;"-"&amp;MID(A380,13,1)</f>
        <v/>
      </c>
      <c r="P380" s="1">
        <f>"M"&amp;MID(A380,5,2)</f>
        <v/>
      </c>
      <c r="Q380" s="1">
        <f>IF(MID(A380,4,1)="L",IF(ISODD(RIGHT(A380)),"LH1","LH3"),IF(MID(A380,4,1)="R",IF(ISODD(RIGHT(A380)),"RH2","RH4"),"ERROR"))</f>
        <v/>
      </c>
      <c r="R380" s="1">
        <f>P380&amp;"-"&amp;Q380</f>
        <v/>
      </c>
      <c r="S380" s="13">
        <f>IF(D380="","HXX",IF(OR(D380=D379,D380=0),S379,"H"&amp;TEXT(D380,"00")&amp;" T"&amp;TEXT(G380,"00")&amp;" - "&amp;A380))</f>
        <v/>
      </c>
      <c r="T380" s="13">
        <f>SUBTOTAL(3,A380)</f>
        <v/>
      </c>
      <c r="U380" s="13">
        <f>IF(OR(NOT(ISBLANK(H380)),J380="30"),1,0)</f>
        <v/>
      </c>
      <c r="V380" s="13">
        <f>IF(ISBLANK(I380),0,1)</f>
        <v/>
      </c>
      <c r="W380" s="13">
        <f>IF(AND(L380="Porosidad de gas",OR(K380="C5",K380="E5")),1,0)</f>
        <v/>
      </c>
      <c r="X380" s="3">
        <f>RIGHT(A380,3)</f>
        <v/>
      </c>
      <c r="Y380" s="3">
        <f>MAX(W380*F380,0)</f>
        <v/>
      </c>
      <c r="Z380" s="3">
        <f>MAX(V380*F380-Y380,0)</f>
        <v/>
      </c>
      <c r="AA380" s="3">
        <f>MAX(U380*F380-SUM(Y380:Z380),0)</f>
        <v/>
      </c>
      <c r="AB380" s="8">
        <f>MAX(F380-SUM(Y380:AA380),0)</f>
        <v/>
      </c>
      <c r="AC380" s="3">
        <f>D380</f>
        <v/>
      </c>
      <c r="AD380" s="3">
        <f>E380</f>
        <v/>
      </c>
    </row>
    <row r="381" ht="13.9" customHeight="1">
      <c r="A381" s="22" t="inlineStr">
        <is>
          <t>BNRR022511282238</t>
        </is>
      </c>
      <c r="B381" s="23" t="inlineStr">
        <is>
          <t>28/11/2025 20:28:29</t>
        </is>
      </c>
      <c r="C381" s="24" t="n">
        <v>9</v>
      </c>
      <c r="D381" s="24" t="n">
        <v>19</v>
      </c>
      <c r="E381" s="24" t="n">
        <v>20</v>
      </c>
      <c r="F381" s="24" t="n">
        <v>361</v>
      </c>
      <c r="G381" s="24" t="inlineStr">
        <is>
          <t>12</t>
        </is>
      </c>
      <c r="H381" s="24" t="inlineStr"/>
      <c r="I381" s="24" t="inlineStr"/>
      <c r="J381" s="24" t="n">
        <v/>
      </c>
      <c r="K381" s="24" t="n"/>
      <c r="L381" s="24" t="n"/>
      <c r="M381" s="1">
        <f>LEFT(A381,6)</f>
        <v/>
      </c>
      <c r="N381" s="1">
        <f>MID(A381,7,6)</f>
        <v/>
      </c>
      <c r="O381" s="1">
        <f>MID(A381,7,6)&amp;"-"&amp;MID(A381,13,1)</f>
        <v/>
      </c>
      <c r="P381" s="1">
        <f>"M"&amp;MID(A381,5,2)</f>
        <v/>
      </c>
      <c r="Q381" s="1">
        <f>IF(MID(A381,4,1)="L",IF(ISODD(RIGHT(A381)),"LH1","LH3"),IF(MID(A381,4,1)="R",IF(ISODD(RIGHT(A381)),"RH2","RH4"),"ERROR"))</f>
        <v/>
      </c>
      <c r="R381" s="1">
        <f>P381&amp;"-"&amp;Q381</f>
        <v/>
      </c>
      <c r="S381" s="13">
        <f>IF(D381="","HXX",IF(OR(D381=D380,D381=0),S380,"H"&amp;TEXT(D381,"00")&amp;" T"&amp;TEXT(G381,"00")&amp;" - "&amp;A381))</f>
        <v/>
      </c>
      <c r="T381" s="13">
        <f>SUBTOTAL(3,A381)</f>
        <v/>
      </c>
      <c r="U381" s="13">
        <f>IF(OR(NOT(ISBLANK(H381)),J381="30"),1,0)</f>
        <v/>
      </c>
      <c r="V381" s="13">
        <f>IF(ISBLANK(I381),0,1)</f>
        <v/>
      </c>
      <c r="W381" s="13">
        <f>IF(AND(L381="Porosidad de gas",OR(K381="C5",K381="E5")),1,0)</f>
        <v/>
      </c>
      <c r="X381" s="3">
        <f>RIGHT(A381,3)</f>
        <v/>
      </c>
      <c r="Y381" s="3">
        <f>MAX(W381*F381,0)</f>
        <v/>
      </c>
      <c r="Z381" s="3">
        <f>MAX(V381*F381-Y381,0)</f>
        <v/>
      </c>
      <c r="AA381" s="3">
        <f>MAX(U381*F381-SUM(Y381:Z381),0)</f>
        <v/>
      </c>
      <c r="AB381" s="8">
        <f>MAX(F381-SUM(Y381:AA381),0)</f>
        <v/>
      </c>
      <c r="AC381" s="3">
        <f>D381</f>
        <v/>
      </c>
      <c r="AD381" s="3">
        <f>E381</f>
        <v/>
      </c>
    </row>
    <row r="382" ht="13.9" customHeight="1">
      <c r="A382" s="22" t="inlineStr">
        <is>
          <t>BNRL022511282235</t>
        </is>
      </c>
      <c r="B382" s="23" t="inlineStr">
        <is>
          <t>28/11/2025 20:22:28</t>
        </is>
      </c>
      <c r="C382" s="24" t="n">
        <v>9</v>
      </c>
      <c r="D382" s="24" t="n">
        <v>19</v>
      </c>
      <c r="E382" s="24" t="n">
        <v>19</v>
      </c>
      <c r="F382" s="24" t="n">
        <v>360</v>
      </c>
      <c r="G382" s="24" t="inlineStr">
        <is>
          <t>12</t>
        </is>
      </c>
      <c r="H382" s="24" t="inlineStr"/>
      <c r="I382" s="24" t="inlineStr"/>
      <c r="J382" s="24" t="n">
        <v/>
      </c>
      <c r="K382" s="24" t="n"/>
      <c r="L382" s="24" t="n"/>
      <c r="M382" s="1">
        <f>LEFT(A382,6)</f>
        <v/>
      </c>
      <c r="N382" s="1">
        <f>MID(A382,7,6)</f>
        <v/>
      </c>
      <c r="O382" s="1">
        <f>MID(A382,7,6)&amp;"-"&amp;MID(A382,13,1)</f>
        <v/>
      </c>
      <c r="P382" s="1">
        <f>"M"&amp;MID(A382,5,2)</f>
        <v/>
      </c>
      <c r="Q382" s="1">
        <f>IF(MID(A382,4,1)="L",IF(ISODD(RIGHT(A382)),"LH1","LH3"),IF(MID(A382,4,1)="R",IF(ISODD(RIGHT(A382)),"RH2","RH4"),"ERROR"))</f>
        <v/>
      </c>
      <c r="R382" s="1">
        <f>P382&amp;"-"&amp;Q382</f>
        <v/>
      </c>
      <c r="S382" s="13">
        <f>IF(D382="","HXX",IF(OR(D382=D381,D382=0),S381,"H"&amp;TEXT(D382,"00")&amp;" T"&amp;TEXT(G382,"00")&amp;" - "&amp;A382))</f>
        <v/>
      </c>
      <c r="T382" s="13">
        <f>SUBTOTAL(3,A382)</f>
        <v/>
      </c>
      <c r="U382" s="13">
        <f>IF(OR(NOT(ISBLANK(H382)),J382="30"),1,0)</f>
        <v/>
      </c>
      <c r="V382" s="13">
        <f>IF(ISBLANK(I382),0,1)</f>
        <v/>
      </c>
      <c r="W382" s="13">
        <f>IF(AND(L382="Porosidad de gas",OR(K382="C5",K382="E5")),1,0)</f>
        <v/>
      </c>
      <c r="X382" s="3">
        <f>RIGHT(A382,3)</f>
        <v/>
      </c>
      <c r="Y382" s="3">
        <f>MAX(W382*F382,0)</f>
        <v/>
      </c>
      <c r="Z382" s="3">
        <f>MAX(V382*F382-Y382,0)</f>
        <v/>
      </c>
      <c r="AA382" s="3">
        <f>MAX(U382*F382-SUM(Y382:Z382),0)</f>
        <v/>
      </c>
      <c r="AB382" s="8">
        <f>MAX(F382-SUM(Y382:AA382),0)</f>
        <v/>
      </c>
      <c r="AC382" s="3">
        <f>D382</f>
        <v/>
      </c>
      <c r="AD382" s="3">
        <f>E382</f>
        <v/>
      </c>
    </row>
    <row r="383" ht="13.9" customHeight="1">
      <c r="A383" s="22" t="inlineStr">
        <is>
          <t>BNRL022511282236</t>
        </is>
      </c>
      <c r="B383" s="23" t="inlineStr">
        <is>
          <t>28/11/2025 20:22:28</t>
        </is>
      </c>
      <c r="C383" s="24" t="n">
        <v>9</v>
      </c>
      <c r="D383" s="24" t="n">
        <v>19</v>
      </c>
      <c r="E383" s="24" t="n">
        <v>19</v>
      </c>
      <c r="F383" s="24" t="n">
        <v>360</v>
      </c>
      <c r="G383" s="24" t="inlineStr">
        <is>
          <t>12</t>
        </is>
      </c>
      <c r="H383" s="24" t="inlineStr"/>
      <c r="I383" s="24" t="inlineStr"/>
      <c r="J383" s="24" t="n">
        <v/>
      </c>
      <c r="K383" s="24" t="n"/>
      <c r="L383" s="24" t="n"/>
      <c r="M383" s="1">
        <f>LEFT(A383,6)</f>
        <v/>
      </c>
      <c r="N383" s="1">
        <f>MID(A383,7,6)</f>
        <v/>
      </c>
      <c r="O383" s="1">
        <f>MID(A383,7,6)&amp;"-"&amp;MID(A383,13,1)</f>
        <v/>
      </c>
      <c r="P383" s="1">
        <f>"M"&amp;MID(A383,5,2)</f>
        <v/>
      </c>
      <c r="Q383" s="1">
        <f>IF(MID(A383,4,1)="L",IF(ISODD(RIGHT(A383)),"LH1","LH3"),IF(MID(A383,4,1)="R",IF(ISODD(RIGHT(A383)),"RH2","RH4"),"ERROR"))</f>
        <v/>
      </c>
      <c r="R383" s="1">
        <f>P383&amp;"-"&amp;Q383</f>
        <v/>
      </c>
      <c r="S383" s="13">
        <f>IF(D383="","HXX",IF(OR(D383=D382,D383=0),S382,"H"&amp;TEXT(D383,"00")&amp;" T"&amp;TEXT(G383,"00")&amp;" - "&amp;A383))</f>
        <v/>
      </c>
      <c r="T383" s="13">
        <f>SUBTOTAL(3,A383)</f>
        <v/>
      </c>
      <c r="U383" s="13">
        <f>IF(OR(NOT(ISBLANK(H383)),J383="30"),1,0)</f>
        <v/>
      </c>
      <c r="V383" s="13">
        <f>IF(ISBLANK(I383),0,1)</f>
        <v/>
      </c>
      <c r="W383" s="13">
        <f>IF(AND(L383="Porosidad de gas",OR(K383="C5",K383="E5")),1,0)</f>
        <v/>
      </c>
      <c r="X383" s="3">
        <f>RIGHT(A383,3)</f>
        <v/>
      </c>
      <c r="Y383" s="3">
        <f>MAX(W383*F383,0)</f>
        <v/>
      </c>
      <c r="Z383" s="3">
        <f>MAX(V383*F383-Y383,0)</f>
        <v/>
      </c>
      <c r="AA383" s="3">
        <f>MAX(U383*F383-SUM(Y383:Z383),0)</f>
        <v/>
      </c>
      <c r="AB383" s="8">
        <f>MAX(F383-SUM(Y383:AA383),0)</f>
        <v/>
      </c>
      <c r="AC383" s="3">
        <f>D383</f>
        <v/>
      </c>
      <c r="AD383" s="3">
        <f>E383</f>
        <v/>
      </c>
    </row>
    <row r="384" ht="13.9" customHeight="1">
      <c r="A384" s="22" t="inlineStr">
        <is>
          <t>BNRR022511282235</t>
        </is>
      </c>
      <c r="B384" s="23" t="inlineStr">
        <is>
          <t>28/11/2025 20:22:28</t>
        </is>
      </c>
      <c r="C384" s="24" t="n">
        <v>9</v>
      </c>
      <c r="D384" s="24" t="n">
        <v>19</v>
      </c>
      <c r="E384" s="24" t="n">
        <v>19</v>
      </c>
      <c r="F384" s="24" t="n">
        <v>360</v>
      </c>
      <c r="G384" s="24" t="inlineStr">
        <is>
          <t>12</t>
        </is>
      </c>
      <c r="H384" s="24" t="inlineStr"/>
      <c r="I384" s="24" t="inlineStr"/>
      <c r="J384" s="24" t="n">
        <v/>
      </c>
      <c r="K384" s="24" t="n"/>
      <c r="L384" s="24" t="n"/>
      <c r="M384" s="1">
        <f>LEFT(A384,6)</f>
        <v/>
      </c>
      <c r="N384" s="1">
        <f>MID(A384,7,6)</f>
        <v/>
      </c>
      <c r="O384" s="1">
        <f>MID(A384,7,6)&amp;"-"&amp;MID(A384,13,1)</f>
        <v/>
      </c>
      <c r="P384" s="1">
        <f>"M"&amp;MID(A384,5,2)</f>
        <v/>
      </c>
      <c r="Q384" s="1">
        <f>IF(MID(A384,4,1)="L",IF(ISODD(RIGHT(A384)),"LH1","LH3"),IF(MID(A384,4,1)="R",IF(ISODD(RIGHT(A384)),"RH2","RH4"),"ERROR"))</f>
        <v/>
      </c>
      <c r="R384" s="1">
        <f>P384&amp;"-"&amp;Q384</f>
        <v/>
      </c>
      <c r="S384" s="13">
        <f>IF(D384="","HXX",IF(OR(D384=D383,D384=0),S383,"H"&amp;TEXT(D384,"00")&amp;" T"&amp;TEXT(G384,"00")&amp;" - "&amp;A384))</f>
        <v/>
      </c>
      <c r="T384" s="13">
        <f>SUBTOTAL(3,A384)</f>
        <v/>
      </c>
      <c r="U384" s="13">
        <f>IF(OR(NOT(ISBLANK(H384)),J384="30"),1,0)</f>
        <v/>
      </c>
      <c r="V384" s="13">
        <f>IF(ISBLANK(I384),0,1)</f>
        <v/>
      </c>
      <c r="W384" s="13">
        <f>IF(AND(L384="Porosidad de gas",OR(K384="C5",K384="E5")),1,0)</f>
        <v/>
      </c>
      <c r="X384" s="3">
        <f>RIGHT(A384,3)</f>
        <v/>
      </c>
      <c r="Y384" s="3">
        <f>MAX(W384*F384,0)</f>
        <v/>
      </c>
      <c r="Z384" s="3">
        <f>MAX(V384*F384-Y384,0)</f>
        <v/>
      </c>
      <c r="AA384" s="3">
        <f>MAX(U384*F384-SUM(Y384:Z384),0)</f>
        <v/>
      </c>
      <c r="AB384" s="8">
        <f>MAX(F384-SUM(Y384:AA384),0)</f>
        <v/>
      </c>
      <c r="AC384" s="3">
        <f>D384</f>
        <v/>
      </c>
      <c r="AD384" s="3">
        <f>E384</f>
        <v/>
      </c>
    </row>
    <row r="385" ht="13.9" customHeight="1">
      <c r="A385" s="22" t="inlineStr">
        <is>
          <t>BNRR022511282236</t>
        </is>
      </c>
      <c r="B385" s="23" t="inlineStr">
        <is>
          <t>28/11/2025 20:22:28</t>
        </is>
      </c>
      <c r="C385" s="24" t="n">
        <v>9</v>
      </c>
      <c r="D385" s="24" t="n">
        <v>19</v>
      </c>
      <c r="E385" s="24" t="n">
        <v>19</v>
      </c>
      <c r="F385" s="24" t="n">
        <v>360</v>
      </c>
      <c r="G385" s="24" t="inlineStr">
        <is>
          <t>12</t>
        </is>
      </c>
      <c r="H385" s="24" t="inlineStr"/>
      <c r="I385" s="24" t="inlineStr"/>
      <c r="J385" s="24" t="n">
        <v/>
      </c>
      <c r="K385" s="24" t="n"/>
      <c r="L385" s="24" t="n"/>
      <c r="M385" s="1">
        <f>LEFT(A385,6)</f>
        <v/>
      </c>
      <c r="N385" s="1">
        <f>MID(A385,7,6)</f>
        <v/>
      </c>
      <c r="O385" s="1">
        <f>MID(A385,7,6)&amp;"-"&amp;MID(A385,13,1)</f>
        <v/>
      </c>
      <c r="P385" s="1">
        <f>"M"&amp;MID(A385,5,2)</f>
        <v/>
      </c>
      <c r="Q385" s="1">
        <f>IF(MID(A385,4,1)="L",IF(ISODD(RIGHT(A385)),"LH1","LH3"),IF(MID(A385,4,1)="R",IF(ISODD(RIGHT(A385)),"RH2","RH4"),"ERROR"))</f>
        <v/>
      </c>
      <c r="R385" s="1">
        <f>P385&amp;"-"&amp;Q385</f>
        <v/>
      </c>
      <c r="S385" s="13">
        <f>IF(D385="","HXX",IF(OR(D385=D384,D385=0),S384,"H"&amp;TEXT(D385,"00")&amp;" T"&amp;TEXT(G385,"00")&amp;" - "&amp;A385))</f>
        <v/>
      </c>
      <c r="T385" s="13">
        <f>SUBTOTAL(3,A385)</f>
        <v/>
      </c>
      <c r="U385" s="13">
        <f>IF(OR(NOT(ISBLANK(H385)),J385="30"),1,0)</f>
        <v/>
      </c>
      <c r="V385" s="13">
        <f>IF(ISBLANK(I385),0,1)</f>
        <v/>
      </c>
      <c r="W385" s="13">
        <f>IF(AND(L385="Porosidad de gas",OR(K385="C5",K385="E5")),1,0)</f>
        <v/>
      </c>
      <c r="X385" s="3">
        <f>RIGHT(A385,3)</f>
        <v/>
      </c>
      <c r="Y385" s="3">
        <f>MAX(W385*F385,0)</f>
        <v/>
      </c>
      <c r="Z385" s="3">
        <f>MAX(V385*F385-Y385,0)</f>
        <v/>
      </c>
      <c r="AA385" s="3">
        <f>MAX(U385*F385-SUM(Y385:Z385),0)</f>
        <v/>
      </c>
      <c r="AB385" s="8">
        <f>MAX(F385-SUM(Y385:AA385),0)</f>
        <v/>
      </c>
      <c r="AC385" s="3">
        <f>D385</f>
        <v/>
      </c>
      <c r="AD385" s="3">
        <f>E385</f>
        <v/>
      </c>
    </row>
    <row r="386" ht="13.9" customHeight="1">
      <c r="A386" s="22" t="inlineStr">
        <is>
          <t>BNRL022511282233</t>
        </is>
      </c>
      <c r="B386" s="23" t="inlineStr">
        <is>
          <t>28/11/2025 20:16:28</t>
        </is>
      </c>
      <c r="C386" s="24" t="n">
        <v>9</v>
      </c>
      <c r="D386" s="24" t="n">
        <v>19</v>
      </c>
      <c r="E386" s="24" t="n">
        <v>18</v>
      </c>
      <c r="F386" s="24" t="n">
        <v>360</v>
      </c>
      <c r="G386" s="24" t="inlineStr">
        <is>
          <t>12</t>
        </is>
      </c>
      <c r="H386" s="24" t="inlineStr"/>
      <c r="I386" s="24" t="inlineStr"/>
      <c r="J386" s="24" t="n">
        <v/>
      </c>
      <c r="K386" s="24" t="n"/>
      <c r="L386" s="24" t="n"/>
      <c r="M386" s="1">
        <f>LEFT(A386,6)</f>
        <v/>
      </c>
      <c r="N386" s="1">
        <f>MID(A386,7,6)</f>
        <v/>
      </c>
      <c r="O386" s="1">
        <f>MID(A386,7,6)&amp;"-"&amp;MID(A386,13,1)</f>
        <v/>
      </c>
      <c r="P386" s="1">
        <f>"M"&amp;MID(A386,5,2)</f>
        <v/>
      </c>
      <c r="Q386" s="1">
        <f>IF(MID(A386,4,1)="L",IF(ISODD(RIGHT(A386)),"LH1","LH3"),IF(MID(A386,4,1)="R",IF(ISODD(RIGHT(A386)),"RH2","RH4"),"ERROR"))</f>
        <v/>
      </c>
      <c r="R386" s="1">
        <f>P386&amp;"-"&amp;Q386</f>
        <v/>
      </c>
      <c r="S386" s="13">
        <f>IF(D386="","HXX",IF(OR(D386=D385,D386=0),S385,"H"&amp;TEXT(D386,"00")&amp;" T"&amp;TEXT(G386,"00")&amp;" - "&amp;A386))</f>
        <v/>
      </c>
      <c r="T386" s="13">
        <f>SUBTOTAL(3,A386)</f>
        <v/>
      </c>
      <c r="U386" s="13">
        <f>IF(OR(NOT(ISBLANK(H386)),J386="30"),1,0)</f>
        <v/>
      </c>
      <c r="V386" s="13">
        <f>IF(ISBLANK(I386),0,1)</f>
        <v/>
      </c>
      <c r="W386" s="13">
        <f>IF(AND(L386="Porosidad de gas",OR(K386="C5",K386="E5")),1,0)</f>
        <v/>
      </c>
      <c r="X386" s="3">
        <f>RIGHT(A386,3)</f>
        <v/>
      </c>
      <c r="Y386" s="3">
        <f>MAX(W386*F386,0)</f>
        <v/>
      </c>
      <c r="Z386" s="3">
        <f>MAX(V386*F386-Y386,0)</f>
        <v/>
      </c>
      <c r="AA386" s="3">
        <f>MAX(U386*F386-SUM(Y386:Z386),0)</f>
        <v/>
      </c>
      <c r="AB386" s="8">
        <f>MAX(F386-SUM(Y386:AA386),0)</f>
        <v/>
      </c>
      <c r="AC386" s="3">
        <f>D386</f>
        <v/>
      </c>
      <c r="AD386" s="3">
        <f>E386</f>
        <v/>
      </c>
    </row>
    <row r="387" ht="13.9" customHeight="1">
      <c r="A387" s="22" t="inlineStr">
        <is>
          <t>BNRL022511282234</t>
        </is>
      </c>
      <c r="B387" s="23" t="inlineStr">
        <is>
          <t>28/11/2025 20:16:28</t>
        </is>
      </c>
      <c r="C387" s="24" t="n">
        <v>9</v>
      </c>
      <c r="D387" s="24" t="n">
        <v>19</v>
      </c>
      <c r="E387" s="24" t="n">
        <v>18</v>
      </c>
      <c r="F387" s="24" t="n">
        <v>360</v>
      </c>
      <c r="G387" s="24" t="inlineStr">
        <is>
          <t>12</t>
        </is>
      </c>
      <c r="H387" s="24" t="inlineStr"/>
      <c r="I387" s="24" t="inlineStr"/>
      <c r="J387" s="24" t="n">
        <v/>
      </c>
      <c r="K387" s="24" t="n"/>
      <c r="L387" s="24" t="n"/>
      <c r="M387" s="1">
        <f>LEFT(A387,6)</f>
        <v/>
      </c>
      <c r="N387" s="1">
        <f>MID(A387,7,6)</f>
        <v/>
      </c>
      <c r="O387" s="1">
        <f>MID(A387,7,6)&amp;"-"&amp;MID(A387,13,1)</f>
        <v/>
      </c>
      <c r="P387" s="1">
        <f>"M"&amp;MID(A387,5,2)</f>
        <v/>
      </c>
      <c r="Q387" s="1">
        <f>IF(MID(A387,4,1)="L",IF(ISODD(RIGHT(A387)),"LH1","LH3"),IF(MID(A387,4,1)="R",IF(ISODD(RIGHT(A387)),"RH2","RH4"),"ERROR"))</f>
        <v/>
      </c>
      <c r="R387" s="1">
        <f>P387&amp;"-"&amp;Q387</f>
        <v/>
      </c>
      <c r="S387" s="13">
        <f>IF(D387="","HXX",IF(OR(D387=D386,D387=0),S386,"H"&amp;TEXT(D387,"00")&amp;" T"&amp;TEXT(G387,"00")&amp;" - "&amp;A387))</f>
        <v/>
      </c>
      <c r="T387" s="13">
        <f>SUBTOTAL(3,A387)</f>
        <v/>
      </c>
      <c r="U387" s="13">
        <f>IF(OR(NOT(ISBLANK(H387)),J387="30"),1,0)</f>
        <v/>
      </c>
      <c r="V387" s="13">
        <f>IF(ISBLANK(I387),0,1)</f>
        <v/>
      </c>
      <c r="W387" s="13">
        <f>IF(AND(L387="Porosidad de gas",OR(K387="C5",K387="E5")),1,0)</f>
        <v/>
      </c>
      <c r="X387" s="3">
        <f>RIGHT(A387,3)</f>
        <v/>
      </c>
      <c r="Y387" s="3">
        <f>MAX(W387*F387,0)</f>
        <v/>
      </c>
      <c r="Z387" s="3">
        <f>MAX(V387*F387-Y387,0)</f>
        <v/>
      </c>
      <c r="AA387" s="3">
        <f>MAX(U387*F387-SUM(Y387:Z387),0)</f>
        <v/>
      </c>
      <c r="AB387" s="8">
        <f>MAX(F387-SUM(Y387:AA387),0)</f>
        <v/>
      </c>
      <c r="AC387" s="3">
        <f>D387</f>
        <v/>
      </c>
      <c r="AD387" s="3">
        <f>E387</f>
        <v/>
      </c>
    </row>
    <row r="388" ht="13.9" customHeight="1">
      <c r="A388" s="22" t="inlineStr">
        <is>
          <t>BNRR022511282233</t>
        </is>
      </c>
      <c r="B388" s="23" t="inlineStr">
        <is>
          <t>28/11/2025 20:16:28</t>
        </is>
      </c>
      <c r="C388" s="24" t="n">
        <v>9</v>
      </c>
      <c r="D388" s="24" t="n">
        <v>19</v>
      </c>
      <c r="E388" s="24" t="n">
        <v>18</v>
      </c>
      <c r="F388" s="24" t="n">
        <v>360</v>
      </c>
      <c r="G388" s="24" t="inlineStr">
        <is>
          <t>12</t>
        </is>
      </c>
      <c r="H388" s="24" t="inlineStr"/>
      <c r="I388" s="24" t="inlineStr"/>
      <c r="J388" s="24" t="n">
        <v/>
      </c>
      <c r="K388" s="24" t="n"/>
      <c r="L388" s="24" t="n"/>
      <c r="M388" s="1">
        <f>LEFT(A388,6)</f>
        <v/>
      </c>
      <c r="N388" s="1">
        <f>MID(A388,7,6)</f>
        <v/>
      </c>
      <c r="O388" s="1">
        <f>MID(A388,7,6)&amp;"-"&amp;MID(A388,13,1)</f>
        <v/>
      </c>
      <c r="P388" s="1">
        <f>"M"&amp;MID(A388,5,2)</f>
        <v/>
      </c>
      <c r="Q388" s="1">
        <f>IF(MID(A388,4,1)="L",IF(ISODD(RIGHT(A388)),"LH1","LH3"),IF(MID(A388,4,1)="R",IF(ISODD(RIGHT(A388)),"RH2","RH4"),"ERROR"))</f>
        <v/>
      </c>
      <c r="R388" s="1">
        <f>P388&amp;"-"&amp;Q388</f>
        <v/>
      </c>
      <c r="S388" s="13">
        <f>IF(D388="","HXX",IF(OR(D388=D387,D388=0),S387,"H"&amp;TEXT(D388,"00")&amp;" T"&amp;TEXT(G388,"00")&amp;" - "&amp;A388))</f>
        <v/>
      </c>
      <c r="T388" s="13">
        <f>SUBTOTAL(3,A388)</f>
        <v/>
      </c>
      <c r="U388" s="13">
        <f>IF(OR(NOT(ISBLANK(H388)),J388="30"),1,0)</f>
        <v/>
      </c>
      <c r="V388" s="13">
        <f>IF(ISBLANK(I388),0,1)</f>
        <v/>
      </c>
      <c r="W388" s="13">
        <f>IF(AND(L388="Porosidad de gas",OR(K388="C5",K388="E5")),1,0)</f>
        <v/>
      </c>
      <c r="X388" s="3">
        <f>RIGHT(A388,3)</f>
        <v/>
      </c>
      <c r="Y388" s="3">
        <f>MAX(W388*F388,0)</f>
        <v/>
      </c>
      <c r="Z388" s="3">
        <f>MAX(V388*F388-Y388,0)</f>
        <v/>
      </c>
      <c r="AA388" s="3">
        <f>MAX(U388*F388-SUM(Y388:Z388),0)</f>
        <v/>
      </c>
      <c r="AB388" s="8">
        <f>MAX(F388-SUM(Y388:AA388),0)</f>
        <v/>
      </c>
      <c r="AC388" s="3">
        <f>D388</f>
        <v/>
      </c>
      <c r="AD388" s="3">
        <f>E388</f>
        <v/>
      </c>
    </row>
    <row r="389" ht="13.9" customHeight="1">
      <c r="A389" s="22" t="inlineStr">
        <is>
          <t>BNRR022511282234</t>
        </is>
      </c>
      <c r="B389" s="23" t="inlineStr">
        <is>
          <t>28/11/2025 20:16:28</t>
        </is>
      </c>
      <c r="C389" s="24" t="n">
        <v>9</v>
      </c>
      <c r="D389" s="24" t="n">
        <v>19</v>
      </c>
      <c r="E389" s="24" t="n">
        <v>18</v>
      </c>
      <c r="F389" s="24" t="n">
        <v>360</v>
      </c>
      <c r="G389" s="24" t="inlineStr">
        <is>
          <t>12</t>
        </is>
      </c>
      <c r="H389" s="24" t="inlineStr"/>
      <c r="I389" s="24" t="inlineStr"/>
      <c r="J389" s="24" t="n">
        <v/>
      </c>
      <c r="K389" s="24" t="n"/>
      <c r="L389" s="24" t="n"/>
      <c r="M389" s="1">
        <f>LEFT(A389,6)</f>
        <v/>
      </c>
      <c r="N389" s="1">
        <f>MID(A389,7,6)</f>
        <v/>
      </c>
      <c r="O389" s="1">
        <f>MID(A389,7,6)&amp;"-"&amp;MID(A389,13,1)</f>
        <v/>
      </c>
      <c r="P389" s="1">
        <f>"M"&amp;MID(A389,5,2)</f>
        <v/>
      </c>
      <c r="Q389" s="1">
        <f>IF(MID(A389,4,1)="L",IF(ISODD(RIGHT(A389)),"LH1","LH3"),IF(MID(A389,4,1)="R",IF(ISODD(RIGHT(A389)),"RH2","RH4"),"ERROR"))</f>
        <v/>
      </c>
      <c r="R389" s="1">
        <f>P389&amp;"-"&amp;Q389</f>
        <v/>
      </c>
      <c r="S389" s="13">
        <f>IF(D389="","HXX",IF(OR(D389=D388,D389=0),S388,"H"&amp;TEXT(D389,"00")&amp;" T"&amp;TEXT(G389,"00")&amp;" - "&amp;A389))</f>
        <v/>
      </c>
      <c r="T389" s="13">
        <f>SUBTOTAL(3,A389)</f>
        <v/>
      </c>
      <c r="U389" s="13">
        <f>IF(OR(NOT(ISBLANK(H389)),J389="30"),1,0)</f>
        <v/>
      </c>
      <c r="V389" s="13">
        <f>IF(ISBLANK(I389),0,1)</f>
        <v/>
      </c>
      <c r="W389" s="13">
        <f>IF(AND(L389="Porosidad de gas",OR(K389="C5",K389="E5")),1,0)</f>
        <v/>
      </c>
      <c r="X389" s="3">
        <f>RIGHT(A389,3)</f>
        <v/>
      </c>
      <c r="Y389" s="3">
        <f>MAX(W389*F389,0)</f>
        <v/>
      </c>
      <c r="Z389" s="3">
        <f>MAX(V389*F389-Y389,0)</f>
        <v/>
      </c>
      <c r="AA389" s="3">
        <f>MAX(U389*F389-SUM(Y389:Z389),0)</f>
        <v/>
      </c>
      <c r="AB389" s="8">
        <f>MAX(F389-SUM(Y389:AA389),0)</f>
        <v/>
      </c>
      <c r="AC389" s="3">
        <f>D389</f>
        <v/>
      </c>
      <c r="AD389" s="3">
        <f>E389</f>
        <v/>
      </c>
    </row>
    <row r="390" ht="13.9" customHeight="1">
      <c r="A390" s="22" t="inlineStr">
        <is>
          <t>BNRL022511282231</t>
        </is>
      </c>
      <c r="B390" s="23" t="inlineStr">
        <is>
          <t>28/11/2025 20:10:29</t>
        </is>
      </c>
      <c r="C390" s="24" t="n">
        <v>9</v>
      </c>
      <c r="D390" s="24" t="n">
        <v>19</v>
      </c>
      <c r="E390" s="24" t="n">
        <v>17</v>
      </c>
      <c r="F390" s="24" t="n">
        <v>448</v>
      </c>
      <c r="G390" s="24" t="inlineStr">
        <is>
          <t>12</t>
        </is>
      </c>
      <c r="H390" s="24" t="inlineStr"/>
      <c r="I390" s="24" t="inlineStr"/>
      <c r="J390" s="24" t="n">
        <v/>
      </c>
      <c r="K390" s="24" t="n"/>
      <c r="L390" s="24" t="n"/>
      <c r="M390" s="1">
        <f>LEFT(A390,6)</f>
        <v/>
      </c>
      <c r="N390" s="1">
        <f>MID(A390,7,6)</f>
        <v/>
      </c>
      <c r="O390" s="1">
        <f>MID(A390,7,6)&amp;"-"&amp;MID(A390,13,1)</f>
        <v/>
      </c>
      <c r="P390" s="1">
        <f>"M"&amp;MID(A390,5,2)</f>
        <v/>
      </c>
      <c r="Q390" s="1">
        <f>IF(MID(A390,4,1)="L",IF(ISODD(RIGHT(A390)),"LH1","LH3"),IF(MID(A390,4,1)="R",IF(ISODD(RIGHT(A390)),"RH2","RH4"),"ERROR"))</f>
        <v/>
      </c>
      <c r="R390" s="1">
        <f>P390&amp;"-"&amp;Q390</f>
        <v/>
      </c>
      <c r="S390" s="13">
        <f>IF(D390="","HXX",IF(OR(D390=D389,D390=0),S389,"H"&amp;TEXT(D390,"00")&amp;" T"&amp;TEXT(G390,"00")&amp;" - "&amp;A390))</f>
        <v/>
      </c>
      <c r="T390" s="13">
        <f>SUBTOTAL(3,A390)</f>
        <v/>
      </c>
      <c r="U390" s="13">
        <f>IF(OR(NOT(ISBLANK(H390)),J390="30"),1,0)</f>
        <v/>
      </c>
      <c r="V390" s="13">
        <f>IF(ISBLANK(I390),0,1)</f>
        <v/>
      </c>
      <c r="W390" s="13">
        <f>IF(AND(L390="Porosidad de gas",OR(K390="C5",K390="E5")),1,0)</f>
        <v/>
      </c>
      <c r="X390" s="3">
        <f>RIGHT(A390,3)</f>
        <v/>
      </c>
      <c r="Y390" s="3">
        <f>MAX(W390*F390,0)</f>
        <v/>
      </c>
      <c r="Z390" s="3">
        <f>MAX(V390*F390-Y390,0)</f>
        <v/>
      </c>
      <c r="AA390" s="3">
        <f>MAX(U390*F390-SUM(Y390:Z390),0)</f>
        <v/>
      </c>
      <c r="AB390" s="8">
        <f>MAX(F390-SUM(Y390:AA390),0)</f>
        <v/>
      </c>
      <c r="AC390" s="3">
        <f>D390</f>
        <v/>
      </c>
      <c r="AD390" s="3">
        <f>E390</f>
        <v/>
      </c>
    </row>
    <row r="391" ht="13.9" customHeight="1">
      <c r="A391" s="22" t="inlineStr">
        <is>
          <t>BNRL022511282232</t>
        </is>
      </c>
      <c r="B391" s="23" t="inlineStr">
        <is>
          <t>28/11/2025 20:10:29</t>
        </is>
      </c>
      <c r="C391" s="24" t="n">
        <v>9</v>
      </c>
      <c r="D391" s="24" t="n">
        <v>19</v>
      </c>
      <c r="E391" s="24" t="n">
        <v>17</v>
      </c>
      <c r="F391" s="24" t="n">
        <v>448</v>
      </c>
      <c r="G391" s="24" t="inlineStr">
        <is>
          <t>12</t>
        </is>
      </c>
      <c r="H391" s="24" t="inlineStr"/>
      <c r="I391" s="24" t="inlineStr"/>
      <c r="J391" s="24" t="n">
        <v/>
      </c>
      <c r="K391" s="24" t="n"/>
      <c r="L391" s="24" t="n"/>
      <c r="M391" s="1">
        <f>LEFT(A391,6)</f>
        <v/>
      </c>
      <c r="N391" s="1">
        <f>MID(A391,7,6)</f>
        <v/>
      </c>
      <c r="O391" s="1">
        <f>MID(A391,7,6)&amp;"-"&amp;MID(A391,13,1)</f>
        <v/>
      </c>
      <c r="P391" s="1">
        <f>"M"&amp;MID(A391,5,2)</f>
        <v/>
      </c>
      <c r="Q391" s="1">
        <f>IF(MID(A391,4,1)="L",IF(ISODD(RIGHT(A391)),"LH1","LH3"),IF(MID(A391,4,1)="R",IF(ISODD(RIGHT(A391)),"RH2","RH4"),"ERROR"))</f>
        <v/>
      </c>
      <c r="R391" s="1">
        <f>P391&amp;"-"&amp;Q391</f>
        <v/>
      </c>
      <c r="S391" s="13">
        <f>IF(D391="","HXX",IF(OR(D391=D390,D391=0),S390,"H"&amp;TEXT(D391,"00")&amp;" T"&amp;TEXT(G391,"00")&amp;" - "&amp;A391))</f>
        <v/>
      </c>
      <c r="T391" s="13">
        <f>SUBTOTAL(3,A391)</f>
        <v/>
      </c>
      <c r="U391" s="13">
        <f>IF(OR(NOT(ISBLANK(H391)),J391="30"),1,0)</f>
        <v/>
      </c>
      <c r="V391" s="13">
        <f>IF(ISBLANK(I391),0,1)</f>
        <v/>
      </c>
      <c r="W391" s="13">
        <f>IF(AND(L391="Porosidad de gas",OR(K391="C5",K391="E5")),1,0)</f>
        <v/>
      </c>
      <c r="X391" s="3">
        <f>RIGHT(A391,3)</f>
        <v/>
      </c>
      <c r="Y391" s="3">
        <f>MAX(W391*F391,0)</f>
        <v/>
      </c>
      <c r="Z391" s="3">
        <f>MAX(V391*F391-Y391,0)</f>
        <v/>
      </c>
      <c r="AA391" s="3">
        <f>MAX(U391*F391-SUM(Y391:Z391),0)</f>
        <v/>
      </c>
      <c r="AB391" s="8">
        <f>MAX(F391-SUM(Y391:AA391),0)</f>
        <v/>
      </c>
      <c r="AC391" s="3">
        <f>D391</f>
        <v/>
      </c>
      <c r="AD391" s="3">
        <f>E391</f>
        <v/>
      </c>
    </row>
    <row r="392" ht="13.9" customHeight="1">
      <c r="A392" s="22" t="inlineStr">
        <is>
          <t>BNRR022511282231</t>
        </is>
      </c>
      <c r="B392" s="23" t="inlineStr">
        <is>
          <t>28/11/2025 20:10:29</t>
        </is>
      </c>
      <c r="C392" s="24" t="n">
        <v>9</v>
      </c>
      <c r="D392" s="24" t="n">
        <v>19</v>
      </c>
      <c r="E392" s="24" t="n">
        <v>17</v>
      </c>
      <c r="F392" s="24" t="n">
        <v>448</v>
      </c>
      <c r="G392" s="24" t="inlineStr">
        <is>
          <t>12</t>
        </is>
      </c>
      <c r="H392" s="24" t="inlineStr"/>
      <c r="I392" s="24" t="inlineStr"/>
      <c r="J392" s="24" t="n">
        <v/>
      </c>
      <c r="K392" s="24" t="n"/>
      <c r="L392" s="24" t="n"/>
      <c r="M392" s="1">
        <f>LEFT(A392,6)</f>
        <v/>
      </c>
      <c r="N392" s="1">
        <f>MID(A392,7,6)</f>
        <v/>
      </c>
      <c r="O392" s="1">
        <f>MID(A392,7,6)&amp;"-"&amp;MID(A392,13,1)</f>
        <v/>
      </c>
      <c r="P392" s="1">
        <f>"M"&amp;MID(A392,5,2)</f>
        <v/>
      </c>
      <c r="Q392" s="1">
        <f>IF(MID(A392,4,1)="L",IF(ISODD(RIGHT(A392)),"LH1","LH3"),IF(MID(A392,4,1)="R",IF(ISODD(RIGHT(A392)),"RH2","RH4"),"ERROR"))</f>
        <v/>
      </c>
      <c r="R392" s="1">
        <f>P392&amp;"-"&amp;Q392</f>
        <v/>
      </c>
      <c r="S392" s="13">
        <f>IF(D392="","HXX",IF(OR(D392=D391,D392=0),S391,"H"&amp;TEXT(D392,"00")&amp;" T"&amp;TEXT(G392,"00")&amp;" - "&amp;A392))</f>
        <v/>
      </c>
      <c r="T392" s="13">
        <f>SUBTOTAL(3,A392)</f>
        <v/>
      </c>
      <c r="U392" s="13">
        <f>IF(OR(NOT(ISBLANK(H392)),J392="30"),1,0)</f>
        <v/>
      </c>
      <c r="V392" s="13">
        <f>IF(ISBLANK(I392),0,1)</f>
        <v/>
      </c>
      <c r="W392" s="13">
        <f>IF(AND(L392="Porosidad de gas",OR(K392="C5",K392="E5")),1,0)</f>
        <v/>
      </c>
      <c r="X392" s="3">
        <f>RIGHT(A392,3)</f>
        <v/>
      </c>
      <c r="Y392" s="3">
        <f>MAX(W392*F392,0)</f>
        <v/>
      </c>
      <c r="Z392" s="3">
        <f>MAX(V392*F392-Y392,0)</f>
        <v/>
      </c>
      <c r="AA392" s="3">
        <f>MAX(U392*F392-SUM(Y392:Z392),0)</f>
        <v/>
      </c>
      <c r="AB392" s="8">
        <f>MAX(F392-SUM(Y392:AA392),0)</f>
        <v/>
      </c>
      <c r="AC392" s="3">
        <f>D392</f>
        <v/>
      </c>
      <c r="AD392" s="3">
        <f>E392</f>
        <v/>
      </c>
    </row>
    <row r="393" ht="13.9" customHeight="1">
      <c r="A393" s="22" t="inlineStr">
        <is>
          <t>BNRR022511282232</t>
        </is>
      </c>
      <c r="B393" s="23" t="inlineStr">
        <is>
          <t>28/11/2025 20:10:29</t>
        </is>
      </c>
      <c r="C393" s="24" t="n">
        <v>9</v>
      </c>
      <c r="D393" s="24" t="n">
        <v>19</v>
      </c>
      <c r="E393" s="24" t="n">
        <v>17</v>
      </c>
      <c r="F393" s="24" t="n">
        <v>448</v>
      </c>
      <c r="G393" s="24" t="inlineStr">
        <is>
          <t>12</t>
        </is>
      </c>
      <c r="H393" s="24" t="inlineStr"/>
      <c r="I393" s="24" t="inlineStr"/>
      <c r="J393" s="24" t="n">
        <v/>
      </c>
      <c r="K393" s="24" t="n"/>
      <c r="L393" s="24" t="n"/>
      <c r="M393" s="1">
        <f>LEFT(A393,6)</f>
        <v/>
      </c>
      <c r="N393" s="1">
        <f>MID(A393,7,6)</f>
        <v/>
      </c>
      <c r="O393" s="1">
        <f>MID(A393,7,6)&amp;"-"&amp;MID(A393,13,1)</f>
        <v/>
      </c>
      <c r="P393" s="1">
        <f>"M"&amp;MID(A393,5,2)</f>
        <v/>
      </c>
      <c r="Q393" s="1">
        <f>IF(MID(A393,4,1)="L",IF(ISODD(RIGHT(A393)),"LH1","LH3"),IF(MID(A393,4,1)="R",IF(ISODD(RIGHT(A393)),"RH2","RH4"),"ERROR"))</f>
        <v/>
      </c>
      <c r="R393" s="1">
        <f>P393&amp;"-"&amp;Q393</f>
        <v/>
      </c>
      <c r="S393" s="13">
        <f>IF(D393="","HXX",IF(OR(D393=D392,D393=0),S392,"H"&amp;TEXT(D393,"00")&amp;" T"&amp;TEXT(G393,"00")&amp;" - "&amp;A393))</f>
        <v/>
      </c>
      <c r="T393" s="13">
        <f>SUBTOTAL(3,A393)</f>
        <v/>
      </c>
      <c r="U393" s="13">
        <f>IF(OR(NOT(ISBLANK(H393)),J393="30"),1,0)</f>
        <v/>
      </c>
      <c r="V393" s="13">
        <f>IF(ISBLANK(I393),0,1)</f>
        <v/>
      </c>
      <c r="W393" s="13">
        <f>IF(AND(L393="Porosidad de gas",OR(K393="C5",K393="E5")),1,0)</f>
        <v/>
      </c>
      <c r="X393" s="3">
        <f>RIGHT(A393,3)</f>
        <v/>
      </c>
      <c r="Y393" s="3">
        <f>MAX(W393*F393,0)</f>
        <v/>
      </c>
      <c r="Z393" s="3">
        <f>MAX(V393*F393-Y393,0)</f>
        <v/>
      </c>
      <c r="AA393" s="3">
        <f>MAX(U393*F393-SUM(Y393:Z393),0)</f>
        <v/>
      </c>
      <c r="AB393" s="8">
        <f>MAX(F393-SUM(Y393:AA393),0)</f>
        <v/>
      </c>
      <c r="AC393" s="3">
        <f>D393</f>
        <v/>
      </c>
      <c r="AD393" s="3">
        <f>E393</f>
        <v/>
      </c>
    </row>
    <row r="394" ht="13.9" customHeight="1">
      <c r="A394" s="22" t="inlineStr">
        <is>
          <t>BNRL022511282229</t>
        </is>
      </c>
      <c r="B394" s="23" t="inlineStr">
        <is>
          <t>28/11/2025 20:3:0</t>
        </is>
      </c>
      <c r="C394" s="24" t="n">
        <v>9</v>
      </c>
      <c r="D394" s="24" t="n">
        <v>19</v>
      </c>
      <c r="E394" s="24" t="n">
        <v>16</v>
      </c>
      <c r="F394" s="24" t="n">
        <v>360</v>
      </c>
      <c r="G394" s="24" t="inlineStr">
        <is>
          <t>12</t>
        </is>
      </c>
      <c r="H394" s="24" t="inlineStr"/>
      <c r="I394" s="24" t="inlineStr"/>
      <c r="J394" s="24" t="n">
        <v/>
      </c>
      <c r="K394" s="24" t="n"/>
      <c r="L394" s="24" t="n"/>
      <c r="M394" s="1">
        <f>LEFT(A394,6)</f>
        <v/>
      </c>
      <c r="N394" s="1">
        <f>MID(A394,7,6)</f>
        <v/>
      </c>
      <c r="O394" s="1">
        <f>MID(A394,7,6)&amp;"-"&amp;MID(A394,13,1)</f>
        <v/>
      </c>
      <c r="P394" s="1">
        <f>"M"&amp;MID(A394,5,2)</f>
        <v/>
      </c>
      <c r="Q394" s="1">
        <f>IF(MID(A394,4,1)="L",IF(ISODD(RIGHT(A394)),"LH1","LH3"),IF(MID(A394,4,1)="R",IF(ISODD(RIGHT(A394)),"RH2","RH4"),"ERROR"))</f>
        <v/>
      </c>
      <c r="R394" s="1">
        <f>P394&amp;"-"&amp;Q394</f>
        <v/>
      </c>
      <c r="S394" s="13">
        <f>IF(D394="","HXX",IF(OR(D394=D393,D394=0),S393,"H"&amp;TEXT(D394,"00")&amp;" T"&amp;TEXT(G394,"00")&amp;" - "&amp;A394))</f>
        <v/>
      </c>
      <c r="T394" s="13">
        <f>SUBTOTAL(3,A394)</f>
        <v/>
      </c>
      <c r="U394" s="13">
        <f>IF(OR(NOT(ISBLANK(H394)),J394="30"),1,0)</f>
        <v/>
      </c>
      <c r="V394" s="13">
        <f>IF(ISBLANK(I394),0,1)</f>
        <v/>
      </c>
      <c r="W394" s="13">
        <f>IF(AND(L394="Porosidad de gas",OR(K394="C5",K394="E5")),1,0)</f>
        <v/>
      </c>
      <c r="X394" s="3">
        <f>RIGHT(A394,3)</f>
        <v/>
      </c>
      <c r="Y394" s="3">
        <f>MAX(W394*F394,0)</f>
        <v/>
      </c>
      <c r="Z394" s="3">
        <f>MAX(V394*F394-Y394,0)</f>
        <v/>
      </c>
      <c r="AA394" s="3">
        <f>MAX(U394*F394-SUM(Y394:Z394),0)</f>
        <v/>
      </c>
      <c r="AB394" s="8">
        <f>MAX(F394-SUM(Y394:AA394),0)</f>
        <v/>
      </c>
      <c r="AC394" s="3">
        <f>D394</f>
        <v/>
      </c>
      <c r="AD394" s="3">
        <f>E394</f>
        <v/>
      </c>
    </row>
    <row r="395" ht="13.9" customHeight="1">
      <c r="A395" s="22" t="inlineStr">
        <is>
          <t>BNRL022511282230</t>
        </is>
      </c>
      <c r="B395" s="23" t="inlineStr">
        <is>
          <t>28/11/2025 20:3:0</t>
        </is>
      </c>
      <c r="C395" s="24" t="n">
        <v>9</v>
      </c>
      <c r="D395" s="24" t="n">
        <v>19</v>
      </c>
      <c r="E395" s="24" t="n">
        <v>16</v>
      </c>
      <c r="F395" s="24" t="n">
        <v>360</v>
      </c>
      <c r="G395" s="24" t="inlineStr">
        <is>
          <t>12</t>
        </is>
      </c>
      <c r="H395" s="24" t="inlineStr"/>
      <c r="I395" s="24" t="inlineStr"/>
      <c r="J395" s="24" t="n">
        <v/>
      </c>
      <c r="K395" s="24" t="n"/>
      <c r="L395" s="24" t="n"/>
      <c r="M395" s="1">
        <f>LEFT(A395,6)</f>
        <v/>
      </c>
      <c r="N395" s="1">
        <f>MID(A395,7,6)</f>
        <v/>
      </c>
      <c r="O395" s="1">
        <f>MID(A395,7,6)&amp;"-"&amp;MID(A395,13,1)</f>
        <v/>
      </c>
      <c r="P395" s="1">
        <f>"M"&amp;MID(A395,5,2)</f>
        <v/>
      </c>
      <c r="Q395" s="1">
        <f>IF(MID(A395,4,1)="L",IF(ISODD(RIGHT(A395)),"LH1","LH3"),IF(MID(A395,4,1)="R",IF(ISODD(RIGHT(A395)),"RH2","RH4"),"ERROR"))</f>
        <v/>
      </c>
      <c r="R395" s="1">
        <f>P395&amp;"-"&amp;Q395</f>
        <v/>
      </c>
      <c r="S395" s="13">
        <f>IF(D395="","HXX",IF(OR(D395=D394,D395=0),S394,"H"&amp;TEXT(D395,"00")&amp;" T"&amp;TEXT(G395,"00")&amp;" - "&amp;A395))</f>
        <v/>
      </c>
      <c r="T395" s="13">
        <f>SUBTOTAL(3,A395)</f>
        <v/>
      </c>
      <c r="U395" s="13">
        <f>IF(OR(NOT(ISBLANK(H395)),J395="30"),1,0)</f>
        <v/>
      </c>
      <c r="V395" s="13">
        <f>IF(ISBLANK(I395),0,1)</f>
        <v/>
      </c>
      <c r="W395" s="13">
        <f>IF(AND(L395="Porosidad de gas",OR(K395="C5",K395="E5")),1,0)</f>
        <v/>
      </c>
      <c r="X395" s="3">
        <f>RIGHT(A395,3)</f>
        <v/>
      </c>
      <c r="Y395" s="3">
        <f>MAX(W395*F395,0)</f>
        <v/>
      </c>
      <c r="Z395" s="3">
        <f>MAX(V395*F395-Y395,0)</f>
        <v/>
      </c>
      <c r="AA395" s="3">
        <f>MAX(U395*F395-SUM(Y395:Z395),0)</f>
        <v/>
      </c>
      <c r="AB395" s="8">
        <f>MAX(F395-SUM(Y395:AA395),0)</f>
        <v/>
      </c>
      <c r="AC395" s="3">
        <f>D395</f>
        <v/>
      </c>
      <c r="AD395" s="3">
        <f>E395</f>
        <v/>
      </c>
    </row>
    <row r="396" ht="13.9" customHeight="1">
      <c r="A396" s="22" t="inlineStr">
        <is>
          <t>BNRR022511282229</t>
        </is>
      </c>
      <c r="B396" s="23" t="inlineStr">
        <is>
          <t>28/11/2025 20:3:0</t>
        </is>
      </c>
      <c r="C396" s="24" t="n">
        <v>9</v>
      </c>
      <c r="D396" s="24" t="n">
        <v>19</v>
      </c>
      <c r="E396" s="24" t="n">
        <v>16</v>
      </c>
      <c r="F396" s="24" t="n">
        <v>360</v>
      </c>
      <c r="G396" s="24" t="inlineStr">
        <is>
          <t>12</t>
        </is>
      </c>
      <c r="H396" s="24" t="inlineStr"/>
      <c r="I396" s="24" t="inlineStr"/>
      <c r="J396" s="24" t="n">
        <v/>
      </c>
      <c r="K396" s="24" t="n"/>
      <c r="L396" s="24" t="n"/>
      <c r="M396" s="1">
        <f>LEFT(A396,6)</f>
        <v/>
      </c>
      <c r="N396" s="1">
        <f>MID(A396,7,6)</f>
        <v/>
      </c>
      <c r="O396" s="1">
        <f>MID(A396,7,6)&amp;"-"&amp;MID(A396,13,1)</f>
        <v/>
      </c>
      <c r="P396" s="1">
        <f>"M"&amp;MID(A396,5,2)</f>
        <v/>
      </c>
      <c r="Q396" s="1">
        <f>IF(MID(A396,4,1)="L",IF(ISODD(RIGHT(A396)),"LH1","LH3"),IF(MID(A396,4,1)="R",IF(ISODD(RIGHT(A396)),"RH2","RH4"),"ERROR"))</f>
        <v/>
      </c>
      <c r="R396" s="1">
        <f>P396&amp;"-"&amp;Q396</f>
        <v/>
      </c>
      <c r="S396" s="13">
        <f>IF(D396="","HXX",IF(OR(D396=D395,D396=0),S395,"H"&amp;TEXT(D396,"00")&amp;" T"&amp;TEXT(G396,"00")&amp;" - "&amp;A396))</f>
        <v/>
      </c>
      <c r="T396" s="13">
        <f>SUBTOTAL(3,A396)</f>
        <v/>
      </c>
      <c r="U396" s="13">
        <f>IF(OR(NOT(ISBLANK(H396)),J396="30"),1,0)</f>
        <v/>
      </c>
      <c r="V396" s="13">
        <f>IF(ISBLANK(I396),0,1)</f>
        <v/>
      </c>
      <c r="W396" s="13">
        <f>IF(AND(L396="Porosidad de gas",OR(K396="C5",K396="E5")),1,0)</f>
        <v/>
      </c>
      <c r="X396" s="3">
        <f>RIGHT(A396,3)</f>
        <v/>
      </c>
      <c r="Y396" s="3">
        <f>MAX(W396*F396,0)</f>
        <v/>
      </c>
      <c r="Z396" s="3">
        <f>MAX(V396*F396-Y396,0)</f>
        <v/>
      </c>
      <c r="AA396" s="3">
        <f>MAX(U396*F396-SUM(Y396:Z396),0)</f>
        <v/>
      </c>
      <c r="AB396" s="8">
        <f>MAX(F396-SUM(Y396:AA396),0)</f>
        <v/>
      </c>
      <c r="AC396" s="3">
        <f>D396</f>
        <v/>
      </c>
      <c r="AD396" s="3">
        <f>E396</f>
        <v/>
      </c>
    </row>
    <row r="397" ht="13.9" customHeight="1">
      <c r="A397" s="22" t="inlineStr">
        <is>
          <t>BNRR022511282230</t>
        </is>
      </c>
      <c r="B397" s="23" t="inlineStr">
        <is>
          <t>28/11/2025 20:3:0</t>
        </is>
      </c>
      <c r="C397" s="24" t="n">
        <v>9</v>
      </c>
      <c r="D397" s="24" t="n">
        <v>19</v>
      </c>
      <c r="E397" s="24" t="n">
        <v>16</v>
      </c>
      <c r="F397" s="24" t="n">
        <v>360</v>
      </c>
      <c r="G397" s="24" t="inlineStr">
        <is>
          <t>12</t>
        </is>
      </c>
      <c r="H397" s="24" t="inlineStr"/>
      <c r="I397" s="24" t="inlineStr"/>
      <c r="J397" s="24" t="n">
        <v/>
      </c>
      <c r="K397" s="24" t="n"/>
      <c r="L397" s="24" t="n"/>
      <c r="M397" s="1">
        <f>LEFT(A397,6)</f>
        <v/>
      </c>
      <c r="N397" s="1">
        <f>MID(A397,7,6)</f>
        <v/>
      </c>
      <c r="O397" s="1">
        <f>MID(A397,7,6)&amp;"-"&amp;MID(A397,13,1)</f>
        <v/>
      </c>
      <c r="P397" s="1">
        <f>"M"&amp;MID(A397,5,2)</f>
        <v/>
      </c>
      <c r="Q397" s="1">
        <f>IF(MID(A397,4,1)="L",IF(ISODD(RIGHT(A397)),"LH1","LH3"),IF(MID(A397,4,1)="R",IF(ISODD(RIGHT(A397)),"RH2","RH4"),"ERROR"))</f>
        <v/>
      </c>
      <c r="R397" s="1">
        <f>P397&amp;"-"&amp;Q397</f>
        <v/>
      </c>
      <c r="S397" s="13">
        <f>IF(D397="","HXX",IF(OR(D397=D396,D397=0),S396,"H"&amp;TEXT(D397,"00")&amp;" T"&amp;TEXT(G397,"00")&amp;" - "&amp;A397))</f>
        <v/>
      </c>
      <c r="T397" s="13">
        <f>SUBTOTAL(3,A397)</f>
        <v/>
      </c>
      <c r="U397" s="13">
        <f>IF(OR(NOT(ISBLANK(H397)),J397="30"),1,0)</f>
        <v/>
      </c>
      <c r="V397" s="13">
        <f>IF(ISBLANK(I397),0,1)</f>
        <v/>
      </c>
      <c r="W397" s="13">
        <f>IF(AND(L397="Porosidad de gas",OR(K397="C5",K397="E5")),1,0)</f>
        <v/>
      </c>
      <c r="X397" s="3">
        <f>RIGHT(A397,3)</f>
        <v/>
      </c>
      <c r="Y397" s="3">
        <f>MAX(W397*F397,0)</f>
        <v/>
      </c>
      <c r="Z397" s="3">
        <f>MAX(V397*F397-Y397,0)</f>
        <v/>
      </c>
      <c r="AA397" s="3">
        <f>MAX(U397*F397-SUM(Y397:Z397),0)</f>
        <v/>
      </c>
      <c r="AB397" s="8">
        <f>MAX(F397-SUM(Y397:AA397),0)</f>
        <v/>
      </c>
      <c r="AC397" s="3">
        <f>D397</f>
        <v/>
      </c>
      <c r="AD397" s="3">
        <f>E397</f>
        <v/>
      </c>
    </row>
    <row r="398" ht="13.9" customHeight="1">
      <c r="A398" s="22" t="inlineStr">
        <is>
          <t>BNRL022511282227</t>
        </is>
      </c>
      <c r="B398" s="23" t="inlineStr">
        <is>
          <t>28/11/2025 19:57:0</t>
        </is>
      </c>
      <c r="C398" s="24" t="n">
        <v>9</v>
      </c>
      <c r="D398" s="24" t="n">
        <v>19</v>
      </c>
      <c r="E398" s="24" t="n">
        <v>15</v>
      </c>
      <c r="F398" s="24" t="n">
        <v>361</v>
      </c>
      <c r="G398" s="24" t="inlineStr">
        <is>
          <t>12</t>
        </is>
      </c>
      <c r="H398" s="24" t="inlineStr"/>
      <c r="I398" s="24" t="inlineStr"/>
      <c r="J398" s="24" t="n">
        <v/>
      </c>
      <c r="K398" s="24" t="n"/>
      <c r="L398" s="24" t="n"/>
      <c r="M398" s="1">
        <f>LEFT(A398,6)</f>
        <v/>
      </c>
      <c r="N398" s="1">
        <f>MID(A398,7,6)</f>
        <v/>
      </c>
      <c r="O398" s="1">
        <f>MID(A398,7,6)&amp;"-"&amp;MID(A398,13,1)</f>
        <v/>
      </c>
      <c r="P398" s="1">
        <f>"M"&amp;MID(A398,5,2)</f>
        <v/>
      </c>
      <c r="Q398" s="1">
        <f>IF(MID(A398,4,1)="L",IF(ISODD(RIGHT(A398)),"LH1","LH3"),IF(MID(A398,4,1)="R",IF(ISODD(RIGHT(A398)),"RH2","RH4"),"ERROR"))</f>
        <v/>
      </c>
      <c r="R398" s="1">
        <f>P398&amp;"-"&amp;Q398</f>
        <v/>
      </c>
      <c r="S398" s="13">
        <f>IF(D398="","HXX",IF(OR(D398=D397,D398=0),S397,"H"&amp;TEXT(D398,"00")&amp;" T"&amp;TEXT(G398,"00")&amp;" - "&amp;A398))</f>
        <v/>
      </c>
      <c r="T398" s="13">
        <f>SUBTOTAL(3,A398)</f>
        <v/>
      </c>
      <c r="U398" s="13">
        <f>IF(OR(NOT(ISBLANK(H398)),J398="30"),1,0)</f>
        <v/>
      </c>
      <c r="V398" s="13">
        <f>IF(ISBLANK(I398),0,1)</f>
        <v/>
      </c>
      <c r="W398" s="13">
        <f>IF(AND(L398="Porosidad de gas",OR(K398="C5",K398="E5")),1,0)</f>
        <v/>
      </c>
      <c r="X398" s="3">
        <f>RIGHT(A398,3)</f>
        <v/>
      </c>
      <c r="Y398" s="3">
        <f>MAX(W398*F398,0)</f>
        <v/>
      </c>
      <c r="Z398" s="3">
        <f>MAX(V398*F398-Y398,0)</f>
        <v/>
      </c>
      <c r="AA398" s="3">
        <f>MAX(U398*F398-SUM(Y398:Z398),0)</f>
        <v/>
      </c>
      <c r="AB398" s="8">
        <f>MAX(F398-SUM(Y398:AA398),0)</f>
        <v/>
      </c>
      <c r="AC398" s="3">
        <f>D398</f>
        <v/>
      </c>
      <c r="AD398" s="3">
        <f>E398</f>
        <v/>
      </c>
    </row>
    <row r="399" ht="13.9" customHeight="1">
      <c r="A399" s="22" t="inlineStr">
        <is>
          <t>BNRL022511282228</t>
        </is>
      </c>
      <c r="B399" s="23" t="inlineStr">
        <is>
          <t>28/11/2025 19:57:0</t>
        </is>
      </c>
      <c r="C399" s="24" t="n">
        <v>9</v>
      </c>
      <c r="D399" s="24" t="n">
        <v>19</v>
      </c>
      <c r="E399" s="24" t="n">
        <v>15</v>
      </c>
      <c r="F399" s="24" t="n">
        <v>361</v>
      </c>
      <c r="G399" s="24" t="inlineStr">
        <is>
          <t>12</t>
        </is>
      </c>
      <c r="H399" s="24" t="inlineStr"/>
      <c r="I399" s="24" t="inlineStr"/>
      <c r="J399" s="24" t="n">
        <v/>
      </c>
      <c r="K399" s="24" t="n"/>
      <c r="L399" s="24" t="n"/>
      <c r="M399" s="1">
        <f>LEFT(A399,6)</f>
        <v/>
      </c>
      <c r="N399" s="1">
        <f>MID(A399,7,6)</f>
        <v/>
      </c>
      <c r="O399" s="1">
        <f>MID(A399,7,6)&amp;"-"&amp;MID(A399,13,1)</f>
        <v/>
      </c>
      <c r="P399" s="1">
        <f>"M"&amp;MID(A399,5,2)</f>
        <v/>
      </c>
      <c r="Q399" s="1">
        <f>IF(MID(A399,4,1)="L",IF(ISODD(RIGHT(A399)),"LH1","LH3"),IF(MID(A399,4,1)="R",IF(ISODD(RIGHT(A399)),"RH2","RH4"),"ERROR"))</f>
        <v/>
      </c>
      <c r="R399" s="1">
        <f>P399&amp;"-"&amp;Q399</f>
        <v/>
      </c>
      <c r="S399" s="13">
        <f>IF(D399="","HXX",IF(OR(D399=D398,D399=0),S398,"H"&amp;TEXT(D399,"00")&amp;" T"&amp;TEXT(G399,"00")&amp;" - "&amp;A399))</f>
        <v/>
      </c>
      <c r="T399" s="13">
        <f>SUBTOTAL(3,A399)</f>
        <v/>
      </c>
      <c r="U399" s="13">
        <f>IF(OR(NOT(ISBLANK(H399)),J399="30"),1,0)</f>
        <v/>
      </c>
      <c r="V399" s="13">
        <f>IF(ISBLANK(I399),0,1)</f>
        <v/>
      </c>
      <c r="W399" s="13">
        <f>IF(AND(L399="Porosidad de gas",OR(K399="C5",K399="E5")),1,0)</f>
        <v/>
      </c>
      <c r="X399" s="3">
        <f>RIGHT(A399,3)</f>
        <v/>
      </c>
      <c r="Y399" s="3">
        <f>MAX(W399*F399,0)</f>
        <v/>
      </c>
      <c r="Z399" s="3">
        <f>MAX(V399*F399-Y399,0)</f>
        <v/>
      </c>
      <c r="AA399" s="3">
        <f>MAX(U399*F399-SUM(Y399:Z399),0)</f>
        <v/>
      </c>
      <c r="AB399" s="8">
        <f>MAX(F399-SUM(Y399:AA399),0)</f>
        <v/>
      </c>
      <c r="AC399" s="3">
        <f>D399</f>
        <v/>
      </c>
      <c r="AD399" s="3">
        <f>E399</f>
        <v/>
      </c>
    </row>
    <row r="400" ht="13.9" customHeight="1">
      <c r="A400" s="22" t="inlineStr">
        <is>
          <t>BNRR022511282227</t>
        </is>
      </c>
      <c r="B400" s="23" t="inlineStr">
        <is>
          <t>28/11/2025 19:57:0</t>
        </is>
      </c>
      <c r="C400" s="24" t="n">
        <v>9</v>
      </c>
      <c r="D400" s="24" t="n">
        <v>19</v>
      </c>
      <c r="E400" s="24" t="n">
        <v>15</v>
      </c>
      <c r="F400" s="24" t="n">
        <v>361</v>
      </c>
      <c r="G400" s="24" t="inlineStr">
        <is>
          <t>12</t>
        </is>
      </c>
      <c r="H400" s="24" t="inlineStr"/>
      <c r="I400" s="24" t="inlineStr"/>
      <c r="J400" s="24" t="n">
        <v/>
      </c>
      <c r="K400" s="24" t="n"/>
      <c r="L400" s="24" t="n"/>
      <c r="M400" s="1">
        <f>LEFT(A400,6)</f>
        <v/>
      </c>
      <c r="N400" s="1">
        <f>MID(A400,7,6)</f>
        <v/>
      </c>
      <c r="O400" s="1">
        <f>MID(A400,7,6)&amp;"-"&amp;MID(A400,13,1)</f>
        <v/>
      </c>
      <c r="P400" s="1">
        <f>"M"&amp;MID(A400,5,2)</f>
        <v/>
      </c>
      <c r="Q400" s="1">
        <f>IF(MID(A400,4,1)="L",IF(ISODD(RIGHT(A400)),"LH1","LH3"),IF(MID(A400,4,1)="R",IF(ISODD(RIGHT(A400)),"RH2","RH4"),"ERROR"))</f>
        <v/>
      </c>
      <c r="R400" s="1">
        <f>P400&amp;"-"&amp;Q400</f>
        <v/>
      </c>
      <c r="S400" s="13">
        <f>IF(D400="","HXX",IF(OR(D400=D399,D400=0),S399,"H"&amp;TEXT(D400,"00")&amp;" T"&amp;TEXT(G400,"00")&amp;" - "&amp;A400))</f>
        <v/>
      </c>
      <c r="T400" s="13">
        <f>SUBTOTAL(3,A400)</f>
        <v/>
      </c>
      <c r="U400" s="13">
        <f>IF(OR(NOT(ISBLANK(H400)),J400="30"),1,0)</f>
        <v/>
      </c>
      <c r="V400" s="13">
        <f>IF(ISBLANK(I400),0,1)</f>
        <v/>
      </c>
      <c r="W400" s="13">
        <f>IF(AND(L400="Porosidad de gas",OR(K400="C5",K400="E5")),1,0)</f>
        <v/>
      </c>
      <c r="X400" s="3">
        <f>RIGHT(A400,3)</f>
        <v/>
      </c>
      <c r="Y400" s="3">
        <f>MAX(W400*F400,0)</f>
        <v/>
      </c>
      <c r="Z400" s="3">
        <f>MAX(V400*F400-Y400,0)</f>
        <v/>
      </c>
      <c r="AA400" s="3">
        <f>MAX(U400*F400-SUM(Y400:Z400),0)</f>
        <v/>
      </c>
      <c r="AB400" s="8">
        <f>MAX(F400-SUM(Y400:AA400),0)</f>
        <v/>
      </c>
      <c r="AC400" s="3">
        <f>D400</f>
        <v/>
      </c>
      <c r="AD400" s="3">
        <f>E400</f>
        <v/>
      </c>
    </row>
    <row r="401" ht="13.9" customHeight="1">
      <c r="A401" s="22" t="inlineStr">
        <is>
          <t>BNRR022511282228</t>
        </is>
      </c>
      <c r="B401" s="23" t="inlineStr">
        <is>
          <t>28/11/2025 19:57:0</t>
        </is>
      </c>
      <c r="C401" s="24" t="n">
        <v>9</v>
      </c>
      <c r="D401" s="24" t="n">
        <v>19</v>
      </c>
      <c r="E401" s="24" t="n">
        <v>15</v>
      </c>
      <c r="F401" s="24" t="n">
        <v>361</v>
      </c>
      <c r="G401" s="24" t="inlineStr">
        <is>
          <t>12</t>
        </is>
      </c>
      <c r="H401" s="24" t="inlineStr"/>
      <c r="I401" s="24" t="inlineStr"/>
      <c r="J401" s="24" t="n">
        <v/>
      </c>
      <c r="K401" s="24" t="n"/>
      <c r="L401" s="24" t="n"/>
      <c r="M401" s="1">
        <f>LEFT(A401,6)</f>
        <v/>
      </c>
      <c r="N401" s="1">
        <f>MID(A401,7,6)</f>
        <v/>
      </c>
      <c r="O401" s="1">
        <f>MID(A401,7,6)&amp;"-"&amp;MID(A401,13,1)</f>
        <v/>
      </c>
      <c r="P401" s="1">
        <f>"M"&amp;MID(A401,5,2)</f>
        <v/>
      </c>
      <c r="Q401" s="1">
        <f>IF(MID(A401,4,1)="L",IF(ISODD(RIGHT(A401)),"LH1","LH3"),IF(MID(A401,4,1)="R",IF(ISODD(RIGHT(A401)),"RH2","RH4"),"ERROR"))</f>
        <v/>
      </c>
      <c r="R401" s="1">
        <f>P401&amp;"-"&amp;Q401</f>
        <v/>
      </c>
      <c r="S401" s="13">
        <f>IF(D401="","HXX",IF(OR(D401=D400,D401=0),S400,"H"&amp;TEXT(D401,"00")&amp;" T"&amp;TEXT(G401,"00")&amp;" - "&amp;A401))</f>
        <v/>
      </c>
      <c r="T401" s="13">
        <f>SUBTOTAL(3,A401)</f>
        <v/>
      </c>
      <c r="U401" s="13">
        <f>IF(OR(NOT(ISBLANK(H401)),J401="30"),1,0)</f>
        <v/>
      </c>
      <c r="V401" s="13">
        <f>IF(ISBLANK(I401),0,1)</f>
        <v/>
      </c>
      <c r="W401" s="13">
        <f>IF(AND(L401="Porosidad de gas",OR(K401="C5",K401="E5")),1,0)</f>
        <v/>
      </c>
      <c r="X401" s="3">
        <f>RIGHT(A401,3)</f>
        <v/>
      </c>
      <c r="Y401" s="3">
        <f>MAX(W401*F401,0)</f>
        <v/>
      </c>
      <c r="Z401" s="3">
        <f>MAX(V401*F401-Y401,0)</f>
        <v/>
      </c>
      <c r="AA401" s="3">
        <f>MAX(U401*F401-SUM(Y401:Z401),0)</f>
        <v/>
      </c>
      <c r="AB401" s="8">
        <f>MAX(F401-SUM(Y401:AA401),0)</f>
        <v/>
      </c>
      <c r="AC401" s="3">
        <f>D401</f>
        <v/>
      </c>
      <c r="AD401" s="3">
        <f>E401</f>
        <v/>
      </c>
    </row>
    <row r="402" ht="13.9" customHeight="1">
      <c r="A402" s="22" t="inlineStr">
        <is>
          <t>BNRL022511282225</t>
        </is>
      </c>
      <c r="B402" s="23" t="inlineStr">
        <is>
          <t>28/11/2025 19:50:59</t>
        </is>
      </c>
      <c r="C402" s="24" t="n">
        <v>9</v>
      </c>
      <c r="D402" s="24" t="n">
        <v>19</v>
      </c>
      <c r="E402" s="24" t="n">
        <v>14</v>
      </c>
      <c r="F402" s="24" t="n">
        <v>361</v>
      </c>
      <c r="G402" s="24" t="inlineStr">
        <is>
          <t>12</t>
        </is>
      </c>
      <c r="H402" s="24" t="inlineStr"/>
      <c r="I402" s="24" t="inlineStr"/>
      <c r="J402" s="24" t="n">
        <v/>
      </c>
      <c r="K402" s="24" t="n"/>
      <c r="L402" s="24" t="n"/>
      <c r="M402" s="1">
        <f>LEFT(A402,6)</f>
        <v/>
      </c>
      <c r="N402" s="1">
        <f>MID(A402,7,6)</f>
        <v/>
      </c>
      <c r="O402" s="1">
        <f>MID(A402,7,6)&amp;"-"&amp;MID(A402,13,1)</f>
        <v/>
      </c>
      <c r="P402" s="1">
        <f>"M"&amp;MID(A402,5,2)</f>
        <v/>
      </c>
      <c r="Q402" s="1">
        <f>IF(MID(A402,4,1)="L",IF(ISODD(RIGHT(A402)),"LH1","LH3"),IF(MID(A402,4,1)="R",IF(ISODD(RIGHT(A402)),"RH2","RH4"),"ERROR"))</f>
        <v/>
      </c>
      <c r="R402" s="1">
        <f>P402&amp;"-"&amp;Q402</f>
        <v/>
      </c>
      <c r="S402" s="13">
        <f>IF(D402="","HXX",IF(OR(D402=D401,D402=0),S401,"H"&amp;TEXT(D402,"00")&amp;" T"&amp;TEXT(G402,"00")&amp;" - "&amp;A402))</f>
        <v/>
      </c>
      <c r="T402" s="13">
        <f>SUBTOTAL(3,A402)</f>
        <v/>
      </c>
      <c r="U402" s="13">
        <f>IF(OR(NOT(ISBLANK(H402)),J402="30"),1,0)</f>
        <v/>
      </c>
      <c r="V402" s="13">
        <f>IF(ISBLANK(I402),0,1)</f>
        <v/>
      </c>
      <c r="W402" s="13">
        <f>IF(AND(L402="Porosidad de gas",OR(K402="C5",K402="E5")),1,0)</f>
        <v/>
      </c>
      <c r="X402" s="3">
        <f>RIGHT(A402,3)</f>
        <v/>
      </c>
      <c r="Y402" s="3">
        <f>MAX(W402*F402,0)</f>
        <v/>
      </c>
      <c r="Z402" s="3">
        <f>MAX(V402*F402-Y402,0)</f>
        <v/>
      </c>
      <c r="AA402" s="3">
        <f>MAX(U402*F402-SUM(Y402:Z402),0)</f>
        <v/>
      </c>
      <c r="AB402" s="8">
        <f>MAX(F402-SUM(Y402:AA402),0)</f>
        <v/>
      </c>
      <c r="AC402" s="3">
        <f>D402</f>
        <v/>
      </c>
      <c r="AD402" s="3">
        <f>E402</f>
        <v/>
      </c>
    </row>
    <row r="403" ht="13.9" customHeight="1">
      <c r="A403" s="22" t="inlineStr">
        <is>
          <t>BNRL022511282226</t>
        </is>
      </c>
      <c r="B403" s="23" t="inlineStr">
        <is>
          <t>28/11/2025 19:50:59</t>
        </is>
      </c>
      <c r="C403" s="24" t="n">
        <v>9</v>
      </c>
      <c r="D403" s="24" t="n">
        <v>19</v>
      </c>
      <c r="E403" s="24" t="n">
        <v>14</v>
      </c>
      <c r="F403" s="24" t="n">
        <v>361</v>
      </c>
      <c r="G403" s="24" t="inlineStr">
        <is>
          <t>12</t>
        </is>
      </c>
      <c r="H403" s="24" t="inlineStr"/>
      <c r="I403" s="24" t="inlineStr"/>
      <c r="J403" s="24" t="n">
        <v/>
      </c>
      <c r="K403" s="24" t="n"/>
      <c r="L403" s="24" t="n"/>
      <c r="M403" s="1">
        <f>LEFT(A403,6)</f>
        <v/>
      </c>
      <c r="N403" s="1">
        <f>MID(A403,7,6)</f>
        <v/>
      </c>
      <c r="O403" s="1">
        <f>MID(A403,7,6)&amp;"-"&amp;MID(A403,13,1)</f>
        <v/>
      </c>
      <c r="P403" s="1">
        <f>"M"&amp;MID(A403,5,2)</f>
        <v/>
      </c>
      <c r="Q403" s="1">
        <f>IF(MID(A403,4,1)="L",IF(ISODD(RIGHT(A403)),"LH1","LH3"),IF(MID(A403,4,1)="R",IF(ISODD(RIGHT(A403)),"RH2","RH4"),"ERROR"))</f>
        <v/>
      </c>
      <c r="R403" s="1">
        <f>P403&amp;"-"&amp;Q403</f>
        <v/>
      </c>
      <c r="S403" s="13">
        <f>IF(D403="","HXX",IF(OR(D403=D402,D403=0),S402,"H"&amp;TEXT(D403,"00")&amp;" T"&amp;TEXT(G403,"00")&amp;" - "&amp;A403))</f>
        <v/>
      </c>
      <c r="T403" s="13">
        <f>SUBTOTAL(3,A403)</f>
        <v/>
      </c>
      <c r="U403" s="13">
        <f>IF(OR(NOT(ISBLANK(H403)),J403="30"),1,0)</f>
        <v/>
      </c>
      <c r="V403" s="13">
        <f>IF(ISBLANK(I403),0,1)</f>
        <v/>
      </c>
      <c r="W403" s="13">
        <f>IF(AND(L403="Porosidad de gas",OR(K403="C5",K403="E5")),1,0)</f>
        <v/>
      </c>
      <c r="X403" s="3">
        <f>RIGHT(A403,3)</f>
        <v/>
      </c>
      <c r="Y403" s="3">
        <f>MAX(W403*F403,0)</f>
        <v/>
      </c>
      <c r="Z403" s="3">
        <f>MAX(V403*F403-Y403,0)</f>
        <v/>
      </c>
      <c r="AA403" s="3">
        <f>MAX(U403*F403-SUM(Y403:Z403),0)</f>
        <v/>
      </c>
      <c r="AB403" s="8">
        <f>MAX(F403-SUM(Y403:AA403),0)</f>
        <v/>
      </c>
      <c r="AC403" s="3">
        <f>D403</f>
        <v/>
      </c>
      <c r="AD403" s="3">
        <f>E403</f>
        <v/>
      </c>
    </row>
    <row r="404" ht="13.9" customHeight="1">
      <c r="A404" s="22" t="inlineStr">
        <is>
          <t>BNRR022511282225</t>
        </is>
      </c>
      <c r="B404" s="23" t="inlineStr">
        <is>
          <t>28/11/2025 19:50:59</t>
        </is>
      </c>
      <c r="C404" s="24" t="n">
        <v>9</v>
      </c>
      <c r="D404" s="24" t="n">
        <v>19</v>
      </c>
      <c r="E404" s="24" t="n">
        <v>14</v>
      </c>
      <c r="F404" s="24" t="n">
        <v>361</v>
      </c>
      <c r="G404" s="24" t="inlineStr">
        <is>
          <t>12</t>
        </is>
      </c>
      <c r="H404" s="24" t="inlineStr"/>
      <c r="I404" s="24" t="inlineStr"/>
      <c r="J404" s="24" t="n">
        <v/>
      </c>
      <c r="K404" s="24" t="n"/>
      <c r="L404" s="24" t="n"/>
      <c r="M404" s="1">
        <f>LEFT(A404,6)</f>
        <v/>
      </c>
      <c r="N404" s="1">
        <f>MID(A404,7,6)</f>
        <v/>
      </c>
      <c r="O404" s="1">
        <f>MID(A404,7,6)&amp;"-"&amp;MID(A404,13,1)</f>
        <v/>
      </c>
      <c r="P404" s="1">
        <f>"M"&amp;MID(A404,5,2)</f>
        <v/>
      </c>
      <c r="Q404" s="1">
        <f>IF(MID(A404,4,1)="L",IF(ISODD(RIGHT(A404)),"LH1","LH3"),IF(MID(A404,4,1)="R",IF(ISODD(RIGHT(A404)),"RH2","RH4"),"ERROR"))</f>
        <v/>
      </c>
      <c r="R404" s="1">
        <f>P404&amp;"-"&amp;Q404</f>
        <v/>
      </c>
      <c r="S404" s="13">
        <f>IF(D404="","HXX",IF(OR(D404=D403,D404=0),S403,"H"&amp;TEXT(D404,"00")&amp;" T"&amp;TEXT(G404,"00")&amp;" - "&amp;A404))</f>
        <v/>
      </c>
      <c r="T404" s="13">
        <f>SUBTOTAL(3,A404)</f>
        <v/>
      </c>
      <c r="U404" s="13">
        <f>IF(OR(NOT(ISBLANK(H404)),J404="30"),1,0)</f>
        <v/>
      </c>
      <c r="V404" s="13">
        <f>IF(ISBLANK(I404),0,1)</f>
        <v/>
      </c>
      <c r="W404" s="13">
        <f>IF(AND(L404="Porosidad de gas",OR(K404="C5",K404="E5")),1,0)</f>
        <v/>
      </c>
      <c r="X404" s="3">
        <f>RIGHT(A404,3)</f>
        <v/>
      </c>
      <c r="Y404" s="3">
        <f>MAX(W404*F404,0)</f>
        <v/>
      </c>
      <c r="Z404" s="3">
        <f>MAX(V404*F404-Y404,0)</f>
        <v/>
      </c>
      <c r="AA404" s="3">
        <f>MAX(U404*F404-SUM(Y404:Z404),0)</f>
        <v/>
      </c>
      <c r="AB404" s="8">
        <f>MAX(F404-SUM(Y404:AA404),0)</f>
        <v/>
      </c>
      <c r="AC404" s="3">
        <f>D404</f>
        <v/>
      </c>
      <c r="AD404" s="3">
        <f>E404</f>
        <v/>
      </c>
    </row>
    <row r="405" ht="13.9" customHeight="1">
      <c r="A405" s="22" t="inlineStr">
        <is>
          <t>BNRR022511282226</t>
        </is>
      </c>
      <c r="B405" s="23" t="inlineStr">
        <is>
          <t>28/11/2025 19:50:59</t>
        </is>
      </c>
      <c r="C405" s="24" t="n">
        <v>9</v>
      </c>
      <c r="D405" s="24" t="n">
        <v>19</v>
      </c>
      <c r="E405" s="24" t="n">
        <v>14</v>
      </c>
      <c r="F405" s="24" t="n">
        <v>361</v>
      </c>
      <c r="G405" s="24" t="inlineStr">
        <is>
          <t>12</t>
        </is>
      </c>
      <c r="H405" s="24" t="inlineStr"/>
      <c r="I405" s="24" t="inlineStr"/>
      <c r="J405" s="24" t="n">
        <v/>
      </c>
      <c r="K405" s="24" t="n"/>
      <c r="L405" s="24" t="n"/>
      <c r="M405" s="1">
        <f>LEFT(A405,6)</f>
        <v/>
      </c>
      <c r="N405" s="1">
        <f>MID(A405,7,6)</f>
        <v/>
      </c>
      <c r="O405" s="1">
        <f>MID(A405,7,6)&amp;"-"&amp;MID(A405,13,1)</f>
        <v/>
      </c>
      <c r="P405" s="1">
        <f>"M"&amp;MID(A405,5,2)</f>
        <v/>
      </c>
      <c r="Q405" s="1">
        <f>IF(MID(A405,4,1)="L",IF(ISODD(RIGHT(A405)),"LH1","LH3"),IF(MID(A405,4,1)="R",IF(ISODD(RIGHT(A405)),"RH2","RH4"),"ERROR"))</f>
        <v/>
      </c>
      <c r="R405" s="1">
        <f>P405&amp;"-"&amp;Q405</f>
        <v/>
      </c>
      <c r="S405" s="13">
        <f>IF(D405="","HXX",IF(OR(D405=D404,D405=0),S404,"H"&amp;TEXT(D405,"00")&amp;" T"&amp;TEXT(G405,"00")&amp;" - "&amp;A405))</f>
        <v/>
      </c>
      <c r="T405" s="13">
        <f>SUBTOTAL(3,A405)</f>
        <v/>
      </c>
      <c r="U405" s="13">
        <f>IF(OR(NOT(ISBLANK(H405)),J405="30"),1,0)</f>
        <v/>
      </c>
      <c r="V405" s="13">
        <f>IF(ISBLANK(I405),0,1)</f>
        <v/>
      </c>
      <c r="W405" s="13">
        <f>IF(AND(L405="Porosidad de gas",OR(K405="C5",K405="E5")),1,0)</f>
        <v/>
      </c>
      <c r="X405" s="3">
        <f>RIGHT(A405,3)</f>
        <v/>
      </c>
      <c r="Y405" s="3">
        <f>MAX(W405*F405,0)</f>
        <v/>
      </c>
      <c r="Z405" s="3">
        <f>MAX(V405*F405-Y405,0)</f>
        <v/>
      </c>
      <c r="AA405" s="3">
        <f>MAX(U405*F405-SUM(Y405:Z405),0)</f>
        <v/>
      </c>
      <c r="AB405" s="8">
        <f>MAX(F405-SUM(Y405:AA405),0)</f>
        <v/>
      </c>
      <c r="AC405" s="3">
        <f>D405</f>
        <v/>
      </c>
      <c r="AD405" s="3">
        <f>E405</f>
        <v/>
      </c>
    </row>
    <row r="406" ht="13.9" customHeight="1">
      <c r="A406" s="22" t="inlineStr">
        <is>
          <t>BNRL022511282223</t>
        </is>
      </c>
      <c r="B406" s="23" t="inlineStr">
        <is>
          <t>28/11/2025 19:44:58</t>
        </is>
      </c>
      <c r="C406" s="24" t="n">
        <v>9</v>
      </c>
      <c r="D406" s="24" t="n">
        <v>19</v>
      </c>
      <c r="E406" s="24" t="n">
        <v>13</v>
      </c>
      <c r="F406" s="24" t="n">
        <v>380</v>
      </c>
      <c r="G406" s="24" t="inlineStr">
        <is>
          <t>12</t>
        </is>
      </c>
      <c r="H406" s="24" t="inlineStr"/>
      <c r="I406" s="24" t="inlineStr"/>
      <c r="J406" s="24" t="n">
        <v/>
      </c>
      <c r="K406" s="24" t="n"/>
      <c r="L406" s="24" t="n"/>
      <c r="M406" s="1">
        <f>LEFT(A406,6)</f>
        <v/>
      </c>
      <c r="N406" s="1">
        <f>MID(A406,7,6)</f>
        <v/>
      </c>
      <c r="O406" s="1">
        <f>MID(A406,7,6)&amp;"-"&amp;MID(A406,13,1)</f>
        <v/>
      </c>
      <c r="P406" s="1">
        <f>"M"&amp;MID(A406,5,2)</f>
        <v/>
      </c>
      <c r="Q406" s="1">
        <f>IF(MID(A406,4,1)="L",IF(ISODD(RIGHT(A406)),"LH1","LH3"),IF(MID(A406,4,1)="R",IF(ISODD(RIGHT(A406)),"RH2","RH4"),"ERROR"))</f>
        <v/>
      </c>
      <c r="R406" s="1">
        <f>P406&amp;"-"&amp;Q406</f>
        <v/>
      </c>
      <c r="S406" s="13">
        <f>IF(D406="","HXX",IF(OR(D406=D405,D406=0),S405,"H"&amp;TEXT(D406,"00")&amp;" T"&amp;TEXT(G406,"00")&amp;" - "&amp;A406))</f>
        <v/>
      </c>
      <c r="T406" s="13">
        <f>SUBTOTAL(3,A406)</f>
        <v/>
      </c>
      <c r="U406" s="13">
        <f>IF(OR(NOT(ISBLANK(H406)),J406="30"),1,0)</f>
        <v/>
      </c>
      <c r="V406" s="13">
        <f>IF(ISBLANK(I406),0,1)</f>
        <v/>
      </c>
      <c r="W406" s="13">
        <f>IF(AND(L406="Porosidad de gas",OR(K406="C5",K406="E5")),1,0)</f>
        <v/>
      </c>
      <c r="X406" s="3">
        <f>RIGHT(A406,3)</f>
        <v/>
      </c>
      <c r="Y406" s="3">
        <f>MAX(W406*F406,0)</f>
        <v/>
      </c>
      <c r="Z406" s="3">
        <f>MAX(V406*F406-Y406,0)</f>
        <v/>
      </c>
      <c r="AA406" s="3">
        <f>MAX(U406*F406-SUM(Y406:Z406),0)</f>
        <v/>
      </c>
      <c r="AB406" s="8">
        <f>MAX(F406-SUM(Y406:AA406),0)</f>
        <v/>
      </c>
      <c r="AC406" s="3">
        <f>D406</f>
        <v/>
      </c>
      <c r="AD406" s="3">
        <f>E406</f>
        <v/>
      </c>
    </row>
    <row r="407" ht="13.9" customHeight="1">
      <c r="A407" s="22" t="inlineStr">
        <is>
          <t>BNRL022511282224</t>
        </is>
      </c>
      <c r="B407" s="23" t="inlineStr">
        <is>
          <t>28/11/2025 19:44:58</t>
        </is>
      </c>
      <c r="C407" s="24" t="n">
        <v>9</v>
      </c>
      <c r="D407" s="24" t="n">
        <v>19</v>
      </c>
      <c r="E407" s="24" t="n">
        <v>13</v>
      </c>
      <c r="F407" s="24" t="n">
        <v>380</v>
      </c>
      <c r="G407" s="24" t="inlineStr">
        <is>
          <t>12</t>
        </is>
      </c>
      <c r="H407" s="24" t="inlineStr"/>
      <c r="I407" s="24" t="inlineStr"/>
      <c r="J407" s="24" t="n">
        <v/>
      </c>
      <c r="K407" s="24" t="n"/>
      <c r="L407" s="24" t="n"/>
      <c r="M407" s="1">
        <f>LEFT(A407,6)</f>
        <v/>
      </c>
      <c r="N407" s="1">
        <f>MID(A407,7,6)</f>
        <v/>
      </c>
      <c r="O407" s="1">
        <f>MID(A407,7,6)&amp;"-"&amp;MID(A407,13,1)</f>
        <v/>
      </c>
      <c r="P407" s="1">
        <f>"M"&amp;MID(A407,5,2)</f>
        <v/>
      </c>
      <c r="Q407" s="1">
        <f>IF(MID(A407,4,1)="L",IF(ISODD(RIGHT(A407)),"LH1","LH3"),IF(MID(A407,4,1)="R",IF(ISODD(RIGHT(A407)),"RH2","RH4"),"ERROR"))</f>
        <v/>
      </c>
      <c r="R407" s="1">
        <f>P407&amp;"-"&amp;Q407</f>
        <v/>
      </c>
      <c r="S407" s="13">
        <f>IF(D407="","HXX",IF(OR(D407=D406,D407=0),S406,"H"&amp;TEXT(D407,"00")&amp;" T"&amp;TEXT(G407,"00")&amp;" - "&amp;A407))</f>
        <v/>
      </c>
      <c r="T407" s="13">
        <f>SUBTOTAL(3,A407)</f>
        <v/>
      </c>
      <c r="U407" s="13">
        <f>IF(OR(NOT(ISBLANK(H407)),J407="30"),1,0)</f>
        <v/>
      </c>
      <c r="V407" s="13">
        <f>IF(ISBLANK(I407),0,1)</f>
        <v/>
      </c>
      <c r="W407" s="13">
        <f>IF(AND(L407="Porosidad de gas",OR(K407="C5",K407="E5")),1,0)</f>
        <v/>
      </c>
      <c r="X407" s="3">
        <f>RIGHT(A407,3)</f>
        <v/>
      </c>
      <c r="Y407" s="3">
        <f>MAX(W407*F407,0)</f>
        <v/>
      </c>
      <c r="Z407" s="3">
        <f>MAX(V407*F407-Y407,0)</f>
        <v/>
      </c>
      <c r="AA407" s="3">
        <f>MAX(U407*F407-SUM(Y407:Z407),0)</f>
        <v/>
      </c>
      <c r="AB407" s="8">
        <f>MAX(F407-SUM(Y407:AA407),0)</f>
        <v/>
      </c>
      <c r="AC407" s="3">
        <f>D407</f>
        <v/>
      </c>
      <c r="AD407" s="3">
        <f>E407</f>
        <v/>
      </c>
    </row>
    <row r="408" ht="13.9" customHeight="1">
      <c r="A408" s="22" t="inlineStr">
        <is>
          <t>BNRR022511282223</t>
        </is>
      </c>
      <c r="B408" s="23" t="inlineStr">
        <is>
          <t>28/11/2025 19:44:58</t>
        </is>
      </c>
      <c r="C408" s="24" t="n">
        <v>9</v>
      </c>
      <c r="D408" s="24" t="n">
        <v>19</v>
      </c>
      <c r="E408" s="24" t="n">
        <v>13</v>
      </c>
      <c r="F408" s="24" t="n">
        <v>380</v>
      </c>
      <c r="G408" s="24" t="inlineStr">
        <is>
          <t>12</t>
        </is>
      </c>
      <c r="H408" s="24" t="inlineStr"/>
      <c r="I408" s="24" t="inlineStr"/>
      <c r="J408" s="24" t="n">
        <v/>
      </c>
      <c r="K408" s="24" t="n"/>
      <c r="L408" s="24" t="n"/>
      <c r="M408" s="1">
        <f>LEFT(A408,6)</f>
        <v/>
      </c>
      <c r="N408" s="1">
        <f>MID(A408,7,6)</f>
        <v/>
      </c>
      <c r="O408" s="1">
        <f>MID(A408,7,6)&amp;"-"&amp;MID(A408,13,1)</f>
        <v/>
      </c>
      <c r="P408" s="1">
        <f>"M"&amp;MID(A408,5,2)</f>
        <v/>
      </c>
      <c r="Q408" s="1">
        <f>IF(MID(A408,4,1)="L",IF(ISODD(RIGHT(A408)),"LH1","LH3"),IF(MID(A408,4,1)="R",IF(ISODD(RIGHT(A408)),"RH2","RH4"),"ERROR"))</f>
        <v/>
      </c>
      <c r="R408" s="1">
        <f>P408&amp;"-"&amp;Q408</f>
        <v/>
      </c>
      <c r="S408" s="13">
        <f>IF(D408="","HXX",IF(OR(D408=D407,D408=0),S407,"H"&amp;TEXT(D408,"00")&amp;" T"&amp;TEXT(G408,"00")&amp;" - "&amp;A408))</f>
        <v/>
      </c>
      <c r="T408" s="13">
        <f>SUBTOTAL(3,A408)</f>
        <v/>
      </c>
      <c r="U408" s="13">
        <f>IF(OR(NOT(ISBLANK(H408)),J408="30"),1,0)</f>
        <v/>
      </c>
      <c r="V408" s="13">
        <f>IF(ISBLANK(I408),0,1)</f>
        <v/>
      </c>
      <c r="W408" s="13">
        <f>IF(AND(L408="Porosidad de gas",OR(K408="C5",K408="E5")),1,0)</f>
        <v/>
      </c>
      <c r="X408" s="3">
        <f>RIGHT(A408,3)</f>
        <v/>
      </c>
      <c r="Y408" s="3">
        <f>MAX(W408*F408,0)</f>
        <v/>
      </c>
      <c r="Z408" s="3">
        <f>MAX(V408*F408-Y408,0)</f>
        <v/>
      </c>
      <c r="AA408" s="3">
        <f>MAX(U408*F408-SUM(Y408:Z408),0)</f>
        <v/>
      </c>
      <c r="AB408" s="8">
        <f>MAX(F408-SUM(Y408:AA408),0)</f>
        <v/>
      </c>
      <c r="AC408" s="3">
        <f>D408</f>
        <v/>
      </c>
      <c r="AD408" s="3">
        <f>E408</f>
        <v/>
      </c>
    </row>
    <row r="409" ht="13.9" customHeight="1">
      <c r="A409" s="22" t="inlineStr">
        <is>
          <t>BNRR022511282224</t>
        </is>
      </c>
      <c r="B409" s="23" t="inlineStr">
        <is>
          <t>28/11/2025 19:44:58</t>
        </is>
      </c>
      <c r="C409" s="24" t="n">
        <v>9</v>
      </c>
      <c r="D409" s="24" t="n">
        <v>19</v>
      </c>
      <c r="E409" s="24" t="n">
        <v>13</v>
      </c>
      <c r="F409" s="24" t="n">
        <v>380</v>
      </c>
      <c r="G409" s="24" t="inlineStr">
        <is>
          <t>12</t>
        </is>
      </c>
      <c r="H409" s="24" t="inlineStr"/>
      <c r="I409" s="24" t="inlineStr"/>
      <c r="J409" s="24" t="n">
        <v/>
      </c>
      <c r="K409" s="24" t="n"/>
      <c r="L409" s="24" t="n"/>
      <c r="M409" s="1">
        <f>LEFT(A409,6)</f>
        <v/>
      </c>
      <c r="N409" s="1">
        <f>MID(A409,7,6)</f>
        <v/>
      </c>
      <c r="O409" s="1">
        <f>MID(A409,7,6)&amp;"-"&amp;MID(A409,13,1)</f>
        <v/>
      </c>
      <c r="P409" s="1">
        <f>"M"&amp;MID(A409,5,2)</f>
        <v/>
      </c>
      <c r="Q409" s="1">
        <f>IF(MID(A409,4,1)="L",IF(ISODD(RIGHT(A409)),"LH1","LH3"),IF(MID(A409,4,1)="R",IF(ISODD(RIGHT(A409)),"RH2","RH4"),"ERROR"))</f>
        <v/>
      </c>
      <c r="R409" s="1">
        <f>P409&amp;"-"&amp;Q409</f>
        <v/>
      </c>
      <c r="S409" s="13">
        <f>IF(D409="","HXX",IF(OR(D409=D408,D409=0),S408,"H"&amp;TEXT(D409,"00")&amp;" T"&amp;TEXT(G409,"00")&amp;" - "&amp;A409))</f>
        <v/>
      </c>
      <c r="T409" s="13">
        <f>SUBTOTAL(3,A409)</f>
        <v/>
      </c>
      <c r="U409" s="13">
        <f>IF(OR(NOT(ISBLANK(H409)),J409="30"),1,0)</f>
        <v/>
      </c>
      <c r="V409" s="13">
        <f>IF(ISBLANK(I409),0,1)</f>
        <v/>
      </c>
      <c r="W409" s="13">
        <f>IF(AND(L409="Porosidad de gas",OR(K409="C5",K409="E5")),1,0)</f>
        <v/>
      </c>
      <c r="X409" s="3">
        <f>RIGHT(A409,3)</f>
        <v/>
      </c>
      <c r="Y409" s="3">
        <f>MAX(W409*F409,0)</f>
        <v/>
      </c>
      <c r="Z409" s="3">
        <f>MAX(V409*F409-Y409,0)</f>
        <v/>
      </c>
      <c r="AA409" s="3">
        <f>MAX(U409*F409-SUM(Y409:Z409),0)</f>
        <v/>
      </c>
      <c r="AB409" s="8">
        <f>MAX(F409-SUM(Y409:AA409),0)</f>
        <v/>
      </c>
      <c r="AC409" s="3">
        <f>D409</f>
        <v/>
      </c>
      <c r="AD409" s="3">
        <f>E409</f>
        <v/>
      </c>
    </row>
    <row r="410" ht="13.9" customHeight="1">
      <c r="A410" s="22" t="inlineStr">
        <is>
          <t>BNRL022511282221</t>
        </is>
      </c>
      <c r="B410" s="23" t="inlineStr">
        <is>
          <t>28/11/2025 19:38:38</t>
        </is>
      </c>
      <c r="C410" s="24" t="n">
        <v>9</v>
      </c>
      <c r="D410" s="24" t="n">
        <v>19</v>
      </c>
      <c r="E410" s="24" t="n">
        <v>12</v>
      </c>
      <c r="F410" s="24" t="n">
        <v>564</v>
      </c>
      <c r="G410" s="24" t="inlineStr">
        <is>
          <t>12</t>
        </is>
      </c>
      <c r="H410" s="24" t="inlineStr"/>
      <c r="I410" s="24" t="inlineStr"/>
      <c r="J410" s="24" t="n">
        <v/>
      </c>
      <c r="K410" s="24" t="n"/>
      <c r="L410" s="24" t="n"/>
      <c r="M410" s="1">
        <f>LEFT(A410,6)</f>
        <v/>
      </c>
      <c r="N410" s="1">
        <f>MID(A410,7,6)</f>
        <v/>
      </c>
      <c r="O410" s="1">
        <f>MID(A410,7,6)&amp;"-"&amp;MID(A410,13,1)</f>
        <v/>
      </c>
      <c r="P410" s="1">
        <f>"M"&amp;MID(A410,5,2)</f>
        <v/>
      </c>
      <c r="Q410" s="1">
        <f>IF(MID(A410,4,1)="L",IF(ISODD(RIGHT(A410)),"LH1","LH3"),IF(MID(A410,4,1)="R",IF(ISODD(RIGHT(A410)),"RH2","RH4"),"ERROR"))</f>
        <v/>
      </c>
      <c r="R410" s="1">
        <f>P410&amp;"-"&amp;Q410</f>
        <v/>
      </c>
      <c r="S410" s="13">
        <f>IF(D410="","HXX",IF(OR(D410=D409,D410=0),S409,"H"&amp;TEXT(D410,"00")&amp;" T"&amp;TEXT(G410,"00")&amp;" - "&amp;A410))</f>
        <v/>
      </c>
      <c r="T410" s="13">
        <f>SUBTOTAL(3,A410)</f>
        <v/>
      </c>
      <c r="U410" s="13">
        <f>IF(OR(NOT(ISBLANK(H410)),J410="30"),1,0)</f>
        <v/>
      </c>
      <c r="V410" s="13">
        <f>IF(ISBLANK(I410),0,1)</f>
        <v/>
      </c>
      <c r="W410" s="13">
        <f>IF(AND(L410="Porosidad de gas",OR(K410="C5",K410="E5")),1,0)</f>
        <v/>
      </c>
      <c r="X410" s="3">
        <f>RIGHT(A410,3)</f>
        <v/>
      </c>
      <c r="Y410" s="3">
        <f>MAX(W410*F410,0)</f>
        <v/>
      </c>
      <c r="Z410" s="3">
        <f>MAX(V410*F410-Y410,0)</f>
        <v/>
      </c>
      <c r="AA410" s="3">
        <f>MAX(U410*F410-SUM(Y410:Z410),0)</f>
        <v/>
      </c>
      <c r="AB410" s="8">
        <f>MAX(F410-SUM(Y410:AA410),0)</f>
        <v/>
      </c>
      <c r="AC410" s="3">
        <f>D410</f>
        <v/>
      </c>
      <c r="AD410" s="3">
        <f>E410</f>
        <v/>
      </c>
    </row>
    <row r="411" ht="13.9" customHeight="1">
      <c r="A411" s="22" t="inlineStr">
        <is>
          <t>BNRL022511282222</t>
        </is>
      </c>
      <c r="B411" s="23" t="inlineStr">
        <is>
          <t>28/11/2025 19:38:38</t>
        </is>
      </c>
      <c r="C411" s="24" t="n">
        <v>9</v>
      </c>
      <c r="D411" s="24" t="n">
        <v>19</v>
      </c>
      <c r="E411" s="24" t="n">
        <v>12</v>
      </c>
      <c r="F411" s="24" t="n">
        <v>564</v>
      </c>
      <c r="G411" s="24" t="inlineStr">
        <is>
          <t>12</t>
        </is>
      </c>
      <c r="H411" s="24" t="inlineStr"/>
      <c r="I411" s="24" t="inlineStr"/>
      <c r="J411" s="24" t="n">
        <v/>
      </c>
      <c r="K411" s="24" t="n"/>
      <c r="L411" s="24" t="n"/>
      <c r="M411" s="1">
        <f>LEFT(A411,6)</f>
        <v/>
      </c>
      <c r="N411" s="1">
        <f>MID(A411,7,6)</f>
        <v/>
      </c>
      <c r="O411" s="1">
        <f>MID(A411,7,6)&amp;"-"&amp;MID(A411,13,1)</f>
        <v/>
      </c>
      <c r="P411" s="1">
        <f>"M"&amp;MID(A411,5,2)</f>
        <v/>
      </c>
      <c r="Q411" s="1">
        <f>IF(MID(A411,4,1)="L",IF(ISODD(RIGHT(A411)),"LH1","LH3"),IF(MID(A411,4,1)="R",IF(ISODD(RIGHT(A411)),"RH2","RH4"),"ERROR"))</f>
        <v/>
      </c>
      <c r="R411" s="1">
        <f>P411&amp;"-"&amp;Q411</f>
        <v/>
      </c>
      <c r="S411" s="13">
        <f>IF(D411="","HXX",IF(OR(D411=D410,D411=0),S410,"H"&amp;TEXT(D411,"00")&amp;" T"&amp;TEXT(G411,"00")&amp;" - "&amp;A411))</f>
        <v/>
      </c>
      <c r="T411" s="13">
        <f>SUBTOTAL(3,A411)</f>
        <v/>
      </c>
      <c r="U411" s="13">
        <f>IF(OR(NOT(ISBLANK(H411)),J411="30"),1,0)</f>
        <v/>
      </c>
      <c r="V411" s="13">
        <f>IF(ISBLANK(I411),0,1)</f>
        <v/>
      </c>
      <c r="W411" s="13">
        <f>IF(AND(L411="Porosidad de gas",OR(K411="C5",K411="E5")),1,0)</f>
        <v/>
      </c>
      <c r="X411" s="3">
        <f>RIGHT(A411,3)</f>
        <v/>
      </c>
      <c r="Y411" s="3">
        <f>MAX(W411*F411,0)</f>
        <v/>
      </c>
      <c r="Z411" s="3">
        <f>MAX(V411*F411-Y411,0)</f>
        <v/>
      </c>
      <c r="AA411" s="3">
        <f>MAX(U411*F411-SUM(Y411:Z411),0)</f>
        <v/>
      </c>
      <c r="AB411" s="8">
        <f>MAX(F411-SUM(Y411:AA411),0)</f>
        <v/>
      </c>
      <c r="AC411" s="3">
        <f>D411</f>
        <v/>
      </c>
      <c r="AD411" s="3">
        <f>E411</f>
        <v/>
      </c>
    </row>
    <row r="412" ht="13.9" customHeight="1">
      <c r="A412" s="22" t="inlineStr">
        <is>
          <t>BNRR022511282221</t>
        </is>
      </c>
      <c r="B412" s="23" t="inlineStr">
        <is>
          <t>28/11/2025 19:38:38</t>
        </is>
      </c>
      <c r="C412" s="24" t="n">
        <v>9</v>
      </c>
      <c r="D412" s="24" t="n">
        <v>19</v>
      </c>
      <c r="E412" s="24" t="n">
        <v>12</v>
      </c>
      <c r="F412" s="24" t="n">
        <v>564</v>
      </c>
      <c r="G412" s="24" t="inlineStr">
        <is>
          <t>12</t>
        </is>
      </c>
      <c r="H412" s="24" t="inlineStr"/>
      <c r="I412" s="24" t="inlineStr"/>
      <c r="J412" s="24" t="n">
        <v/>
      </c>
      <c r="K412" s="24" t="n"/>
      <c r="L412" s="24" t="n"/>
      <c r="M412" s="1">
        <f>LEFT(A412,6)</f>
        <v/>
      </c>
      <c r="N412" s="1">
        <f>MID(A412,7,6)</f>
        <v/>
      </c>
      <c r="O412" s="1">
        <f>MID(A412,7,6)&amp;"-"&amp;MID(A412,13,1)</f>
        <v/>
      </c>
      <c r="P412" s="1">
        <f>"M"&amp;MID(A412,5,2)</f>
        <v/>
      </c>
      <c r="Q412" s="1">
        <f>IF(MID(A412,4,1)="L",IF(ISODD(RIGHT(A412)),"LH1","LH3"),IF(MID(A412,4,1)="R",IF(ISODD(RIGHT(A412)),"RH2","RH4"),"ERROR"))</f>
        <v/>
      </c>
      <c r="R412" s="1">
        <f>P412&amp;"-"&amp;Q412</f>
        <v/>
      </c>
      <c r="S412" s="13">
        <f>IF(D412="","HXX",IF(OR(D412=D411,D412=0),S411,"H"&amp;TEXT(D412,"00")&amp;" T"&amp;TEXT(G412,"00")&amp;" - "&amp;A412))</f>
        <v/>
      </c>
      <c r="T412" s="13">
        <f>SUBTOTAL(3,A412)</f>
        <v/>
      </c>
      <c r="U412" s="13">
        <f>IF(OR(NOT(ISBLANK(H412)),J412="30"),1,0)</f>
        <v/>
      </c>
      <c r="V412" s="13">
        <f>IF(ISBLANK(I412),0,1)</f>
        <v/>
      </c>
      <c r="W412" s="13">
        <f>IF(AND(L412="Porosidad de gas",OR(K412="C5",K412="E5")),1,0)</f>
        <v/>
      </c>
      <c r="X412" s="3">
        <f>RIGHT(A412,3)</f>
        <v/>
      </c>
      <c r="Y412" s="3">
        <f>MAX(W412*F412,0)</f>
        <v/>
      </c>
      <c r="Z412" s="3">
        <f>MAX(V412*F412-Y412,0)</f>
        <v/>
      </c>
      <c r="AA412" s="3">
        <f>MAX(U412*F412-SUM(Y412:Z412),0)</f>
        <v/>
      </c>
      <c r="AB412" s="8">
        <f>MAX(F412-SUM(Y412:AA412),0)</f>
        <v/>
      </c>
      <c r="AC412" s="3">
        <f>D412</f>
        <v/>
      </c>
      <c r="AD412" s="3">
        <f>E412</f>
        <v/>
      </c>
    </row>
    <row r="413" ht="13.9" customHeight="1">
      <c r="A413" s="22" t="inlineStr">
        <is>
          <t>BNRR022511282222</t>
        </is>
      </c>
      <c r="B413" s="23" t="inlineStr">
        <is>
          <t>28/11/2025 19:38:38</t>
        </is>
      </c>
      <c r="C413" s="24" t="n">
        <v>9</v>
      </c>
      <c r="D413" s="24" t="n">
        <v>19</v>
      </c>
      <c r="E413" s="24" t="n">
        <v>12</v>
      </c>
      <c r="F413" s="24" t="n">
        <v>564</v>
      </c>
      <c r="G413" s="24" t="inlineStr">
        <is>
          <t>12</t>
        </is>
      </c>
      <c r="H413" s="24" t="inlineStr"/>
      <c r="I413" s="24" t="inlineStr"/>
      <c r="J413" s="24" t="n">
        <v/>
      </c>
      <c r="K413" s="24" t="n"/>
      <c r="L413" s="24" t="n"/>
      <c r="M413" s="1">
        <f>LEFT(A413,6)</f>
        <v/>
      </c>
      <c r="N413" s="1">
        <f>MID(A413,7,6)</f>
        <v/>
      </c>
      <c r="O413" s="1">
        <f>MID(A413,7,6)&amp;"-"&amp;MID(A413,13,1)</f>
        <v/>
      </c>
      <c r="P413" s="1">
        <f>"M"&amp;MID(A413,5,2)</f>
        <v/>
      </c>
      <c r="Q413" s="1">
        <f>IF(MID(A413,4,1)="L",IF(ISODD(RIGHT(A413)),"LH1","LH3"),IF(MID(A413,4,1)="R",IF(ISODD(RIGHT(A413)),"RH2","RH4"),"ERROR"))</f>
        <v/>
      </c>
      <c r="R413" s="1">
        <f>P413&amp;"-"&amp;Q413</f>
        <v/>
      </c>
      <c r="S413" s="13">
        <f>IF(D413="","HXX",IF(OR(D413=D412,D413=0),S412,"H"&amp;TEXT(D413,"00")&amp;" T"&amp;TEXT(G413,"00")&amp;" - "&amp;A413))</f>
        <v/>
      </c>
      <c r="T413" s="13">
        <f>SUBTOTAL(3,A413)</f>
        <v/>
      </c>
      <c r="U413" s="13">
        <f>IF(OR(NOT(ISBLANK(H413)),J413="30"),1,0)</f>
        <v/>
      </c>
      <c r="V413" s="13">
        <f>IF(ISBLANK(I413),0,1)</f>
        <v/>
      </c>
      <c r="W413" s="13">
        <f>IF(AND(L413="Porosidad de gas",OR(K413="C5",K413="E5")),1,0)</f>
        <v/>
      </c>
      <c r="X413" s="3">
        <f>RIGHT(A413,3)</f>
        <v/>
      </c>
      <c r="Y413" s="3">
        <f>MAX(W413*F413,0)</f>
        <v/>
      </c>
      <c r="Z413" s="3">
        <f>MAX(V413*F413-Y413,0)</f>
        <v/>
      </c>
      <c r="AA413" s="3">
        <f>MAX(U413*F413-SUM(Y413:Z413),0)</f>
        <v/>
      </c>
      <c r="AB413" s="8">
        <f>MAX(F413-SUM(Y413:AA413),0)</f>
        <v/>
      </c>
      <c r="AC413" s="3">
        <f>D413</f>
        <v/>
      </c>
      <c r="AD413" s="3">
        <f>E413</f>
        <v/>
      </c>
    </row>
    <row r="414" ht="13.9" customHeight="1">
      <c r="A414" s="22" t="inlineStr">
        <is>
          <t>BNRL022511282219</t>
        </is>
      </c>
      <c r="B414" s="23" t="inlineStr">
        <is>
          <t>28/11/2025 19:29:14</t>
        </is>
      </c>
      <c r="C414" s="24" t="n">
        <v>9</v>
      </c>
      <c r="D414" s="24" t="n">
        <v>19</v>
      </c>
      <c r="E414" s="24" t="n">
        <v>11</v>
      </c>
      <c r="F414" s="24" t="n">
        <v>362</v>
      </c>
      <c r="G414" s="24" t="inlineStr">
        <is>
          <t>12</t>
        </is>
      </c>
      <c r="H414" s="24" t="inlineStr"/>
      <c r="I414" s="24" t="inlineStr"/>
      <c r="J414" s="24" t="n">
        <v/>
      </c>
      <c r="K414" s="24" t="n"/>
      <c r="L414" s="24" t="n"/>
      <c r="M414" s="1">
        <f>LEFT(A414,6)</f>
        <v/>
      </c>
      <c r="N414" s="1">
        <f>MID(A414,7,6)</f>
        <v/>
      </c>
      <c r="O414" s="1">
        <f>MID(A414,7,6)&amp;"-"&amp;MID(A414,13,1)</f>
        <v/>
      </c>
      <c r="P414" s="1">
        <f>"M"&amp;MID(A414,5,2)</f>
        <v/>
      </c>
      <c r="Q414" s="1">
        <f>IF(MID(A414,4,1)="L",IF(ISODD(RIGHT(A414)),"LH1","LH3"),IF(MID(A414,4,1)="R",IF(ISODD(RIGHT(A414)),"RH2","RH4"),"ERROR"))</f>
        <v/>
      </c>
      <c r="R414" s="1">
        <f>P414&amp;"-"&amp;Q414</f>
        <v/>
      </c>
      <c r="S414" s="13">
        <f>IF(D414="","HXX",IF(OR(D414=D413,D414=0),S413,"H"&amp;TEXT(D414,"00")&amp;" T"&amp;TEXT(G414,"00")&amp;" - "&amp;A414))</f>
        <v/>
      </c>
      <c r="T414" s="13">
        <f>SUBTOTAL(3,A414)</f>
        <v/>
      </c>
      <c r="U414" s="13">
        <f>IF(OR(NOT(ISBLANK(H414)),J414="30"),1,0)</f>
        <v/>
      </c>
      <c r="V414" s="13">
        <f>IF(ISBLANK(I414),0,1)</f>
        <v/>
      </c>
      <c r="W414" s="13">
        <f>IF(AND(L414="Porosidad de gas",OR(K414="C5",K414="E5")),1,0)</f>
        <v/>
      </c>
      <c r="X414" s="3">
        <f>RIGHT(A414,3)</f>
        <v/>
      </c>
      <c r="Y414" s="3">
        <f>MAX(W414*F414,0)</f>
        <v/>
      </c>
      <c r="Z414" s="3">
        <f>MAX(V414*F414-Y414,0)</f>
        <v/>
      </c>
      <c r="AA414" s="3">
        <f>MAX(U414*F414-SUM(Y414:Z414),0)</f>
        <v/>
      </c>
      <c r="AB414" s="8">
        <f>MAX(F414-SUM(Y414:AA414),0)</f>
        <v/>
      </c>
      <c r="AC414" s="3">
        <f>D414</f>
        <v/>
      </c>
      <c r="AD414" s="3">
        <f>E414</f>
        <v/>
      </c>
    </row>
    <row r="415" ht="13.9" customHeight="1">
      <c r="A415" s="22" t="inlineStr">
        <is>
          <t>BNRL022511282220</t>
        </is>
      </c>
      <c r="B415" s="23" t="inlineStr">
        <is>
          <t>28/11/2025 19:29:14</t>
        </is>
      </c>
      <c r="C415" s="24" t="n">
        <v>9</v>
      </c>
      <c r="D415" s="24" t="n">
        <v>19</v>
      </c>
      <c r="E415" s="24" t="n">
        <v>11</v>
      </c>
      <c r="F415" s="24" t="n">
        <v>362</v>
      </c>
      <c r="G415" s="24" t="inlineStr">
        <is>
          <t>12</t>
        </is>
      </c>
      <c r="H415" s="24" t="inlineStr"/>
      <c r="I415" s="24" t="inlineStr"/>
      <c r="J415" s="24" t="n">
        <v/>
      </c>
      <c r="K415" s="24" t="n"/>
      <c r="L415" s="24" t="n"/>
      <c r="M415" s="1">
        <f>LEFT(A415,6)</f>
        <v/>
      </c>
      <c r="N415" s="1">
        <f>MID(A415,7,6)</f>
        <v/>
      </c>
      <c r="O415" s="1">
        <f>MID(A415,7,6)&amp;"-"&amp;MID(A415,13,1)</f>
        <v/>
      </c>
      <c r="P415" s="1">
        <f>"M"&amp;MID(A415,5,2)</f>
        <v/>
      </c>
      <c r="Q415" s="1">
        <f>IF(MID(A415,4,1)="L",IF(ISODD(RIGHT(A415)),"LH1","LH3"),IF(MID(A415,4,1)="R",IF(ISODD(RIGHT(A415)),"RH2","RH4"),"ERROR"))</f>
        <v/>
      </c>
      <c r="R415" s="1">
        <f>P415&amp;"-"&amp;Q415</f>
        <v/>
      </c>
      <c r="S415" s="13">
        <f>IF(D415="","HXX",IF(OR(D415=D414,D415=0),S414,"H"&amp;TEXT(D415,"00")&amp;" T"&amp;TEXT(G415,"00")&amp;" - "&amp;A415))</f>
        <v/>
      </c>
      <c r="T415" s="13">
        <f>SUBTOTAL(3,A415)</f>
        <v/>
      </c>
      <c r="U415" s="13">
        <f>IF(OR(NOT(ISBLANK(H415)),J415="30"),1,0)</f>
        <v/>
      </c>
      <c r="V415" s="13">
        <f>IF(ISBLANK(I415),0,1)</f>
        <v/>
      </c>
      <c r="W415" s="13">
        <f>IF(AND(L415="Porosidad de gas",OR(K415="C5",K415="E5")),1,0)</f>
        <v/>
      </c>
      <c r="X415" s="3">
        <f>RIGHT(A415,3)</f>
        <v/>
      </c>
      <c r="Y415" s="3">
        <f>MAX(W415*F415,0)</f>
        <v/>
      </c>
      <c r="Z415" s="3">
        <f>MAX(V415*F415-Y415,0)</f>
        <v/>
      </c>
      <c r="AA415" s="3">
        <f>MAX(U415*F415-SUM(Y415:Z415),0)</f>
        <v/>
      </c>
      <c r="AB415" s="8">
        <f>MAX(F415-SUM(Y415:AA415),0)</f>
        <v/>
      </c>
      <c r="AC415" s="3">
        <f>D415</f>
        <v/>
      </c>
      <c r="AD415" s="3">
        <f>E415</f>
        <v/>
      </c>
    </row>
    <row r="416" ht="13.9" customHeight="1">
      <c r="A416" s="22" t="inlineStr">
        <is>
          <t>BNRR022511282219</t>
        </is>
      </c>
      <c r="B416" s="23" t="inlineStr">
        <is>
          <t>28/11/2025 19:29:14</t>
        </is>
      </c>
      <c r="C416" s="24" t="n">
        <v>9</v>
      </c>
      <c r="D416" s="24" t="n">
        <v>19</v>
      </c>
      <c r="E416" s="24" t="n">
        <v>11</v>
      </c>
      <c r="F416" s="24" t="n">
        <v>362</v>
      </c>
      <c r="G416" s="24" t="inlineStr">
        <is>
          <t>12</t>
        </is>
      </c>
      <c r="H416" s="24" t="inlineStr"/>
      <c r="I416" s="24" t="inlineStr"/>
      <c r="J416" s="24" t="n">
        <v/>
      </c>
      <c r="K416" s="24" t="n"/>
      <c r="L416" s="24" t="n"/>
      <c r="M416" s="1">
        <f>LEFT(A416,6)</f>
        <v/>
      </c>
      <c r="N416" s="1">
        <f>MID(A416,7,6)</f>
        <v/>
      </c>
      <c r="O416" s="1">
        <f>MID(A416,7,6)&amp;"-"&amp;MID(A416,13,1)</f>
        <v/>
      </c>
      <c r="P416" s="1">
        <f>"M"&amp;MID(A416,5,2)</f>
        <v/>
      </c>
      <c r="Q416" s="1">
        <f>IF(MID(A416,4,1)="L",IF(ISODD(RIGHT(A416)),"LH1","LH3"),IF(MID(A416,4,1)="R",IF(ISODD(RIGHT(A416)),"RH2","RH4"),"ERROR"))</f>
        <v/>
      </c>
      <c r="R416" s="1">
        <f>P416&amp;"-"&amp;Q416</f>
        <v/>
      </c>
      <c r="S416" s="13">
        <f>IF(D416="","HXX",IF(OR(D416=D415,D416=0),S415,"H"&amp;TEXT(D416,"00")&amp;" T"&amp;TEXT(G416,"00")&amp;" - "&amp;A416))</f>
        <v/>
      </c>
      <c r="T416" s="13">
        <f>SUBTOTAL(3,A416)</f>
        <v/>
      </c>
      <c r="U416" s="13">
        <f>IF(OR(NOT(ISBLANK(H416)),J416="30"),1,0)</f>
        <v/>
      </c>
      <c r="V416" s="13">
        <f>IF(ISBLANK(I416),0,1)</f>
        <v/>
      </c>
      <c r="W416" s="13">
        <f>IF(AND(L416="Porosidad de gas",OR(K416="C5",K416="E5")),1,0)</f>
        <v/>
      </c>
      <c r="X416" s="3">
        <f>RIGHT(A416,3)</f>
        <v/>
      </c>
      <c r="Y416" s="3">
        <f>MAX(W416*F416,0)</f>
        <v/>
      </c>
      <c r="Z416" s="3">
        <f>MAX(V416*F416-Y416,0)</f>
        <v/>
      </c>
      <c r="AA416" s="3">
        <f>MAX(U416*F416-SUM(Y416:Z416),0)</f>
        <v/>
      </c>
      <c r="AB416" s="8">
        <f>MAX(F416-SUM(Y416:AA416),0)</f>
        <v/>
      </c>
      <c r="AC416" s="3">
        <f>D416</f>
        <v/>
      </c>
      <c r="AD416" s="3">
        <f>E416</f>
        <v/>
      </c>
    </row>
    <row r="417" ht="13.9" customHeight="1">
      <c r="A417" s="22" t="inlineStr">
        <is>
          <t>BNRR022511282220</t>
        </is>
      </c>
      <c r="B417" s="23" t="inlineStr">
        <is>
          <t>28/11/2025 19:29:14</t>
        </is>
      </c>
      <c r="C417" s="24" t="n">
        <v>9</v>
      </c>
      <c r="D417" s="24" t="n">
        <v>19</v>
      </c>
      <c r="E417" s="24" t="n">
        <v>11</v>
      </c>
      <c r="F417" s="24" t="n">
        <v>362</v>
      </c>
      <c r="G417" s="24" t="inlineStr">
        <is>
          <t>12</t>
        </is>
      </c>
      <c r="H417" s="24" t="inlineStr"/>
      <c r="I417" s="24" t="inlineStr"/>
      <c r="J417" s="24" t="n">
        <v/>
      </c>
      <c r="K417" s="24" t="n"/>
      <c r="L417" s="24" t="n"/>
      <c r="M417" s="1">
        <f>LEFT(A417,6)</f>
        <v/>
      </c>
      <c r="N417" s="1">
        <f>MID(A417,7,6)</f>
        <v/>
      </c>
      <c r="O417" s="1">
        <f>MID(A417,7,6)&amp;"-"&amp;MID(A417,13,1)</f>
        <v/>
      </c>
      <c r="P417" s="1">
        <f>"M"&amp;MID(A417,5,2)</f>
        <v/>
      </c>
      <c r="Q417" s="1">
        <f>IF(MID(A417,4,1)="L",IF(ISODD(RIGHT(A417)),"LH1","LH3"),IF(MID(A417,4,1)="R",IF(ISODD(RIGHT(A417)),"RH2","RH4"),"ERROR"))</f>
        <v/>
      </c>
      <c r="R417" s="1">
        <f>P417&amp;"-"&amp;Q417</f>
        <v/>
      </c>
      <c r="S417" s="13">
        <f>IF(D417="","HXX",IF(OR(D417=D416,D417=0),S416,"H"&amp;TEXT(D417,"00")&amp;" T"&amp;TEXT(G417,"00")&amp;" - "&amp;A417))</f>
        <v/>
      </c>
      <c r="T417" s="13">
        <f>SUBTOTAL(3,A417)</f>
        <v/>
      </c>
      <c r="U417" s="13">
        <f>IF(OR(NOT(ISBLANK(H417)),J417="30"),1,0)</f>
        <v/>
      </c>
      <c r="V417" s="13">
        <f>IF(ISBLANK(I417),0,1)</f>
        <v/>
      </c>
      <c r="W417" s="13">
        <f>IF(AND(L417="Porosidad de gas",OR(K417="C5",K417="E5")),1,0)</f>
        <v/>
      </c>
      <c r="X417" s="3">
        <f>RIGHT(A417,3)</f>
        <v/>
      </c>
      <c r="Y417" s="3">
        <f>MAX(W417*F417,0)</f>
        <v/>
      </c>
      <c r="Z417" s="3">
        <f>MAX(V417*F417-Y417,0)</f>
        <v/>
      </c>
      <c r="AA417" s="3">
        <f>MAX(U417*F417-SUM(Y417:Z417),0)</f>
        <v/>
      </c>
      <c r="AB417" s="8">
        <f>MAX(F417-SUM(Y417:AA417),0)</f>
        <v/>
      </c>
      <c r="AC417" s="3">
        <f>D417</f>
        <v/>
      </c>
      <c r="AD417" s="3">
        <f>E417</f>
        <v/>
      </c>
    </row>
    <row r="418" ht="13.9" customHeight="1">
      <c r="A418" s="22" t="inlineStr">
        <is>
          <t>BNRL022511282217</t>
        </is>
      </c>
      <c r="B418" s="23" t="inlineStr">
        <is>
          <t>28/11/2025 19:23:13</t>
        </is>
      </c>
      <c r="C418" s="24" t="n">
        <v>9</v>
      </c>
      <c r="D418" s="24" t="n">
        <v>19</v>
      </c>
      <c r="E418" s="24" t="n">
        <v>10</v>
      </c>
      <c r="F418" s="24" t="n">
        <v>360</v>
      </c>
      <c r="G418" s="24" t="inlineStr">
        <is>
          <t>12</t>
        </is>
      </c>
      <c r="H418" s="24" t="inlineStr"/>
      <c r="I418" s="24" t="inlineStr"/>
      <c r="J418" s="24" t="n">
        <v/>
      </c>
      <c r="K418" s="24" t="n"/>
      <c r="L418" s="24" t="n"/>
      <c r="M418" s="1">
        <f>LEFT(A418,6)</f>
        <v/>
      </c>
      <c r="N418" s="1">
        <f>MID(A418,7,6)</f>
        <v/>
      </c>
      <c r="O418" s="1">
        <f>MID(A418,7,6)&amp;"-"&amp;MID(A418,13,1)</f>
        <v/>
      </c>
      <c r="P418" s="1">
        <f>"M"&amp;MID(A418,5,2)</f>
        <v/>
      </c>
      <c r="Q418" s="1">
        <f>IF(MID(A418,4,1)="L",IF(ISODD(RIGHT(A418)),"LH1","LH3"),IF(MID(A418,4,1)="R",IF(ISODD(RIGHT(A418)),"RH2","RH4"),"ERROR"))</f>
        <v/>
      </c>
      <c r="R418" s="1">
        <f>P418&amp;"-"&amp;Q418</f>
        <v/>
      </c>
      <c r="S418" s="13">
        <f>IF(D418="","HXX",IF(OR(D418=D417,D418=0),S417,"H"&amp;TEXT(D418,"00")&amp;" T"&amp;TEXT(G418,"00")&amp;" - "&amp;A418))</f>
        <v/>
      </c>
      <c r="T418" s="13">
        <f>SUBTOTAL(3,A418)</f>
        <v/>
      </c>
      <c r="U418" s="13">
        <f>IF(OR(NOT(ISBLANK(H418)),J418="30"),1,0)</f>
        <v/>
      </c>
      <c r="V418" s="13">
        <f>IF(ISBLANK(I418),0,1)</f>
        <v/>
      </c>
      <c r="W418" s="13">
        <f>IF(AND(L418="Porosidad de gas",OR(K418="C5",K418="E5")),1,0)</f>
        <v/>
      </c>
      <c r="X418" s="3">
        <f>RIGHT(A418,3)</f>
        <v/>
      </c>
      <c r="Y418" s="3">
        <f>MAX(W418*F418,0)</f>
        <v/>
      </c>
      <c r="Z418" s="3">
        <f>MAX(V418*F418-Y418,0)</f>
        <v/>
      </c>
      <c r="AA418" s="3">
        <f>MAX(U418*F418-SUM(Y418:Z418),0)</f>
        <v/>
      </c>
      <c r="AB418" s="8">
        <f>MAX(F418-SUM(Y418:AA418),0)</f>
        <v/>
      </c>
      <c r="AC418" s="3">
        <f>D418</f>
        <v/>
      </c>
      <c r="AD418" s="3">
        <f>E418</f>
        <v/>
      </c>
    </row>
    <row r="419" ht="13.9" customHeight="1">
      <c r="A419" s="22" t="inlineStr">
        <is>
          <t>BNRL022511282218</t>
        </is>
      </c>
      <c r="B419" s="23" t="inlineStr">
        <is>
          <t>28/11/2025 19:23:13</t>
        </is>
      </c>
      <c r="C419" s="24" t="n">
        <v>9</v>
      </c>
      <c r="D419" s="24" t="n">
        <v>19</v>
      </c>
      <c r="E419" s="24" t="n">
        <v>10</v>
      </c>
      <c r="F419" s="24" t="n">
        <v>360</v>
      </c>
      <c r="G419" s="24" t="inlineStr">
        <is>
          <t>12</t>
        </is>
      </c>
      <c r="H419" s="24" t="inlineStr"/>
      <c r="I419" s="24" t="inlineStr"/>
      <c r="J419" s="24" t="n">
        <v/>
      </c>
      <c r="K419" s="24" t="n"/>
      <c r="L419" s="24" t="n"/>
      <c r="M419" s="1">
        <f>LEFT(A419,6)</f>
        <v/>
      </c>
      <c r="N419" s="1">
        <f>MID(A419,7,6)</f>
        <v/>
      </c>
      <c r="O419" s="1">
        <f>MID(A419,7,6)&amp;"-"&amp;MID(A419,13,1)</f>
        <v/>
      </c>
      <c r="P419" s="1">
        <f>"M"&amp;MID(A419,5,2)</f>
        <v/>
      </c>
      <c r="Q419" s="1">
        <f>IF(MID(A419,4,1)="L",IF(ISODD(RIGHT(A419)),"LH1","LH3"),IF(MID(A419,4,1)="R",IF(ISODD(RIGHT(A419)),"RH2","RH4"),"ERROR"))</f>
        <v/>
      </c>
      <c r="R419" s="1">
        <f>P419&amp;"-"&amp;Q419</f>
        <v/>
      </c>
      <c r="S419" s="13">
        <f>IF(D419="","HXX",IF(OR(D419=D418,D419=0),S418,"H"&amp;TEXT(D419,"00")&amp;" T"&amp;TEXT(G419,"00")&amp;" - "&amp;A419))</f>
        <v/>
      </c>
      <c r="T419" s="13">
        <f>SUBTOTAL(3,A419)</f>
        <v/>
      </c>
      <c r="U419" s="13">
        <f>IF(OR(NOT(ISBLANK(H419)),J419="30"),1,0)</f>
        <v/>
      </c>
      <c r="V419" s="13">
        <f>IF(ISBLANK(I419),0,1)</f>
        <v/>
      </c>
      <c r="W419" s="13">
        <f>IF(AND(L419="Porosidad de gas",OR(K419="C5",K419="E5")),1,0)</f>
        <v/>
      </c>
      <c r="X419" s="3">
        <f>RIGHT(A419,3)</f>
        <v/>
      </c>
      <c r="Y419" s="3">
        <f>MAX(W419*F419,0)</f>
        <v/>
      </c>
      <c r="Z419" s="3">
        <f>MAX(V419*F419-Y419,0)</f>
        <v/>
      </c>
      <c r="AA419" s="3">
        <f>MAX(U419*F419-SUM(Y419:Z419),0)</f>
        <v/>
      </c>
      <c r="AB419" s="8">
        <f>MAX(F419-SUM(Y419:AA419),0)</f>
        <v/>
      </c>
      <c r="AC419" s="3">
        <f>D419</f>
        <v/>
      </c>
      <c r="AD419" s="3">
        <f>E419</f>
        <v/>
      </c>
    </row>
    <row r="420" ht="13.9" customHeight="1">
      <c r="A420" s="22" t="inlineStr">
        <is>
          <t>BNRR022511282217</t>
        </is>
      </c>
      <c r="B420" s="23" t="inlineStr">
        <is>
          <t>28/11/2025 19:23:13</t>
        </is>
      </c>
      <c r="C420" s="24" t="n">
        <v>9</v>
      </c>
      <c r="D420" s="24" t="n">
        <v>19</v>
      </c>
      <c r="E420" s="24" t="n">
        <v>10</v>
      </c>
      <c r="F420" s="24" t="n">
        <v>360</v>
      </c>
      <c r="G420" s="24" t="inlineStr">
        <is>
          <t>12</t>
        </is>
      </c>
      <c r="H420" s="24" t="inlineStr"/>
      <c r="I420" s="24" t="inlineStr"/>
      <c r="J420" s="24" t="n">
        <v/>
      </c>
      <c r="K420" s="24" t="n"/>
      <c r="L420" s="24" t="n"/>
      <c r="M420" s="1">
        <f>LEFT(A420,6)</f>
        <v/>
      </c>
      <c r="N420" s="1">
        <f>MID(A420,7,6)</f>
        <v/>
      </c>
      <c r="O420" s="1">
        <f>MID(A420,7,6)&amp;"-"&amp;MID(A420,13,1)</f>
        <v/>
      </c>
      <c r="P420" s="1">
        <f>"M"&amp;MID(A420,5,2)</f>
        <v/>
      </c>
      <c r="Q420" s="1">
        <f>IF(MID(A420,4,1)="L",IF(ISODD(RIGHT(A420)),"LH1","LH3"),IF(MID(A420,4,1)="R",IF(ISODD(RIGHT(A420)),"RH2","RH4"),"ERROR"))</f>
        <v/>
      </c>
      <c r="R420" s="1">
        <f>P420&amp;"-"&amp;Q420</f>
        <v/>
      </c>
      <c r="S420" s="13">
        <f>IF(D420="","HXX",IF(OR(D420=D419,D420=0),S419,"H"&amp;TEXT(D420,"00")&amp;" T"&amp;TEXT(G420,"00")&amp;" - "&amp;A420))</f>
        <v/>
      </c>
      <c r="T420" s="13">
        <f>SUBTOTAL(3,A420)</f>
        <v/>
      </c>
      <c r="U420" s="13">
        <f>IF(OR(NOT(ISBLANK(H420)),J420="30"),1,0)</f>
        <v/>
      </c>
      <c r="V420" s="13">
        <f>IF(ISBLANK(I420),0,1)</f>
        <v/>
      </c>
      <c r="W420" s="13">
        <f>IF(AND(L420="Porosidad de gas",OR(K420="C5",K420="E5")),1,0)</f>
        <v/>
      </c>
      <c r="X420" s="3">
        <f>RIGHT(A420,3)</f>
        <v/>
      </c>
      <c r="Y420" s="3">
        <f>MAX(W420*F420,0)</f>
        <v/>
      </c>
      <c r="Z420" s="3">
        <f>MAX(V420*F420-Y420,0)</f>
        <v/>
      </c>
      <c r="AA420" s="3">
        <f>MAX(U420*F420-SUM(Y420:Z420),0)</f>
        <v/>
      </c>
      <c r="AB420" s="8">
        <f>MAX(F420-SUM(Y420:AA420),0)</f>
        <v/>
      </c>
      <c r="AC420" s="3">
        <f>D420</f>
        <v/>
      </c>
      <c r="AD420" s="3">
        <f>E420</f>
        <v/>
      </c>
    </row>
    <row r="421" ht="13.9" customHeight="1">
      <c r="A421" s="22" t="inlineStr">
        <is>
          <t>BNRR022511282218</t>
        </is>
      </c>
      <c r="B421" s="23" t="inlineStr">
        <is>
          <t>28/11/2025 19:23:13</t>
        </is>
      </c>
      <c r="C421" s="24" t="n">
        <v>9</v>
      </c>
      <c r="D421" s="24" t="n">
        <v>19</v>
      </c>
      <c r="E421" s="24" t="n">
        <v>10</v>
      </c>
      <c r="F421" s="24" t="n">
        <v>360</v>
      </c>
      <c r="G421" s="24" t="inlineStr">
        <is>
          <t>12</t>
        </is>
      </c>
      <c r="H421" s="24" t="inlineStr"/>
      <c r="I421" s="24" t="inlineStr"/>
      <c r="J421" s="24" t="n">
        <v/>
      </c>
      <c r="K421" s="24" t="n"/>
      <c r="L421" s="24" t="n"/>
      <c r="M421" s="1">
        <f>LEFT(A421,6)</f>
        <v/>
      </c>
      <c r="N421" s="1">
        <f>MID(A421,7,6)</f>
        <v/>
      </c>
      <c r="O421" s="1">
        <f>MID(A421,7,6)&amp;"-"&amp;MID(A421,13,1)</f>
        <v/>
      </c>
      <c r="P421" s="1">
        <f>"M"&amp;MID(A421,5,2)</f>
        <v/>
      </c>
      <c r="Q421" s="1">
        <f>IF(MID(A421,4,1)="L",IF(ISODD(RIGHT(A421)),"LH1","LH3"),IF(MID(A421,4,1)="R",IF(ISODD(RIGHT(A421)),"RH2","RH4"),"ERROR"))</f>
        <v/>
      </c>
      <c r="R421" s="1">
        <f>P421&amp;"-"&amp;Q421</f>
        <v/>
      </c>
      <c r="S421" s="13">
        <f>IF(D421="","HXX",IF(OR(D421=D420,D421=0),S420,"H"&amp;TEXT(D421,"00")&amp;" T"&amp;TEXT(G421,"00")&amp;" - "&amp;A421))</f>
        <v/>
      </c>
      <c r="T421" s="13">
        <f>SUBTOTAL(3,A421)</f>
        <v/>
      </c>
      <c r="U421" s="13">
        <f>IF(OR(NOT(ISBLANK(H421)),J421="30"),1,0)</f>
        <v/>
      </c>
      <c r="V421" s="13">
        <f>IF(ISBLANK(I421),0,1)</f>
        <v/>
      </c>
      <c r="W421" s="13">
        <f>IF(AND(L421="Porosidad de gas",OR(K421="C5",K421="E5")),1,0)</f>
        <v/>
      </c>
      <c r="X421" s="3">
        <f>RIGHT(A421,3)</f>
        <v/>
      </c>
      <c r="Y421" s="3">
        <f>MAX(W421*F421,0)</f>
        <v/>
      </c>
      <c r="Z421" s="3">
        <f>MAX(V421*F421-Y421,0)</f>
        <v/>
      </c>
      <c r="AA421" s="3">
        <f>MAX(U421*F421-SUM(Y421:Z421),0)</f>
        <v/>
      </c>
      <c r="AB421" s="8">
        <f>MAX(F421-SUM(Y421:AA421),0)</f>
        <v/>
      </c>
      <c r="AC421" s="3">
        <f>D421</f>
        <v/>
      </c>
      <c r="AD421" s="3">
        <f>E421</f>
        <v/>
      </c>
    </row>
    <row r="422" ht="13.9" customHeight="1">
      <c r="A422" s="22" t="inlineStr">
        <is>
          <t>BNRL022511282215</t>
        </is>
      </c>
      <c r="B422" s="23" t="inlineStr">
        <is>
          <t>28/11/2025 19:17:13</t>
        </is>
      </c>
      <c r="C422" s="24" t="n">
        <v>9</v>
      </c>
      <c r="D422" s="24" t="n">
        <v>19</v>
      </c>
      <c r="E422" s="24" t="n">
        <v>9</v>
      </c>
      <c r="F422" s="24" t="n">
        <v>361</v>
      </c>
      <c r="G422" s="24" t="inlineStr">
        <is>
          <t>12</t>
        </is>
      </c>
      <c r="H422" s="24" t="inlineStr"/>
      <c r="I422" s="24" t="inlineStr"/>
      <c r="J422" s="24" t="n">
        <v/>
      </c>
      <c r="K422" s="24" t="n"/>
      <c r="L422" s="24" t="n"/>
      <c r="M422" s="1">
        <f>LEFT(A422,6)</f>
        <v/>
      </c>
      <c r="N422" s="1">
        <f>MID(A422,7,6)</f>
        <v/>
      </c>
      <c r="O422" s="1">
        <f>MID(A422,7,6)&amp;"-"&amp;MID(A422,13,1)</f>
        <v/>
      </c>
      <c r="P422" s="1">
        <f>"M"&amp;MID(A422,5,2)</f>
        <v/>
      </c>
      <c r="Q422" s="1">
        <f>IF(MID(A422,4,1)="L",IF(ISODD(RIGHT(A422)),"LH1","LH3"),IF(MID(A422,4,1)="R",IF(ISODD(RIGHT(A422)),"RH2","RH4"),"ERROR"))</f>
        <v/>
      </c>
      <c r="R422" s="1">
        <f>P422&amp;"-"&amp;Q422</f>
        <v/>
      </c>
      <c r="S422" s="13">
        <f>IF(D422="","HXX",IF(OR(D422=D421,D422=0),S421,"H"&amp;TEXT(D422,"00")&amp;" T"&amp;TEXT(G422,"00")&amp;" - "&amp;A422))</f>
        <v/>
      </c>
      <c r="T422" s="13">
        <f>SUBTOTAL(3,A422)</f>
        <v/>
      </c>
      <c r="U422" s="13">
        <f>IF(OR(NOT(ISBLANK(H422)),J422="30"),1,0)</f>
        <v/>
      </c>
      <c r="V422" s="13">
        <f>IF(ISBLANK(I422),0,1)</f>
        <v/>
      </c>
      <c r="W422" s="13">
        <f>IF(AND(L422="Porosidad de gas",OR(K422="C5",K422="E5")),1,0)</f>
        <v/>
      </c>
      <c r="X422" s="3">
        <f>RIGHT(A422,3)</f>
        <v/>
      </c>
      <c r="Y422" s="3">
        <f>MAX(W422*F422,0)</f>
        <v/>
      </c>
      <c r="Z422" s="3">
        <f>MAX(V422*F422-Y422,0)</f>
        <v/>
      </c>
      <c r="AA422" s="3">
        <f>MAX(U422*F422-SUM(Y422:Z422),0)</f>
        <v/>
      </c>
      <c r="AB422" s="8">
        <f>MAX(F422-SUM(Y422:AA422),0)</f>
        <v/>
      </c>
      <c r="AC422" s="3">
        <f>D422</f>
        <v/>
      </c>
      <c r="AD422" s="3">
        <f>E422</f>
        <v/>
      </c>
    </row>
    <row r="423" ht="13.9" customHeight="1">
      <c r="A423" s="22" t="inlineStr">
        <is>
          <t>BNRL022511282216</t>
        </is>
      </c>
      <c r="B423" s="23" t="inlineStr">
        <is>
          <t>28/11/2025 19:17:13</t>
        </is>
      </c>
      <c r="C423" s="24" t="n">
        <v>9</v>
      </c>
      <c r="D423" s="24" t="n">
        <v>19</v>
      </c>
      <c r="E423" s="24" t="n">
        <v>9</v>
      </c>
      <c r="F423" s="24" t="n">
        <v>361</v>
      </c>
      <c r="G423" s="24" t="inlineStr">
        <is>
          <t>12</t>
        </is>
      </c>
      <c r="H423" s="24" t="inlineStr"/>
      <c r="I423" s="24" t="inlineStr"/>
      <c r="J423" s="24" t="n">
        <v/>
      </c>
      <c r="K423" s="24" t="n"/>
      <c r="L423" s="24" t="n"/>
      <c r="M423" s="1">
        <f>LEFT(A423,6)</f>
        <v/>
      </c>
      <c r="N423" s="1">
        <f>MID(A423,7,6)</f>
        <v/>
      </c>
      <c r="O423" s="1">
        <f>MID(A423,7,6)&amp;"-"&amp;MID(A423,13,1)</f>
        <v/>
      </c>
      <c r="P423" s="1">
        <f>"M"&amp;MID(A423,5,2)</f>
        <v/>
      </c>
      <c r="Q423" s="1">
        <f>IF(MID(A423,4,1)="L",IF(ISODD(RIGHT(A423)),"LH1","LH3"),IF(MID(A423,4,1)="R",IF(ISODD(RIGHT(A423)),"RH2","RH4"),"ERROR"))</f>
        <v/>
      </c>
      <c r="R423" s="1">
        <f>P423&amp;"-"&amp;Q423</f>
        <v/>
      </c>
      <c r="S423" s="13">
        <f>IF(D423="","HXX",IF(OR(D423=D422,D423=0),S422,"H"&amp;TEXT(D423,"00")&amp;" T"&amp;TEXT(G423,"00")&amp;" - "&amp;A423))</f>
        <v/>
      </c>
      <c r="T423" s="13">
        <f>SUBTOTAL(3,A423)</f>
        <v/>
      </c>
      <c r="U423" s="13">
        <f>IF(OR(NOT(ISBLANK(H423)),J423="30"),1,0)</f>
        <v/>
      </c>
      <c r="V423" s="13">
        <f>IF(ISBLANK(I423),0,1)</f>
        <v/>
      </c>
      <c r="W423" s="13">
        <f>IF(AND(L423="Porosidad de gas",OR(K423="C5",K423="E5")),1,0)</f>
        <v/>
      </c>
      <c r="X423" s="3">
        <f>RIGHT(A423,3)</f>
        <v/>
      </c>
      <c r="Y423" s="3">
        <f>MAX(W423*F423,0)</f>
        <v/>
      </c>
      <c r="Z423" s="3">
        <f>MAX(V423*F423-Y423,0)</f>
        <v/>
      </c>
      <c r="AA423" s="3">
        <f>MAX(U423*F423-SUM(Y423:Z423),0)</f>
        <v/>
      </c>
      <c r="AB423" s="8">
        <f>MAX(F423-SUM(Y423:AA423),0)</f>
        <v/>
      </c>
      <c r="AC423" s="3">
        <f>D423</f>
        <v/>
      </c>
      <c r="AD423" s="3">
        <f>E423</f>
        <v/>
      </c>
    </row>
    <row r="424" ht="13.9" customHeight="1">
      <c r="A424" s="22" t="inlineStr">
        <is>
          <t>BNRR022511282215</t>
        </is>
      </c>
      <c r="B424" s="23" t="inlineStr">
        <is>
          <t>28/11/2025 19:17:13</t>
        </is>
      </c>
      <c r="C424" s="24" t="n">
        <v>9</v>
      </c>
      <c r="D424" s="24" t="n">
        <v>19</v>
      </c>
      <c r="E424" s="24" t="n">
        <v>9</v>
      </c>
      <c r="F424" s="24" t="n">
        <v>361</v>
      </c>
      <c r="G424" s="24" t="inlineStr">
        <is>
          <t>12</t>
        </is>
      </c>
      <c r="H424" s="24" t="inlineStr"/>
      <c r="I424" s="24" t="inlineStr"/>
      <c r="J424" s="24" t="n">
        <v/>
      </c>
      <c r="K424" s="24" t="n"/>
      <c r="L424" s="24" t="n"/>
      <c r="M424" s="1">
        <f>LEFT(A424,6)</f>
        <v/>
      </c>
      <c r="N424" s="1">
        <f>MID(A424,7,6)</f>
        <v/>
      </c>
      <c r="O424" s="1">
        <f>MID(A424,7,6)&amp;"-"&amp;MID(A424,13,1)</f>
        <v/>
      </c>
      <c r="P424" s="1">
        <f>"M"&amp;MID(A424,5,2)</f>
        <v/>
      </c>
      <c r="Q424" s="1">
        <f>IF(MID(A424,4,1)="L",IF(ISODD(RIGHT(A424)),"LH1","LH3"),IF(MID(A424,4,1)="R",IF(ISODD(RIGHT(A424)),"RH2","RH4"),"ERROR"))</f>
        <v/>
      </c>
      <c r="R424" s="1">
        <f>P424&amp;"-"&amp;Q424</f>
        <v/>
      </c>
      <c r="S424" s="13">
        <f>IF(D424="","HXX",IF(OR(D424=D423,D424=0),S423,"H"&amp;TEXT(D424,"00")&amp;" T"&amp;TEXT(G424,"00")&amp;" - "&amp;A424))</f>
        <v/>
      </c>
      <c r="T424" s="13">
        <f>SUBTOTAL(3,A424)</f>
        <v/>
      </c>
      <c r="U424" s="13">
        <f>IF(OR(NOT(ISBLANK(H424)),J424="30"),1,0)</f>
        <v/>
      </c>
      <c r="V424" s="13">
        <f>IF(ISBLANK(I424),0,1)</f>
        <v/>
      </c>
      <c r="W424" s="13">
        <f>IF(AND(L424="Porosidad de gas",OR(K424="C5",K424="E5")),1,0)</f>
        <v/>
      </c>
      <c r="X424" s="3">
        <f>RIGHT(A424,3)</f>
        <v/>
      </c>
      <c r="Y424" s="3">
        <f>MAX(W424*F424,0)</f>
        <v/>
      </c>
      <c r="Z424" s="3">
        <f>MAX(V424*F424-Y424,0)</f>
        <v/>
      </c>
      <c r="AA424" s="3">
        <f>MAX(U424*F424-SUM(Y424:Z424),0)</f>
        <v/>
      </c>
      <c r="AB424" s="8">
        <f>MAX(F424-SUM(Y424:AA424),0)</f>
        <v/>
      </c>
      <c r="AC424" s="3">
        <f>D424</f>
        <v/>
      </c>
      <c r="AD424" s="3">
        <f>E424</f>
        <v/>
      </c>
    </row>
    <row r="425" ht="13.9" customHeight="1">
      <c r="A425" s="22" t="inlineStr">
        <is>
          <t>BNRR022511282216</t>
        </is>
      </c>
      <c r="B425" s="23" t="inlineStr">
        <is>
          <t>28/11/2025 19:17:13</t>
        </is>
      </c>
      <c r="C425" s="24" t="n">
        <v>9</v>
      </c>
      <c r="D425" s="24" t="n">
        <v>19</v>
      </c>
      <c r="E425" s="24" t="n">
        <v>9</v>
      </c>
      <c r="F425" s="24" t="n">
        <v>361</v>
      </c>
      <c r="G425" s="24" t="inlineStr">
        <is>
          <t>12</t>
        </is>
      </c>
      <c r="H425" s="24" t="inlineStr"/>
      <c r="I425" s="24" t="inlineStr"/>
      <c r="J425" s="24" t="n">
        <v/>
      </c>
      <c r="K425" s="24" t="n"/>
      <c r="L425" s="24" t="n"/>
      <c r="M425" s="1">
        <f>LEFT(A425,6)</f>
        <v/>
      </c>
      <c r="N425" s="1">
        <f>MID(A425,7,6)</f>
        <v/>
      </c>
      <c r="O425" s="1">
        <f>MID(A425,7,6)&amp;"-"&amp;MID(A425,13,1)</f>
        <v/>
      </c>
      <c r="P425" s="1">
        <f>"M"&amp;MID(A425,5,2)</f>
        <v/>
      </c>
      <c r="Q425" s="1">
        <f>IF(MID(A425,4,1)="L",IF(ISODD(RIGHT(A425)),"LH1","LH3"),IF(MID(A425,4,1)="R",IF(ISODD(RIGHT(A425)),"RH2","RH4"),"ERROR"))</f>
        <v/>
      </c>
      <c r="R425" s="1">
        <f>P425&amp;"-"&amp;Q425</f>
        <v/>
      </c>
      <c r="S425" s="13">
        <f>IF(D425="","HXX",IF(OR(D425=D424,D425=0),S424,"H"&amp;TEXT(D425,"00")&amp;" T"&amp;TEXT(G425,"00")&amp;" - "&amp;A425))</f>
        <v/>
      </c>
      <c r="T425" s="13">
        <f>SUBTOTAL(3,A425)</f>
        <v/>
      </c>
      <c r="U425" s="13">
        <f>IF(OR(NOT(ISBLANK(H425)),J425="30"),1,0)</f>
        <v/>
      </c>
      <c r="V425" s="13">
        <f>IF(ISBLANK(I425),0,1)</f>
        <v/>
      </c>
      <c r="W425" s="13">
        <f>IF(AND(L425="Porosidad de gas",OR(K425="C5",K425="E5")),1,0)</f>
        <v/>
      </c>
      <c r="X425" s="3">
        <f>RIGHT(A425,3)</f>
        <v/>
      </c>
      <c r="Y425" s="3">
        <f>MAX(W425*F425,0)</f>
        <v/>
      </c>
      <c r="Z425" s="3">
        <f>MAX(V425*F425-Y425,0)</f>
        <v/>
      </c>
      <c r="AA425" s="3">
        <f>MAX(U425*F425-SUM(Y425:Z425),0)</f>
        <v/>
      </c>
      <c r="AB425" s="8">
        <f>MAX(F425-SUM(Y425:AA425),0)</f>
        <v/>
      </c>
      <c r="AC425" s="3">
        <f>D425</f>
        <v/>
      </c>
      <c r="AD425" s="3">
        <f>E425</f>
        <v/>
      </c>
    </row>
    <row r="426" ht="13.9" customHeight="1">
      <c r="A426" s="22" t="inlineStr">
        <is>
          <t>BNRL022511282213</t>
        </is>
      </c>
      <c r="B426" s="23" t="inlineStr">
        <is>
          <t>28/11/2025 19:11:12</t>
        </is>
      </c>
      <c r="C426" s="24" t="n">
        <v>9</v>
      </c>
      <c r="D426" s="24" t="n">
        <v>19</v>
      </c>
      <c r="E426" s="24" t="n">
        <v>8</v>
      </c>
      <c r="F426" s="24" t="n">
        <v>433</v>
      </c>
      <c r="G426" s="24" t="inlineStr">
        <is>
          <t>12</t>
        </is>
      </c>
      <c r="H426" s="24" t="inlineStr"/>
      <c r="I426" s="24" t="inlineStr"/>
      <c r="J426" s="24" t="n">
        <v/>
      </c>
      <c r="K426" s="24" t="n"/>
      <c r="L426" s="24" t="n"/>
      <c r="M426" s="1">
        <f>LEFT(A426,6)</f>
        <v/>
      </c>
      <c r="N426" s="1">
        <f>MID(A426,7,6)</f>
        <v/>
      </c>
      <c r="O426" s="1">
        <f>MID(A426,7,6)&amp;"-"&amp;MID(A426,13,1)</f>
        <v/>
      </c>
      <c r="P426" s="1">
        <f>"M"&amp;MID(A426,5,2)</f>
        <v/>
      </c>
      <c r="Q426" s="1">
        <f>IF(MID(A426,4,1)="L",IF(ISODD(RIGHT(A426)),"LH1","LH3"),IF(MID(A426,4,1)="R",IF(ISODD(RIGHT(A426)),"RH2","RH4"),"ERROR"))</f>
        <v/>
      </c>
      <c r="R426" s="1">
        <f>P426&amp;"-"&amp;Q426</f>
        <v/>
      </c>
      <c r="S426" s="13">
        <f>IF(D426="","HXX",IF(OR(D426=D425,D426=0),S425,"H"&amp;TEXT(D426,"00")&amp;" T"&amp;TEXT(G426,"00")&amp;" - "&amp;A426))</f>
        <v/>
      </c>
      <c r="T426" s="13">
        <f>SUBTOTAL(3,A426)</f>
        <v/>
      </c>
      <c r="U426" s="13">
        <f>IF(OR(NOT(ISBLANK(H426)),J426="30"),1,0)</f>
        <v/>
      </c>
      <c r="V426" s="13">
        <f>IF(ISBLANK(I426),0,1)</f>
        <v/>
      </c>
      <c r="W426" s="13">
        <f>IF(AND(L426="Porosidad de gas",OR(K426="C5",K426="E5")),1,0)</f>
        <v/>
      </c>
      <c r="X426" s="3">
        <f>RIGHT(A426,3)</f>
        <v/>
      </c>
      <c r="Y426" s="3">
        <f>MAX(W426*F426,0)</f>
        <v/>
      </c>
      <c r="Z426" s="3">
        <f>MAX(V426*F426-Y426,0)</f>
        <v/>
      </c>
      <c r="AA426" s="3">
        <f>MAX(U426*F426-SUM(Y426:Z426),0)</f>
        <v/>
      </c>
      <c r="AB426" s="8">
        <f>MAX(F426-SUM(Y426:AA426),0)</f>
        <v/>
      </c>
      <c r="AC426" s="3">
        <f>D426</f>
        <v/>
      </c>
      <c r="AD426" s="3">
        <f>E426</f>
        <v/>
      </c>
    </row>
    <row r="427" ht="13.9" customHeight="1">
      <c r="A427" s="22" t="inlineStr">
        <is>
          <t>BNRL022511282214</t>
        </is>
      </c>
      <c r="B427" s="23" t="inlineStr">
        <is>
          <t>28/11/2025 19:11:12</t>
        </is>
      </c>
      <c r="C427" s="24" t="n">
        <v>9</v>
      </c>
      <c r="D427" s="24" t="n">
        <v>19</v>
      </c>
      <c r="E427" s="24" t="n">
        <v>8</v>
      </c>
      <c r="F427" s="24" t="n">
        <v>433</v>
      </c>
      <c r="G427" s="24" t="inlineStr">
        <is>
          <t>12</t>
        </is>
      </c>
      <c r="H427" s="24" t="inlineStr"/>
      <c r="I427" s="24" t="inlineStr"/>
      <c r="J427" s="24" t="n">
        <v/>
      </c>
      <c r="K427" s="24" t="n"/>
      <c r="L427" s="24" t="n"/>
      <c r="M427" s="1">
        <f>LEFT(A427,6)</f>
        <v/>
      </c>
      <c r="N427" s="1">
        <f>MID(A427,7,6)</f>
        <v/>
      </c>
      <c r="O427" s="1">
        <f>MID(A427,7,6)&amp;"-"&amp;MID(A427,13,1)</f>
        <v/>
      </c>
      <c r="P427" s="1">
        <f>"M"&amp;MID(A427,5,2)</f>
        <v/>
      </c>
      <c r="Q427" s="1">
        <f>IF(MID(A427,4,1)="L",IF(ISODD(RIGHT(A427)),"LH1","LH3"),IF(MID(A427,4,1)="R",IF(ISODD(RIGHT(A427)),"RH2","RH4"),"ERROR"))</f>
        <v/>
      </c>
      <c r="R427" s="1">
        <f>P427&amp;"-"&amp;Q427</f>
        <v/>
      </c>
      <c r="S427" s="13">
        <f>IF(D427="","HXX",IF(OR(D427=D426,D427=0),S426,"H"&amp;TEXT(D427,"00")&amp;" T"&amp;TEXT(G427,"00")&amp;" - "&amp;A427))</f>
        <v/>
      </c>
      <c r="T427" s="13">
        <f>SUBTOTAL(3,A427)</f>
        <v/>
      </c>
      <c r="U427" s="13">
        <f>IF(OR(NOT(ISBLANK(H427)),J427="30"),1,0)</f>
        <v/>
      </c>
      <c r="V427" s="13">
        <f>IF(ISBLANK(I427),0,1)</f>
        <v/>
      </c>
      <c r="W427" s="13">
        <f>IF(AND(L427="Porosidad de gas",OR(K427="C5",K427="E5")),1,0)</f>
        <v/>
      </c>
      <c r="X427" s="3">
        <f>RIGHT(A427,3)</f>
        <v/>
      </c>
      <c r="Y427" s="3">
        <f>MAX(W427*F427,0)</f>
        <v/>
      </c>
      <c r="Z427" s="3">
        <f>MAX(V427*F427-Y427,0)</f>
        <v/>
      </c>
      <c r="AA427" s="3">
        <f>MAX(U427*F427-SUM(Y427:Z427),0)</f>
        <v/>
      </c>
      <c r="AB427" s="8">
        <f>MAX(F427-SUM(Y427:AA427),0)</f>
        <v/>
      </c>
      <c r="AC427" s="3">
        <f>D427</f>
        <v/>
      </c>
      <c r="AD427" s="3">
        <f>E427</f>
        <v/>
      </c>
    </row>
    <row r="428" ht="13.9" customHeight="1">
      <c r="A428" s="22" t="inlineStr">
        <is>
          <t>BNRR022511282213</t>
        </is>
      </c>
      <c r="B428" s="23" t="inlineStr">
        <is>
          <t>28/11/2025 19:11:12</t>
        </is>
      </c>
      <c r="C428" s="24" t="n">
        <v>9</v>
      </c>
      <c r="D428" s="24" t="n">
        <v>19</v>
      </c>
      <c r="E428" s="24" t="n">
        <v>8</v>
      </c>
      <c r="F428" s="24" t="n">
        <v>433</v>
      </c>
      <c r="G428" s="24" t="inlineStr">
        <is>
          <t>12</t>
        </is>
      </c>
      <c r="H428" s="24" t="inlineStr"/>
      <c r="I428" s="24" t="inlineStr"/>
      <c r="J428" s="24" t="n">
        <v/>
      </c>
      <c r="K428" s="24" t="n"/>
      <c r="L428" s="24" t="n"/>
      <c r="M428" s="1">
        <f>LEFT(A428,6)</f>
        <v/>
      </c>
      <c r="N428" s="1">
        <f>MID(A428,7,6)</f>
        <v/>
      </c>
      <c r="O428" s="1">
        <f>MID(A428,7,6)&amp;"-"&amp;MID(A428,13,1)</f>
        <v/>
      </c>
      <c r="P428" s="1">
        <f>"M"&amp;MID(A428,5,2)</f>
        <v/>
      </c>
      <c r="Q428" s="1">
        <f>IF(MID(A428,4,1)="L",IF(ISODD(RIGHT(A428)),"LH1","LH3"),IF(MID(A428,4,1)="R",IF(ISODD(RIGHT(A428)),"RH2","RH4"),"ERROR"))</f>
        <v/>
      </c>
      <c r="R428" s="1">
        <f>P428&amp;"-"&amp;Q428</f>
        <v/>
      </c>
      <c r="S428" s="13">
        <f>IF(D428="","HXX",IF(OR(D428=D427,D428=0),S427,"H"&amp;TEXT(D428,"00")&amp;" T"&amp;TEXT(G428,"00")&amp;" - "&amp;A428))</f>
        <v/>
      </c>
      <c r="T428" s="13">
        <f>SUBTOTAL(3,A428)</f>
        <v/>
      </c>
      <c r="U428" s="13">
        <f>IF(OR(NOT(ISBLANK(H428)),J428="30"),1,0)</f>
        <v/>
      </c>
      <c r="V428" s="13">
        <f>IF(ISBLANK(I428),0,1)</f>
        <v/>
      </c>
      <c r="W428" s="13">
        <f>IF(AND(L428="Porosidad de gas",OR(K428="C5",K428="E5")),1,0)</f>
        <v/>
      </c>
      <c r="X428" s="3">
        <f>RIGHT(A428,3)</f>
        <v/>
      </c>
      <c r="Y428" s="3">
        <f>MAX(W428*F428,0)</f>
        <v/>
      </c>
      <c r="Z428" s="3">
        <f>MAX(V428*F428-Y428,0)</f>
        <v/>
      </c>
      <c r="AA428" s="3">
        <f>MAX(U428*F428-SUM(Y428:Z428),0)</f>
        <v/>
      </c>
      <c r="AB428" s="8">
        <f>MAX(F428-SUM(Y428:AA428),0)</f>
        <v/>
      </c>
      <c r="AC428" s="3">
        <f>D428</f>
        <v/>
      </c>
      <c r="AD428" s="3">
        <f>E428</f>
        <v/>
      </c>
    </row>
    <row r="429" ht="13.9" customHeight="1">
      <c r="A429" s="22" t="inlineStr">
        <is>
          <t>BNRR022511282214</t>
        </is>
      </c>
      <c r="B429" s="23" t="inlineStr">
        <is>
          <t>28/11/2025 19:11:12</t>
        </is>
      </c>
      <c r="C429" s="24" t="n">
        <v>9</v>
      </c>
      <c r="D429" s="24" t="n">
        <v>19</v>
      </c>
      <c r="E429" s="24" t="n">
        <v>8</v>
      </c>
      <c r="F429" s="24" t="n">
        <v>433</v>
      </c>
      <c r="G429" s="24" t="inlineStr">
        <is>
          <t>12</t>
        </is>
      </c>
      <c r="H429" s="24" t="inlineStr"/>
      <c r="I429" s="24" t="inlineStr"/>
      <c r="J429" s="24" t="n">
        <v/>
      </c>
      <c r="K429" s="24" t="n"/>
      <c r="L429" s="24" t="n"/>
      <c r="M429" s="1">
        <f>LEFT(A429,6)</f>
        <v/>
      </c>
      <c r="N429" s="1">
        <f>MID(A429,7,6)</f>
        <v/>
      </c>
      <c r="O429" s="1">
        <f>MID(A429,7,6)&amp;"-"&amp;MID(A429,13,1)</f>
        <v/>
      </c>
      <c r="P429" s="1">
        <f>"M"&amp;MID(A429,5,2)</f>
        <v/>
      </c>
      <c r="Q429" s="1">
        <f>IF(MID(A429,4,1)="L",IF(ISODD(RIGHT(A429)),"LH1","LH3"),IF(MID(A429,4,1)="R",IF(ISODD(RIGHT(A429)),"RH2","RH4"),"ERROR"))</f>
        <v/>
      </c>
      <c r="R429" s="1">
        <f>P429&amp;"-"&amp;Q429</f>
        <v/>
      </c>
      <c r="S429" s="13">
        <f>IF(D429="","HXX",IF(OR(D429=D428,D429=0),S428,"H"&amp;TEXT(D429,"00")&amp;" T"&amp;TEXT(G429,"00")&amp;" - "&amp;A429))</f>
        <v/>
      </c>
      <c r="T429" s="13">
        <f>SUBTOTAL(3,A429)</f>
        <v/>
      </c>
      <c r="U429" s="13">
        <f>IF(OR(NOT(ISBLANK(H429)),J429="30"),1,0)</f>
        <v/>
      </c>
      <c r="V429" s="13">
        <f>IF(ISBLANK(I429),0,1)</f>
        <v/>
      </c>
      <c r="W429" s="13">
        <f>IF(AND(L429="Porosidad de gas",OR(K429="C5",K429="E5")),1,0)</f>
        <v/>
      </c>
      <c r="X429" s="3">
        <f>RIGHT(A429,3)</f>
        <v/>
      </c>
      <c r="Y429" s="3">
        <f>MAX(W429*F429,0)</f>
        <v/>
      </c>
      <c r="Z429" s="3">
        <f>MAX(V429*F429-Y429,0)</f>
        <v/>
      </c>
      <c r="AA429" s="3">
        <f>MAX(U429*F429-SUM(Y429:Z429),0)</f>
        <v/>
      </c>
      <c r="AB429" s="8">
        <f>MAX(F429-SUM(Y429:AA429),0)</f>
        <v/>
      </c>
      <c r="AC429" s="3">
        <f>D429</f>
        <v/>
      </c>
      <c r="AD429" s="3">
        <f>E429</f>
        <v/>
      </c>
    </row>
    <row r="430" ht="13.9" customHeight="1">
      <c r="A430" s="22" t="inlineStr">
        <is>
          <t>BNRL022511282211</t>
        </is>
      </c>
      <c r="B430" s="23" t="inlineStr">
        <is>
          <t>28/11/2025 19:3:59</t>
        </is>
      </c>
      <c r="C430" s="24" t="n">
        <v>9</v>
      </c>
      <c r="D430" s="24" t="n">
        <v>19</v>
      </c>
      <c r="E430" s="24" t="n">
        <v>7</v>
      </c>
      <c r="F430" s="24" t="n">
        <v>381</v>
      </c>
      <c r="G430" s="24" t="inlineStr">
        <is>
          <t>12</t>
        </is>
      </c>
      <c r="H430" s="24" t="inlineStr">
        <is>
          <t>28/11/2025 21:32:4</t>
        </is>
      </c>
      <c r="I430" s="24" t="inlineStr"/>
      <c r="J430" s="24" t="n">
        <v/>
      </c>
      <c r="K430" s="24" t="n"/>
      <c r="L430" s="24" t="n"/>
      <c r="M430" s="1">
        <f>LEFT(A430,6)</f>
        <v/>
      </c>
      <c r="N430" s="1">
        <f>MID(A430,7,6)</f>
        <v/>
      </c>
      <c r="O430" s="1">
        <f>MID(A430,7,6)&amp;"-"&amp;MID(A430,13,1)</f>
        <v/>
      </c>
      <c r="P430" s="1">
        <f>"M"&amp;MID(A430,5,2)</f>
        <v/>
      </c>
      <c r="Q430" s="1">
        <f>IF(MID(A430,4,1)="L",IF(ISODD(RIGHT(A430)),"LH1","LH3"),IF(MID(A430,4,1)="R",IF(ISODD(RIGHT(A430)),"RH2","RH4"),"ERROR"))</f>
        <v/>
      </c>
      <c r="R430" s="1">
        <f>P430&amp;"-"&amp;Q430</f>
        <v/>
      </c>
      <c r="S430" s="13">
        <f>IF(D430="","HXX",IF(OR(D430=D429,D430=0),S429,"H"&amp;TEXT(D430,"00")&amp;" T"&amp;TEXT(G430,"00")&amp;" - "&amp;A430))</f>
        <v/>
      </c>
      <c r="T430" s="13">
        <f>SUBTOTAL(3,A430)</f>
        <v/>
      </c>
      <c r="U430" s="13">
        <f>IF(OR(NOT(ISBLANK(H430)),J430="30"),1,0)</f>
        <v/>
      </c>
      <c r="V430" s="13">
        <f>IF(ISBLANK(I430),0,1)</f>
        <v/>
      </c>
      <c r="W430" s="13">
        <f>IF(AND(L430="Porosidad de gas",OR(K430="C5",K430="E5")),1,0)</f>
        <v/>
      </c>
      <c r="X430" s="3">
        <f>RIGHT(A430,3)</f>
        <v/>
      </c>
      <c r="Y430" s="3">
        <f>MAX(W430*F430,0)</f>
        <v/>
      </c>
      <c r="Z430" s="3">
        <f>MAX(V430*F430-Y430,0)</f>
        <v/>
      </c>
      <c r="AA430" s="3">
        <f>MAX(U430*F430-SUM(Y430:Z430),0)</f>
        <v/>
      </c>
      <c r="AB430" s="8">
        <f>MAX(F430-SUM(Y430:AA430),0)</f>
        <v/>
      </c>
      <c r="AC430" s="3">
        <f>D430</f>
        <v/>
      </c>
      <c r="AD430" s="3">
        <f>E430</f>
        <v/>
      </c>
    </row>
    <row r="431" ht="13.9" customHeight="1">
      <c r="A431" s="22" t="inlineStr">
        <is>
          <t>BNRL022511282212</t>
        </is>
      </c>
      <c r="B431" s="23" t="inlineStr">
        <is>
          <t>28/11/2025 19:3:59</t>
        </is>
      </c>
      <c r="C431" s="24" t="n">
        <v>9</v>
      </c>
      <c r="D431" s="24" t="n">
        <v>19</v>
      </c>
      <c r="E431" s="24" t="n">
        <v>7</v>
      </c>
      <c r="F431" s="24" t="n">
        <v>381</v>
      </c>
      <c r="G431" s="24" t="inlineStr">
        <is>
          <t>12</t>
        </is>
      </c>
      <c r="H431" s="24" t="inlineStr">
        <is>
          <t>28/11/2025 21:33:0</t>
        </is>
      </c>
      <c r="I431" s="24" t="inlineStr"/>
      <c r="J431" s="24" t="n">
        <v/>
      </c>
      <c r="K431" s="24" t="n"/>
      <c r="L431" s="24" t="n"/>
      <c r="M431" s="1">
        <f>LEFT(A431,6)</f>
        <v/>
      </c>
      <c r="N431" s="1">
        <f>MID(A431,7,6)</f>
        <v/>
      </c>
      <c r="O431" s="1">
        <f>MID(A431,7,6)&amp;"-"&amp;MID(A431,13,1)</f>
        <v/>
      </c>
      <c r="P431" s="1">
        <f>"M"&amp;MID(A431,5,2)</f>
        <v/>
      </c>
      <c r="Q431" s="1">
        <f>IF(MID(A431,4,1)="L",IF(ISODD(RIGHT(A431)),"LH1","LH3"),IF(MID(A431,4,1)="R",IF(ISODD(RIGHT(A431)),"RH2","RH4"),"ERROR"))</f>
        <v/>
      </c>
      <c r="R431" s="1">
        <f>P431&amp;"-"&amp;Q431</f>
        <v/>
      </c>
      <c r="S431" s="13">
        <f>IF(D431="","HXX",IF(OR(D431=D430,D431=0),S430,"H"&amp;TEXT(D431,"00")&amp;" T"&amp;TEXT(G431,"00")&amp;" - "&amp;A431))</f>
        <v/>
      </c>
      <c r="T431" s="13">
        <f>SUBTOTAL(3,A431)</f>
        <v/>
      </c>
      <c r="U431" s="13">
        <f>IF(OR(NOT(ISBLANK(H431)),J431="30"),1,0)</f>
        <v/>
      </c>
      <c r="V431" s="13">
        <f>IF(ISBLANK(I431),0,1)</f>
        <v/>
      </c>
      <c r="W431" s="13">
        <f>IF(AND(L431="Porosidad de gas",OR(K431="C5",K431="E5")),1,0)</f>
        <v/>
      </c>
      <c r="X431" s="3">
        <f>RIGHT(A431,3)</f>
        <v/>
      </c>
      <c r="Y431" s="3">
        <f>MAX(W431*F431,0)</f>
        <v/>
      </c>
      <c r="Z431" s="3">
        <f>MAX(V431*F431-Y431,0)</f>
        <v/>
      </c>
      <c r="AA431" s="3">
        <f>MAX(U431*F431-SUM(Y431:Z431),0)</f>
        <v/>
      </c>
      <c r="AB431" s="8">
        <f>MAX(F431-SUM(Y431:AA431),0)</f>
        <v/>
      </c>
      <c r="AC431" s="3">
        <f>D431</f>
        <v/>
      </c>
      <c r="AD431" s="3">
        <f>E431</f>
        <v/>
      </c>
    </row>
    <row r="432" ht="13.9" customHeight="1">
      <c r="A432" s="22" t="inlineStr">
        <is>
          <t>BNRR022511282211</t>
        </is>
      </c>
      <c r="B432" s="23" t="inlineStr">
        <is>
          <t>28/11/2025 19:3:59</t>
        </is>
      </c>
      <c r="C432" s="24" t="n">
        <v>9</v>
      </c>
      <c r="D432" s="24" t="n">
        <v>19</v>
      </c>
      <c r="E432" s="24" t="n">
        <v>7</v>
      </c>
      <c r="F432" s="24" t="n">
        <v>381</v>
      </c>
      <c r="G432" s="24" t="inlineStr">
        <is>
          <t>12</t>
        </is>
      </c>
      <c r="H432" s="24" t="inlineStr">
        <is>
          <t>28/11/2025 21:34:38</t>
        </is>
      </c>
      <c r="I432" s="24" t="inlineStr"/>
      <c r="J432" s="24" t="n">
        <v/>
      </c>
      <c r="K432" s="24" t="n"/>
      <c r="L432" s="24" t="n"/>
      <c r="M432" s="1">
        <f>LEFT(A432,6)</f>
        <v/>
      </c>
      <c r="N432" s="1">
        <f>MID(A432,7,6)</f>
        <v/>
      </c>
      <c r="O432" s="1">
        <f>MID(A432,7,6)&amp;"-"&amp;MID(A432,13,1)</f>
        <v/>
      </c>
      <c r="P432" s="1">
        <f>"M"&amp;MID(A432,5,2)</f>
        <v/>
      </c>
      <c r="Q432" s="1">
        <f>IF(MID(A432,4,1)="L",IF(ISODD(RIGHT(A432)),"LH1","LH3"),IF(MID(A432,4,1)="R",IF(ISODD(RIGHT(A432)),"RH2","RH4"),"ERROR"))</f>
        <v/>
      </c>
      <c r="R432" s="1">
        <f>P432&amp;"-"&amp;Q432</f>
        <v/>
      </c>
      <c r="S432" s="13">
        <f>IF(D432="","HXX",IF(OR(D432=D431,D432=0),S431,"H"&amp;TEXT(D432,"00")&amp;" T"&amp;TEXT(G432,"00")&amp;" - "&amp;A432))</f>
        <v/>
      </c>
      <c r="T432" s="13">
        <f>SUBTOTAL(3,A432)</f>
        <v/>
      </c>
      <c r="U432" s="13">
        <f>IF(OR(NOT(ISBLANK(H432)),J432="30"),1,0)</f>
        <v/>
      </c>
      <c r="V432" s="13">
        <f>IF(ISBLANK(I432),0,1)</f>
        <v/>
      </c>
      <c r="W432" s="13">
        <f>IF(AND(L432="Porosidad de gas",OR(K432="C5",K432="E5")),1,0)</f>
        <v/>
      </c>
      <c r="X432" s="3">
        <f>RIGHT(A432,3)</f>
        <v/>
      </c>
      <c r="Y432" s="3">
        <f>MAX(W432*F432,0)</f>
        <v/>
      </c>
      <c r="Z432" s="3">
        <f>MAX(V432*F432-Y432,0)</f>
        <v/>
      </c>
      <c r="AA432" s="3">
        <f>MAX(U432*F432-SUM(Y432:Z432),0)</f>
        <v/>
      </c>
      <c r="AB432" s="8">
        <f>MAX(F432-SUM(Y432:AA432),0)</f>
        <v/>
      </c>
      <c r="AC432" s="3">
        <f>D432</f>
        <v/>
      </c>
      <c r="AD432" s="3">
        <f>E432</f>
        <v/>
      </c>
    </row>
    <row r="433" ht="13.9" customHeight="1">
      <c r="A433" s="22" t="inlineStr">
        <is>
          <t>BNRR022511282212</t>
        </is>
      </c>
      <c r="B433" s="23" t="inlineStr">
        <is>
          <t>28/11/2025 19:3:59</t>
        </is>
      </c>
      <c r="C433" s="24" t="n">
        <v>9</v>
      </c>
      <c r="D433" s="24" t="n">
        <v>19</v>
      </c>
      <c r="E433" s="24" t="n">
        <v>7</v>
      </c>
      <c r="F433" s="24" t="n">
        <v>381</v>
      </c>
      <c r="G433" s="24" t="inlineStr">
        <is>
          <t>12</t>
        </is>
      </c>
      <c r="H433" s="24" t="inlineStr">
        <is>
          <t>28/11/2025 21:33:33</t>
        </is>
      </c>
      <c r="I433" s="24" t="inlineStr"/>
      <c r="J433" s="24" t="n">
        <v/>
      </c>
      <c r="K433" s="24" t="n"/>
      <c r="L433" s="24" t="n"/>
      <c r="M433" s="1">
        <f>LEFT(A433,6)</f>
        <v/>
      </c>
      <c r="N433" s="1">
        <f>MID(A433,7,6)</f>
        <v/>
      </c>
      <c r="O433" s="1">
        <f>MID(A433,7,6)&amp;"-"&amp;MID(A433,13,1)</f>
        <v/>
      </c>
      <c r="P433" s="1">
        <f>"M"&amp;MID(A433,5,2)</f>
        <v/>
      </c>
      <c r="Q433" s="1">
        <f>IF(MID(A433,4,1)="L",IF(ISODD(RIGHT(A433)),"LH1","LH3"),IF(MID(A433,4,1)="R",IF(ISODD(RIGHT(A433)),"RH2","RH4"),"ERROR"))</f>
        <v/>
      </c>
      <c r="R433" s="1">
        <f>P433&amp;"-"&amp;Q433</f>
        <v/>
      </c>
      <c r="S433" s="13">
        <f>IF(D433="","HXX",IF(OR(D433=D432,D433=0),S432,"H"&amp;TEXT(D433,"00")&amp;" T"&amp;TEXT(G433,"00")&amp;" - "&amp;A433))</f>
        <v/>
      </c>
      <c r="T433" s="13">
        <f>SUBTOTAL(3,A433)</f>
        <v/>
      </c>
      <c r="U433" s="13">
        <f>IF(OR(NOT(ISBLANK(H433)),J433="30"),1,0)</f>
        <v/>
      </c>
      <c r="V433" s="13">
        <f>IF(ISBLANK(I433),0,1)</f>
        <v/>
      </c>
      <c r="W433" s="13">
        <f>IF(AND(L433="Porosidad de gas",OR(K433="C5",K433="E5")),1,0)</f>
        <v/>
      </c>
      <c r="X433" s="3">
        <f>RIGHT(A433,3)</f>
        <v/>
      </c>
      <c r="Y433" s="3">
        <f>MAX(W433*F433,0)</f>
        <v/>
      </c>
      <c r="Z433" s="3">
        <f>MAX(V433*F433-Y433,0)</f>
        <v/>
      </c>
      <c r="AA433" s="3">
        <f>MAX(U433*F433-SUM(Y433:Z433),0)</f>
        <v/>
      </c>
      <c r="AB433" s="8">
        <f>MAX(F433-SUM(Y433:AA433),0)</f>
        <v/>
      </c>
      <c r="AC433" s="3">
        <f>D433</f>
        <v/>
      </c>
      <c r="AD433" s="3">
        <f>E433</f>
        <v/>
      </c>
    </row>
    <row r="434" ht="13.9" customHeight="1">
      <c r="A434" s="22" t="inlineStr">
        <is>
          <t>BNRL022511282209</t>
        </is>
      </c>
      <c r="B434" s="23" t="inlineStr">
        <is>
          <t>28/11/2025 18:57:38</t>
        </is>
      </c>
      <c r="C434" s="24" t="n">
        <v>9</v>
      </c>
      <c r="D434" s="24" t="n">
        <v>19</v>
      </c>
      <c r="E434" s="24" t="n">
        <v>6</v>
      </c>
      <c r="F434" s="24" t="n">
        <v>370</v>
      </c>
      <c r="G434" s="24" t="inlineStr">
        <is>
          <t>12</t>
        </is>
      </c>
      <c r="H434" s="24" t="inlineStr">
        <is>
          <t>28/11/2025 21:34:44</t>
        </is>
      </c>
      <c r="I434" s="24" t="inlineStr"/>
      <c r="J434" s="24" t="n">
        <v/>
      </c>
      <c r="K434" s="24" t="n"/>
      <c r="L434" s="24" t="n"/>
      <c r="M434" s="1">
        <f>LEFT(A434,6)</f>
        <v/>
      </c>
      <c r="N434" s="1">
        <f>MID(A434,7,6)</f>
        <v/>
      </c>
      <c r="O434" s="1">
        <f>MID(A434,7,6)&amp;"-"&amp;MID(A434,13,1)</f>
        <v/>
      </c>
      <c r="P434" s="1">
        <f>"M"&amp;MID(A434,5,2)</f>
        <v/>
      </c>
      <c r="Q434" s="1">
        <f>IF(MID(A434,4,1)="L",IF(ISODD(RIGHT(A434)),"LH1","LH3"),IF(MID(A434,4,1)="R",IF(ISODD(RIGHT(A434)),"RH2","RH4"),"ERROR"))</f>
        <v/>
      </c>
      <c r="R434" s="1">
        <f>P434&amp;"-"&amp;Q434</f>
        <v/>
      </c>
      <c r="S434" s="13">
        <f>IF(D434="","HXX",IF(OR(D434=D433,D434=0),S433,"H"&amp;TEXT(D434,"00")&amp;" T"&amp;TEXT(G434,"00")&amp;" - "&amp;A434))</f>
        <v/>
      </c>
      <c r="T434" s="13">
        <f>SUBTOTAL(3,A434)</f>
        <v/>
      </c>
      <c r="U434" s="13">
        <f>IF(OR(NOT(ISBLANK(H434)),J434="30"),1,0)</f>
        <v/>
      </c>
      <c r="V434" s="13">
        <f>IF(ISBLANK(I434),0,1)</f>
        <v/>
      </c>
      <c r="W434" s="13">
        <f>IF(AND(L434="Porosidad de gas",OR(K434="C5",K434="E5")),1,0)</f>
        <v/>
      </c>
      <c r="X434" s="3">
        <f>RIGHT(A434,3)</f>
        <v/>
      </c>
      <c r="Y434" s="3">
        <f>MAX(W434*F434,0)</f>
        <v/>
      </c>
      <c r="Z434" s="3">
        <f>MAX(V434*F434-Y434,0)</f>
        <v/>
      </c>
      <c r="AA434" s="3">
        <f>MAX(U434*F434-SUM(Y434:Z434),0)</f>
        <v/>
      </c>
      <c r="AB434" s="8">
        <f>MAX(F434-SUM(Y434:AA434),0)</f>
        <v/>
      </c>
      <c r="AC434" s="3">
        <f>D434</f>
        <v/>
      </c>
      <c r="AD434" s="3">
        <f>E434</f>
        <v/>
      </c>
    </row>
    <row r="435" ht="13.9" customHeight="1">
      <c r="A435" s="22" t="inlineStr">
        <is>
          <t>BNRL022511282210</t>
        </is>
      </c>
      <c r="B435" s="23" t="inlineStr">
        <is>
          <t>28/11/2025 18:57:38</t>
        </is>
      </c>
      <c r="C435" s="24" t="n">
        <v>9</v>
      </c>
      <c r="D435" s="24" t="n">
        <v>19</v>
      </c>
      <c r="E435" s="24" t="n">
        <v>6</v>
      </c>
      <c r="F435" s="24" t="n">
        <v>370</v>
      </c>
      <c r="G435" s="24" t="inlineStr">
        <is>
          <t>12</t>
        </is>
      </c>
      <c r="H435" s="24" t="inlineStr">
        <is>
          <t>28/11/2025 21:37:14</t>
        </is>
      </c>
      <c r="I435" s="24" t="inlineStr"/>
      <c r="J435" s="24" t="n">
        <v/>
      </c>
      <c r="K435" s="24" t="n"/>
      <c r="L435" s="24" t="n"/>
      <c r="M435" s="1">
        <f>LEFT(A435,6)</f>
        <v/>
      </c>
      <c r="N435" s="1">
        <f>MID(A435,7,6)</f>
        <v/>
      </c>
      <c r="O435" s="1">
        <f>MID(A435,7,6)&amp;"-"&amp;MID(A435,13,1)</f>
        <v/>
      </c>
      <c r="P435" s="1">
        <f>"M"&amp;MID(A435,5,2)</f>
        <v/>
      </c>
      <c r="Q435" s="1">
        <f>IF(MID(A435,4,1)="L",IF(ISODD(RIGHT(A435)),"LH1","LH3"),IF(MID(A435,4,1)="R",IF(ISODD(RIGHT(A435)),"RH2","RH4"),"ERROR"))</f>
        <v/>
      </c>
      <c r="R435" s="1">
        <f>P435&amp;"-"&amp;Q435</f>
        <v/>
      </c>
      <c r="S435" s="13">
        <f>IF(D435="","HXX",IF(OR(D435=D434,D435=0),S434,"H"&amp;TEXT(D435,"00")&amp;" T"&amp;TEXT(G435,"00")&amp;" - "&amp;A435))</f>
        <v/>
      </c>
      <c r="T435" s="13">
        <f>SUBTOTAL(3,A435)</f>
        <v/>
      </c>
      <c r="U435" s="13">
        <f>IF(OR(NOT(ISBLANK(H435)),J435="30"),1,0)</f>
        <v/>
      </c>
      <c r="V435" s="13">
        <f>IF(ISBLANK(I435),0,1)</f>
        <v/>
      </c>
      <c r="W435" s="13">
        <f>IF(AND(L435="Porosidad de gas",OR(K435="C5",K435="E5")),1,0)</f>
        <v/>
      </c>
      <c r="X435" s="3">
        <f>RIGHT(A435,3)</f>
        <v/>
      </c>
      <c r="Y435" s="3">
        <f>MAX(W435*F435,0)</f>
        <v/>
      </c>
      <c r="Z435" s="3">
        <f>MAX(V435*F435-Y435,0)</f>
        <v/>
      </c>
      <c r="AA435" s="3">
        <f>MAX(U435*F435-SUM(Y435:Z435),0)</f>
        <v/>
      </c>
      <c r="AB435" s="8">
        <f>MAX(F435-SUM(Y435:AA435),0)</f>
        <v/>
      </c>
      <c r="AC435" s="3">
        <f>D435</f>
        <v/>
      </c>
      <c r="AD435" s="3">
        <f>E435</f>
        <v/>
      </c>
    </row>
    <row r="436" ht="13.9" customHeight="1">
      <c r="A436" s="22" t="inlineStr">
        <is>
          <t>BNRR022511282209</t>
        </is>
      </c>
      <c r="B436" s="23" t="inlineStr">
        <is>
          <t>28/11/2025 18:57:38</t>
        </is>
      </c>
      <c r="C436" s="24" t="n">
        <v>9</v>
      </c>
      <c r="D436" s="24" t="n">
        <v>19</v>
      </c>
      <c r="E436" s="24" t="n">
        <v>6</v>
      </c>
      <c r="F436" s="24" t="n">
        <v>370</v>
      </c>
      <c r="G436" s="24" t="inlineStr">
        <is>
          <t>12</t>
        </is>
      </c>
      <c r="H436" s="24" t="inlineStr">
        <is>
          <t>28/11/2025 21:36:59</t>
        </is>
      </c>
      <c r="I436" s="24" t="inlineStr"/>
      <c r="J436" s="24" t="n">
        <v/>
      </c>
      <c r="K436" s="24" t="n"/>
      <c r="L436" s="24" t="n"/>
      <c r="M436" s="1">
        <f>LEFT(A436,6)</f>
        <v/>
      </c>
      <c r="N436" s="1">
        <f>MID(A436,7,6)</f>
        <v/>
      </c>
      <c r="O436" s="1">
        <f>MID(A436,7,6)&amp;"-"&amp;MID(A436,13,1)</f>
        <v/>
      </c>
      <c r="P436" s="1">
        <f>"M"&amp;MID(A436,5,2)</f>
        <v/>
      </c>
      <c r="Q436" s="1">
        <f>IF(MID(A436,4,1)="L",IF(ISODD(RIGHT(A436)),"LH1","LH3"),IF(MID(A436,4,1)="R",IF(ISODD(RIGHT(A436)),"RH2","RH4"),"ERROR"))</f>
        <v/>
      </c>
      <c r="R436" s="1">
        <f>P436&amp;"-"&amp;Q436</f>
        <v/>
      </c>
      <c r="S436" s="13">
        <f>IF(D436="","HXX",IF(OR(D436=D435,D436=0),S435,"H"&amp;TEXT(D436,"00")&amp;" T"&amp;TEXT(G436,"00")&amp;" - "&amp;A436))</f>
        <v/>
      </c>
      <c r="T436" s="13">
        <f>SUBTOTAL(3,A436)</f>
        <v/>
      </c>
      <c r="U436" s="13">
        <f>IF(OR(NOT(ISBLANK(H436)),J436="30"),1,0)</f>
        <v/>
      </c>
      <c r="V436" s="13">
        <f>IF(ISBLANK(I436),0,1)</f>
        <v/>
      </c>
      <c r="W436" s="13">
        <f>IF(AND(L436="Porosidad de gas",OR(K436="C5",K436="E5")),1,0)</f>
        <v/>
      </c>
      <c r="X436" s="3">
        <f>RIGHT(A436,3)</f>
        <v/>
      </c>
      <c r="Y436" s="3">
        <f>MAX(W436*F436,0)</f>
        <v/>
      </c>
      <c r="Z436" s="3">
        <f>MAX(V436*F436-Y436,0)</f>
        <v/>
      </c>
      <c r="AA436" s="3">
        <f>MAX(U436*F436-SUM(Y436:Z436),0)</f>
        <v/>
      </c>
      <c r="AB436" s="8">
        <f>MAX(F436-SUM(Y436:AA436),0)</f>
        <v/>
      </c>
      <c r="AC436" s="3">
        <f>D436</f>
        <v/>
      </c>
      <c r="AD436" s="3">
        <f>E436</f>
        <v/>
      </c>
    </row>
    <row r="437" ht="13.9" customHeight="1">
      <c r="A437" s="22" t="inlineStr">
        <is>
          <t>BNRR022511282210</t>
        </is>
      </c>
      <c r="B437" s="23" t="inlineStr">
        <is>
          <t>28/11/2025 18:57:38</t>
        </is>
      </c>
      <c r="C437" s="24" t="n">
        <v>9</v>
      </c>
      <c r="D437" s="24" t="n">
        <v>19</v>
      </c>
      <c r="E437" s="24" t="n">
        <v>6</v>
      </c>
      <c r="F437" s="24" t="n">
        <v>370</v>
      </c>
      <c r="G437" s="24" t="inlineStr">
        <is>
          <t>12</t>
        </is>
      </c>
      <c r="H437" s="24" t="inlineStr">
        <is>
          <t>28/11/2025 21:38:4</t>
        </is>
      </c>
      <c r="I437" s="24" t="inlineStr">
        <is>
          <t>28/11/2025 21:47:5</t>
        </is>
      </c>
      <c r="J437" s="24" t="n">
        <v>30</v>
      </c>
      <c r="K437" s="24" t="inlineStr">
        <is>
          <t>E9</t>
        </is>
      </c>
      <c r="L437" s="24" t="inlineStr">
        <is>
          <t>Porosidad de gas</t>
        </is>
      </c>
      <c r="M437" s="1">
        <f>LEFT(A437,6)</f>
        <v/>
      </c>
      <c r="N437" s="1">
        <f>MID(A437,7,6)</f>
        <v/>
      </c>
      <c r="O437" s="1">
        <f>MID(A437,7,6)&amp;"-"&amp;MID(A437,13,1)</f>
        <v/>
      </c>
      <c r="P437" s="1">
        <f>"M"&amp;MID(A437,5,2)</f>
        <v/>
      </c>
      <c r="Q437" s="1">
        <f>IF(MID(A437,4,1)="L",IF(ISODD(RIGHT(A437)),"LH1","LH3"),IF(MID(A437,4,1)="R",IF(ISODD(RIGHT(A437)),"RH2","RH4"),"ERROR"))</f>
        <v/>
      </c>
      <c r="R437" s="1">
        <f>P437&amp;"-"&amp;Q437</f>
        <v/>
      </c>
      <c r="S437" s="13">
        <f>IF(D437="","HXX",IF(OR(D437=D436,D437=0),S436,"H"&amp;TEXT(D437,"00")&amp;" T"&amp;TEXT(G437,"00")&amp;" - "&amp;A437))</f>
        <v/>
      </c>
      <c r="T437" s="13">
        <f>SUBTOTAL(3,A437)</f>
        <v/>
      </c>
      <c r="U437" s="13">
        <f>IF(OR(NOT(ISBLANK(H437)),J437="30"),1,0)</f>
        <v/>
      </c>
      <c r="V437" s="13">
        <f>IF(ISBLANK(I437),0,1)</f>
        <v/>
      </c>
      <c r="W437" s="13">
        <f>IF(AND(L437="Porosidad de gas",OR(K437="C5",K437="E5")),1,0)</f>
        <v/>
      </c>
      <c r="X437" s="3">
        <f>RIGHT(A437,3)</f>
        <v/>
      </c>
      <c r="Y437" s="3">
        <f>MAX(W437*F437,0)</f>
        <v/>
      </c>
      <c r="Z437" s="3">
        <f>MAX(V437*F437-Y437,0)</f>
        <v/>
      </c>
      <c r="AA437" s="3">
        <f>MAX(U437*F437-SUM(Y437:Z437),0)</f>
        <v/>
      </c>
      <c r="AB437" s="8">
        <f>MAX(F437-SUM(Y437:AA437),0)</f>
        <v/>
      </c>
      <c r="AC437" s="3">
        <f>D437</f>
        <v/>
      </c>
      <c r="AD437" s="3">
        <f>E437</f>
        <v/>
      </c>
    </row>
    <row r="438" ht="13.9" customHeight="1">
      <c r="A438" s="22" t="inlineStr">
        <is>
          <t>BNRL022511282207</t>
        </is>
      </c>
      <c r="B438" s="23" t="inlineStr">
        <is>
          <t>28/11/2025 18:51:28</t>
        </is>
      </c>
      <c r="C438" s="24" t="n">
        <v>9</v>
      </c>
      <c r="D438" s="24" t="n">
        <v>19</v>
      </c>
      <c r="E438" s="24" t="n">
        <v>5</v>
      </c>
      <c r="F438" s="24" t="n">
        <v>441</v>
      </c>
      <c r="G438" s="24" t="inlineStr">
        <is>
          <t>12</t>
        </is>
      </c>
      <c r="H438" s="24" t="inlineStr"/>
      <c r="I438" s="24" t="inlineStr"/>
      <c r="J438" s="24" t="n">
        <v/>
      </c>
      <c r="K438" s="24" t="n"/>
      <c r="L438" s="24" t="n"/>
      <c r="M438" s="1">
        <f>LEFT(A438,6)</f>
        <v/>
      </c>
      <c r="N438" s="1">
        <f>MID(A438,7,6)</f>
        <v/>
      </c>
      <c r="O438" s="1">
        <f>MID(A438,7,6)&amp;"-"&amp;MID(A438,13,1)</f>
        <v/>
      </c>
      <c r="P438" s="1">
        <f>"M"&amp;MID(A438,5,2)</f>
        <v/>
      </c>
      <c r="Q438" s="1">
        <f>IF(MID(A438,4,1)="L",IF(ISODD(RIGHT(A438)),"LH1","LH3"),IF(MID(A438,4,1)="R",IF(ISODD(RIGHT(A438)),"RH2","RH4"),"ERROR"))</f>
        <v/>
      </c>
      <c r="R438" s="1">
        <f>P438&amp;"-"&amp;Q438</f>
        <v/>
      </c>
      <c r="S438" s="13">
        <f>IF(D438="","HXX",IF(OR(D438=D437,D438=0),S437,"H"&amp;TEXT(D438,"00")&amp;" T"&amp;TEXT(G438,"00")&amp;" - "&amp;A438))</f>
        <v/>
      </c>
      <c r="T438" s="13">
        <f>SUBTOTAL(3,A438)</f>
        <v/>
      </c>
      <c r="U438" s="13">
        <f>IF(OR(NOT(ISBLANK(H438)),J438="30"),1,0)</f>
        <v/>
      </c>
      <c r="V438" s="13">
        <f>IF(ISBLANK(I438),0,1)</f>
        <v/>
      </c>
      <c r="W438" s="13">
        <f>IF(AND(L438="Porosidad de gas",OR(K438="C5",K438="E5")),1,0)</f>
        <v/>
      </c>
      <c r="X438" s="3">
        <f>RIGHT(A438,3)</f>
        <v/>
      </c>
      <c r="Y438" s="3">
        <f>MAX(W438*F438,0)</f>
        <v/>
      </c>
      <c r="Z438" s="3">
        <f>MAX(V438*F438-Y438,0)</f>
        <v/>
      </c>
      <c r="AA438" s="3">
        <f>MAX(U438*F438-SUM(Y438:Z438),0)</f>
        <v/>
      </c>
      <c r="AB438" s="8">
        <f>MAX(F438-SUM(Y438:AA438),0)</f>
        <v/>
      </c>
      <c r="AC438" s="3">
        <f>D438</f>
        <v/>
      </c>
      <c r="AD438" s="3">
        <f>E438</f>
        <v/>
      </c>
    </row>
    <row r="439" ht="13.9" customHeight="1">
      <c r="A439" s="22" t="inlineStr">
        <is>
          <t>BNRL022511282208</t>
        </is>
      </c>
      <c r="B439" s="23" t="inlineStr">
        <is>
          <t>28/11/2025 18:51:28</t>
        </is>
      </c>
      <c r="C439" s="24" t="n">
        <v>9</v>
      </c>
      <c r="D439" s="24" t="n">
        <v>19</v>
      </c>
      <c r="E439" s="24" t="n">
        <v>5</v>
      </c>
      <c r="F439" s="24" t="n">
        <v>441</v>
      </c>
      <c r="G439" s="24" t="inlineStr">
        <is>
          <t>12</t>
        </is>
      </c>
      <c r="H439" s="24" t="inlineStr"/>
      <c r="I439" s="24" t="inlineStr"/>
      <c r="J439" s="24" t="n">
        <v/>
      </c>
      <c r="K439" s="24" t="n"/>
      <c r="L439" s="24" t="n"/>
      <c r="M439" s="1">
        <f>LEFT(A439,6)</f>
        <v/>
      </c>
      <c r="N439" s="1">
        <f>MID(A439,7,6)</f>
        <v/>
      </c>
      <c r="O439" s="1">
        <f>MID(A439,7,6)&amp;"-"&amp;MID(A439,13,1)</f>
        <v/>
      </c>
      <c r="P439" s="1">
        <f>"M"&amp;MID(A439,5,2)</f>
        <v/>
      </c>
      <c r="Q439" s="1">
        <f>IF(MID(A439,4,1)="L",IF(ISODD(RIGHT(A439)),"LH1","LH3"),IF(MID(A439,4,1)="R",IF(ISODD(RIGHT(A439)),"RH2","RH4"),"ERROR"))</f>
        <v/>
      </c>
      <c r="R439" s="1">
        <f>P439&amp;"-"&amp;Q439</f>
        <v/>
      </c>
      <c r="S439" s="13">
        <f>IF(D439="","HXX",IF(OR(D439=D438,D439=0),S438,"H"&amp;TEXT(D439,"00")&amp;" T"&amp;TEXT(G439,"00")&amp;" - "&amp;A439))</f>
        <v/>
      </c>
      <c r="T439" s="13">
        <f>SUBTOTAL(3,A439)</f>
        <v/>
      </c>
      <c r="U439" s="13">
        <f>IF(OR(NOT(ISBLANK(H439)),J439="30"),1,0)</f>
        <v/>
      </c>
      <c r="V439" s="13">
        <f>IF(ISBLANK(I439),0,1)</f>
        <v/>
      </c>
      <c r="W439" s="13">
        <f>IF(AND(L439="Porosidad de gas",OR(K439="C5",K439="E5")),1,0)</f>
        <v/>
      </c>
      <c r="X439" s="3">
        <f>RIGHT(A439,3)</f>
        <v/>
      </c>
      <c r="Y439" s="3">
        <f>MAX(W439*F439,0)</f>
        <v/>
      </c>
      <c r="Z439" s="3">
        <f>MAX(V439*F439-Y439,0)</f>
        <v/>
      </c>
      <c r="AA439" s="3">
        <f>MAX(U439*F439-SUM(Y439:Z439),0)</f>
        <v/>
      </c>
      <c r="AB439" s="8">
        <f>MAX(F439-SUM(Y439:AA439),0)</f>
        <v/>
      </c>
      <c r="AC439" s="3">
        <f>D439</f>
        <v/>
      </c>
      <c r="AD439" s="3">
        <f>E439</f>
        <v/>
      </c>
    </row>
    <row r="440" ht="13.9" customHeight="1">
      <c r="A440" s="22" t="inlineStr">
        <is>
          <t>BNRR022511282207</t>
        </is>
      </c>
      <c r="B440" s="23" t="inlineStr">
        <is>
          <t>28/11/2025 18:51:28</t>
        </is>
      </c>
      <c r="C440" s="24" t="n">
        <v>9</v>
      </c>
      <c r="D440" s="24" t="n">
        <v>19</v>
      </c>
      <c r="E440" s="24" t="n">
        <v>5</v>
      </c>
      <c r="F440" s="24" t="n">
        <v>441</v>
      </c>
      <c r="G440" s="24" t="inlineStr">
        <is>
          <t>12</t>
        </is>
      </c>
      <c r="H440" s="24" t="inlineStr"/>
      <c r="I440" s="24" t="inlineStr"/>
      <c r="J440" s="24" t="n">
        <v/>
      </c>
      <c r="K440" s="24" t="n"/>
      <c r="L440" s="24" t="n"/>
      <c r="M440" s="1">
        <f>LEFT(A440,6)</f>
        <v/>
      </c>
      <c r="N440" s="1">
        <f>MID(A440,7,6)</f>
        <v/>
      </c>
      <c r="O440" s="1">
        <f>MID(A440,7,6)&amp;"-"&amp;MID(A440,13,1)</f>
        <v/>
      </c>
      <c r="P440" s="1">
        <f>"M"&amp;MID(A440,5,2)</f>
        <v/>
      </c>
      <c r="Q440" s="1">
        <f>IF(MID(A440,4,1)="L",IF(ISODD(RIGHT(A440)),"LH1","LH3"),IF(MID(A440,4,1)="R",IF(ISODD(RIGHT(A440)),"RH2","RH4"),"ERROR"))</f>
        <v/>
      </c>
      <c r="R440" s="1">
        <f>P440&amp;"-"&amp;Q440</f>
        <v/>
      </c>
      <c r="S440" s="13">
        <f>IF(D440="","HXX",IF(OR(D440=D439,D440=0),S439,"H"&amp;TEXT(D440,"00")&amp;" T"&amp;TEXT(G440,"00")&amp;" - "&amp;A440))</f>
        <v/>
      </c>
      <c r="T440" s="13">
        <f>SUBTOTAL(3,A440)</f>
        <v/>
      </c>
      <c r="U440" s="13">
        <f>IF(OR(NOT(ISBLANK(H440)),J440="30"),1,0)</f>
        <v/>
      </c>
      <c r="V440" s="13">
        <f>IF(ISBLANK(I440),0,1)</f>
        <v/>
      </c>
      <c r="W440" s="13">
        <f>IF(AND(L440="Porosidad de gas",OR(K440="C5",K440="E5")),1,0)</f>
        <v/>
      </c>
      <c r="X440" s="3">
        <f>RIGHT(A440,3)</f>
        <v/>
      </c>
      <c r="Y440" s="3">
        <f>MAX(W440*F440,0)</f>
        <v/>
      </c>
      <c r="Z440" s="3">
        <f>MAX(V440*F440-Y440,0)</f>
        <v/>
      </c>
      <c r="AA440" s="3">
        <f>MAX(U440*F440-SUM(Y440:Z440),0)</f>
        <v/>
      </c>
      <c r="AB440" s="8">
        <f>MAX(F440-SUM(Y440:AA440),0)</f>
        <v/>
      </c>
      <c r="AC440" s="3">
        <f>D440</f>
        <v/>
      </c>
      <c r="AD440" s="3">
        <f>E440</f>
        <v/>
      </c>
    </row>
    <row r="441" ht="13.9" customHeight="1">
      <c r="A441" s="22" t="inlineStr">
        <is>
          <t>BNRR022511282208</t>
        </is>
      </c>
      <c r="B441" s="23" t="inlineStr">
        <is>
          <t>28/11/2025 18:51:28</t>
        </is>
      </c>
      <c r="C441" s="24" t="n">
        <v>9</v>
      </c>
      <c r="D441" s="24" t="n">
        <v>19</v>
      </c>
      <c r="E441" s="24" t="n">
        <v>5</v>
      </c>
      <c r="F441" s="24" t="n">
        <v>441</v>
      </c>
      <c r="G441" s="24" t="inlineStr">
        <is>
          <t>12</t>
        </is>
      </c>
      <c r="H441" s="24" t="inlineStr"/>
      <c r="I441" s="24" t="inlineStr"/>
      <c r="J441" s="24" t="n">
        <v/>
      </c>
      <c r="K441" s="24" t="n"/>
      <c r="L441" s="24" t="n"/>
      <c r="M441" s="1">
        <f>LEFT(A441,6)</f>
        <v/>
      </c>
      <c r="N441" s="1">
        <f>MID(A441,7,6)</f>
        <v/>
      </c>
      <c r="O441" s="1">
        <f>MID(A441,7,6)&amp;"-"&amp;MID(A441,13,1)</f>
        <v/>
      </c>
      <c r="P441" s="1">
        <f>"M"&amp;MID(A441,5,2)</f>
        <v/>
      </c>
      <c r="Q441" s="1">
        <f>IF(MID(A441,4,1)="L",IF(ISODD(RIGHT(A441)),"LH1","LH3"),IF(MID(A441,4,1)="R",IF(ISODD(RIGHT(A441)),"RH2","RH4"),"ERROR"))</f>
        <v/>
      </c>
      <c r="R441" s="1">
        <f>P441&amp;"-"&amp;Q441</f>
        <v/>
      </c>
      <c r="S441" s="13">
        <f>IF(D441="","HXX",IF(OR(D441=D440,D441=0),S440,"H"&amp;TEXT(D441,"00")&amp;" T"&amp;TEXT(G441,"00")&amp;" - "&amp;A441))</f>
        <v/>
      </c>
      <c r="T441" s="13">
        <f>SUBTOTAL(3,A441)</f>
        <v/>
      </c>
      <c r="U441" s="13">
        <f>IF(OR(NOT(ISBLANK(H441)),J441="30"),1,0)</f>
        <v/>
      </c>
      <c r="V441" s="13">
        <f>IF(ISBLANK(I441),0,1)</f>
        <v/>
      </c>
      <c r="W441" s="13">
        <f>IF(AND(L441="Porosidad de gas",OR(K441="C5",K441="E5")),1,0)</f>
        <v/>
      </c>
      <c r="X441" s="3">
        <f>RIGHT(A441,3)</f>
        <v/>
      </c>
      <c r="Y441" s="3">
        <f>MAX(W441*F441,0)</f>
        <v/>
      </c>
      <c r="Z441" s="3">
        <f>MAX(V441*F441-Y441,0)</f>
        <v/>
      </c>
      <c r="AA441" s="3">
        <f>MAX(U441*F441-SUM(Y441:Z441),0)</f>
        <v/>
      </c>
      <c r="AB441" s="8">
        <f>MAX(F441-SUM(Y441:AA441),0)</f>
        <v/>
      </c>
      <c r="AC441" s="3">
        <f>D441</f>
        <v/>
      </c>
      <c r="AD441" s="3">
        <f>E441</f>
        <v/>
      </c>
    </row>
    <row r="442" ht="13.9" customHeight="1">
      <c r="A442" s="22" t="inlineStr">
        <is>
          <t>BNRL022511282205</t>
        </is>
      </c>
      <c r="B442" s="23" t="inlineStr">
        <is>
          <t>28/11/2025 18:44:7</t>
        </is>
      </c>
      <c r="C442" s="24" t="n">
        <v>9</v>
      </c>
      <c r="D442" s="24" t="n">
        <v>19</v>
      </c>
      <c r="E442" s="24" t="n">
        <v>4</v>
      </c>
      <c r="F442" s="24" t="n">
        <v>421</v>
      </c>
      <c r="G442" s="24" t="inlineStr">
        <is>
          <t>12</t>
        </is>
      </c>
      <c r="H442" s="24" t="inlineStr"/>
      <c r="I442" s="24" t="inlineStr"/>
      <c r="J442" s="24" t="n">
        <v/>
      </c>
      <c r="K442" s="24" t="n"/>
      <c r="L442" s="24" t="n"/>
      <c r="M442" s="1">
        <f>LEFT(A442,6)</f>
        <v/>
      </c>
      <c r="N442" s="1">
        <f>MID(A442,7,6)</f>
        <v/>
      </c>
      <c r="O442" s="1">
        <f>MID(A442,7,6)&amp;"-"&amp;MID(A442,13,1)</f>
        <v/>
      </c>
      <c r="P442" s="1">
        <f>"M"&amp;MID(A442,5,2)</f>
        <v/>
      </c>
      <c r="Q442" s="1">
        <f>IF(MID(A442,4,1)="L",IF(ISODD(RIGHT(A442)),"LH1","LH3"),IF(MID(A442,4,1)="R",IF(ISODD(RIGHT(A442)),"RH2","RH4"),"ERROR"))</f>
        <v/>
      </c>
      <c r="R442" s="1">
        <f>P442&amp;"-"&amp;Q442</f>
        <v/>
      </c>
      <c r="S442" s="13">
        <f>IF(D442="","HXX",IF(OR(D442=D441,D442=0),S441,"H"&amp;TEXT(D442,"00")&amp;" T"&amp;TEXT(G442,"00")&amp;" - "&amp;A442))</f>
        <v/>
      </c>
      <c r="T442" s="13">
        <f>SUBTOTAL(3,A442)</f>
        <v/>
      </c>
      <c r="U442" s="13">
        <f>IF(OR(NOT(ISBLANK(H442)),J442="30"),1,0)</f>
        <v/>
      </c>
      <c r="V442" s="13">
        <f>IF(ISBLANK(I442),0,1)</f>
        <v/>
      </c>
      <c r="W442" s="13">
        <f>IF(AND(L442="Porosidad de gas",OR(K442="C5",K442="E5")),1,0)</f>
        <v/>
      </c>
      <c r="X442" s="3">
        <f>RIGHT(A442,3)</f>
        <v/>
      </c>
      <c r="Y442" s="3">
        <f>MAX(W442*F442,0)</f>
        <v/>
      </c>
      <c r="Z442" s="3">
        <f>MAX(V442*F442-Y442,0)</f>
        <v/>
      </c>
      <c r="AA442" s="3">
        <f>MAX(U442*F442-SUM(Y442:Z442),0)</f>
        <v/>
      </c>
      <c r="AB442" s="8">
        <f>MAX(F442-SUM(Y442:AA442),0)</f>
        <v/>
      </c>
      <c r="AC442" s="3">
        <f>D442</f>
        <v/>
      </c>
      <c r="AD442" s="3">
        <f>E442</f>
        <v/>
      </c>
    </row>
    <row r="443" ht="13.9" customHeight="1">
      <c r="A443" s="22" t="inlineStr">
        <is>
          <t>BNRL022511282206</t>
        </is>
      </c>
      <c r="B443" s="23" t="inlineStr">
        <is>
          <t>28/11/2025 18:44:7</t>
        </is>
      </c>
      <c r="C443" s="24" t="n">
        <v>9</v>
      </c>
      <c r="D443" s="24" t="n">
        <v>19</v>
      </c>
      <c r="E443" s="24" t="n">
        <v>4</v>
      </c>
      <c r="F443" s="24" t="n">
        <v>421</v>
      </c>
      <c r="G443" s="24" t="inlineStr">
        <is>
          <t>12</t>
        </is>
      </c>
      <c r="H443" s="24" t="inlineStr"/>
      <c r="I443" s="24" t="inlineStr"/>
      <c r="J443" s="24" t="n">
        <v/>
      </c>
      <c r="K443" s="24" t="n"/>
      <c r="L443" s="24" t="n"/>
      <c r="M443" s="1">
        <f>LEFT(A443,6)</f>
        <v/>
      </c>
      <c r="N443" s="1">
        <f>MID(A443,7,6)</f>
        <v/>
      </c>
      <c r="O443" s="1">
        <f>MID(A443,7,6)&amp;"-"&amp;MID(A443,13,1)</f>
        <v/>
      </c>
      <c r="P443" s="1">
        <f>"M"&amp;MID(A443,5,2)</f>
        <v/>
      </c>
      <c r="Q443" s="1">
        <f>IF(MID(A443,4,1)="L",IF(ISODD(RIGHT(A443)),"LH1","LH3"),IF(MID(A443,4,1)="R",IF(ISODD(RIGHT(A443)),"RH2","RH4"),"ERROR"))</f>
        <v/>
      </c>
      <c r="R443" s="1">
        <f>P443&amp;"-"&amp;Q443</f>
        <v/>
      </c>
      <c r="S443" s="13">
        <f>IF(D443="","HXX",IF(OR(D443=D442,D443=0),S442,"H"&amp;TEXT(D443,"00")&amp;" T"&amp;TEXT(G443,"00")&amp;" - "&amp;A443))</f>
        <v/>
      </c>
      <c r="T443" s="13">
        <f>SUBTOTAL(3,A443)</f>
        <v/>
      </c>
      <c r="U443" s="13">
        <f>IF(OR(NOT(ISBLANK(H443)),J443="30"),1,0)</f>
        <v/>
      </c>
      <c r="V443" s="13">
        <f>IF(ISBLANK(I443),0,1)</f>
        <v/>
      </c>
      <c r="W443" s="13">
        <f>IF(AND(L443="Porosidad de gas",OR(K443="C5",K443="E5")),1,0)</f>
        <v/>
      </c>
      <c r="X443" s="3">
        <f>RIGHT(A443,3)</f>
        <v/>
      </c>
      <c r="Y443" s="3">
        <f>MAX(W443*F443,0)</f>
        <v/>
      </c>
      <c r="Z443" s="3">
        <f>MAX(V443*F443-Y443,0)</f>
        <v/>
      </c>
      <c r="AA443" s="3">
        <f>MAX(U443*F443-SUM(Y443:Z443),0)</f>
        <v/>
      </c>
      <c r="AB443" s="8">
        <f>MAX(F443-SUM(Y443:AA443),0)</f>
        <v/>
      </c>
      <c r="AC443" s="3">
        <f>D443</f>
        <v/>
      </c>
      <c r="AD443" s="3">
        <f>E443</f>
        <v/>
      </c>
    </row>
    <row r="444" ht="13.9" customHeight="1">
      <c r="A444" s="22" t="inlineStr">
        <is>
          <t>BNRR022511282205</t>
        </is>
      </c>
      <c r="B444" s="23" t="inlineStr">
        <is>
          <t>28/11/2025 18:44:7</t>
        </is>
      </c>
      <c r="C444" s="24" t="n">
        <v>9</v>
      </c>
      <c r="D444" s="24" t="n">
        <v>19</v>
      </c>
      <c r="E444" s="24" t="n">
        <v>4</v>
      </c>
      <c r="F444" s="24" t="n">
        <v>421</v>
      </c>
      <c r="G444" s="24" t="inlineStr">
        <is>
          <t>12</t>
        </is>
      </c>
      <c r="H444" s="24" t="inlineStr"/>
      <c r="I444" s="24" t="inlineStr"/>
      <c r="J444" s="24" t="n">
        <v/>
      </c>
      <c r="K444" s="24" t="n"/>
      <c r="L444" s="24" t="n"/>
      <c r="M444" s="1">
        <f>LEFT(A444,6)</f>
        <v/>
      </c>
      <c r="N444" s="1">
        <f>MID(A444,7,6)</f>
        <v/>
      </c>
      <c r="O444" s="1">
        <f>MID(A444,7,6)&amp;"-"&amp;MID(A444,13,1)</f>
        <v/>
      </c>
      <c r="P444" s="1">
        <f>"M"&amp;MID(A444,5,2)</f>
        <v/>
      </c>
      <c r="Q444" s="1">
        <f>IF(MID(A444,4,1)="L",IF(ISODD(RIGHT(A444)),"LH1","LH3"),IF(MID(A444,4,1)="R",IF(ISODD(RIGHT(A444)),"RH2","RH4"),"ERROR"))</f>
        <v/>
      </c>
      <c r="R444" s="1">
        <f>P444&amp;"-"&amp;Q444</f>
        <v/>
      </c>
      <c r="S444" s="13">
        <f>IF(D444="","HXX",IF(OR(D444=D443,D444=0),S443,"H"&amp;TEXT(D444,"00")&amp;" T"&amp;TEXT(G444,"00")&amp;" - "&amp;A444))</f>
        <v/>
      </c>
      <c r="T444" s="13">
        <f>SUBTOTAL(3,A444)</f>
        <v/>
      </c>
      <c r="U444" s="13">
        <f>IF(OR(NOT(ISBLANK(H444)),J444="30"),1,0)</f>
        <v/>
      </c>
      <c r="V444" s="13">
        <f>IF(ISBLANK(I444),0,1)</f>
        <v/>
      </c>
      <c r="W444" s="13">
        <f>IF(AND(L444="Porosidad de gas",OR(K444="C5",K444="E5")),1,0)</f>
        <v/>
      </c>
      <c r="X444" s="3">
        <f>RIGHT(A444,3)</f>
        <v/>
      </c>
      <c r="Y444" s="3">
        <f>MAX(W444*F444,0)</f>
        <v/>
      </c>
      <c r="Z444" s="3">
        <f>MAX(V444*F444-Y444,0)</f>
        <v/>
      </c>
      <c r="AA444" s="3">
        <f>MAX(U444*F444-SUM(Y444:Z444),0)</f>
        <v/>
      </c>
      <c r="AB444" s="8">
        <f>MAX(F444-SUM(Y444:AA444),0)</f>
        <v/>
      </c>
      <c r="AC444" s="3">
        <f>D444</f>
        <v/>
      </c>
      <c r="AD444" s="3">
        <f>E444</f>
        <v/>
      </c>
    </row>
    <row r="445" ht="13.9" customHeight="1">
      <c r="A445" s="22" t="inlineStr">
        <is>
          <t>BNRR022511282206</t>
        </is>
      </c>
      <c r="B445" s="23" t="inlineStr">
        <is>
          <t>28/11/2025 18:44:7</t>
        </is>
      </c>
      <c r="C445" s="24" t="n">
        <v>9</v>
      </c>
      <c r="D445" s="24" t="n">
        <v>19</v>
      </c>
      <c r="E445" s="24" t="n">
        <v>4</v>
      </c>
      <c r="F445" s="24" t="n">
        <v>421</v>
      </c>
      <c r="G445" s="24" t="inlineStr">
        <is>
          <t>12</t>
        </is>
      </c>
      <c r="H445" s="24" t="inlineStr"/>
      <c r="I445" s="24" t="inlineStr"/>
      <c r="J445" s="24" t="n">
        <v/>
      </c>
      <c r="K445" s="24" t="n"/>
      <c r="L445" s="24" t="n"/>
      <c r="M445" s="1">
        <f>LEFT(A445,6)</f>
        <v/>
      </c>
      <c r="N445" s="1">
        <f>MID(A445,7,6)</f>
        <v/>
      </c>
      <c r="O445" s="1">
        <f>MID(A445,7,6)&amp;"-"&amp;MID(A445,13,1)</f>
        <v/>
      </c>
      <c r="P445" s="1">
        <f>"M"&amp;MID(A445,5,2)</f>
        <v/>
      </c>
      <c r="Q445" s="1">
        <f>IF(MID(A445,4,1)="L",IF(ISODD(RIGHT(A445)),"LH1","LH3"),IF(MID(A445,4,1)="R",IF(ISODD(RIGHT(A445)),"RH2","RH4"),"ERROR"))</f>
        <v/>
      </c>
      <c r="R445" s="1">
        <f>P445&amp;"-"&amp;Q445</f>
        <v/>
      </c>
      <c r="S445" s="13">
        <f>IF(D445="","HXX",IF(OR(D445=D444,D445=0),S444,"H"&amp;TEXT(D445,"00")&amp;" T"&amp;TEXT(G445,"00")&amp;" - "&amp;A445))</f>
        <v/>
      </c>
      <c r="T445" s="13">
        <f>SUBTOTAL(3,A445)</f>
        <v/>
      </c>
      <c r="U445" s="13">
        <f>IF(OR(NOT(ISBLANK(H445)),J445="30"),1,0)</f>
        <v/>
      </c>
      <c r="V445" s="13">
        <f>IF(ISBLANK(I445),0,1)</f>
        <v/>
      </c>
      <c r="W445" s="13">
        <f>IF(AND(L445="Porosidad de gas",OR(K445="C5",K445="E5")),1,0)</f>
        <v/>
      </c>
      <c r="X445" s="3">
        <f>RIGHT(A445,3)</f>
        <v/>
      </c>
      <c r="Y445" s="3">
        <f>MAX(W445*F445,0)</f>
        <v/>
      </c>
      <c r="Z445" s="3">
        <f>MAX(V445*F445-Y445,0)</f>
        <v/>
      </c>
      <c r="AA445" s="3">
        <f>MAX(U445*F445-SUM(Y445:Z445),0)</f>
        <v/>
      </c>
      <c r="AB445" s="8">
        <f>MAX(F445-SUM(Y445:AA445),0)</f>
        <v/>
      </c>
      <c r="AC445" s="3">
        <f>D445</f>
        <v/>
      </c>
      <c r="AD445" s="3">
        <f>E445</f>
        <v/>
      </c>
    </row>
    <row r="446" ht="13.9" customHeight="1">
      <c r="A446" s="22" t="inlineStr">
        <is>
          <t>BNRL022511282203</t>
        </is>
      </c>
      <c r="B446" s="23" t="inlineStr">
        <is>
          <t>28/11/2025 18:37:6</t>
        </is>
      </c>
      <c r="C446" s="24" t="n">
        <v>9</v>
      </c>
      <c r="D446" s="24" t="n">
        <v>19</v>
      </c>
      <c r="E446" s="24" t="n">
        <v>3</v>
      </c>
      <c r="F446" s="24" t="n">
        <v>466</v>
      </c>
      <c r="G446" s="24" t="inlineStr">
        <is>
          <t>12</t>
        </is>
      </c>
      <c r="H446" s="24" t="inlineStr"/>
      <c r="I446" s="24" t="inlineStr"/>
      <c r="J446" s="24" t="n">
        <v/>
      </c>
      <c r="K446" s="24" t="n"/>
      <c r="L446" s="24" t="n"/>
      <c r="M446" s="1">
        <f>LEFT(A446,6)</f>
        <v/>
      </c>
      <c r="N446" s="1">
        <f>MID(A446,7,6)</f>
        <v/>
      </c>
      <c r="O446" s="1">
        <f>MID(A446,7,6)&amp;"-"&amp;MID(A446,13,1)</f>
        <v/>
      </c>
      <c r="P446" s="1">
        <f>"M"&amp;MID(A446,5,2)</f>
        <v/>
      </c>
      <c r="Q446" s="1">
        <f>IF(MID(A446,4,1)="L",IF(ISODD(RIGHT(A446)),"LH1","LH3"),IF(MID(A446,4,1)="R",IF(ISODD(RIGHT(A446)),"RH2","RH4"),"ERROR"))</f>
        <v/>
      </c>
      <c r="R446" s="1">
        <f>P446&amp;"-"&amp;Q446</f>
        <v/>
      </c>
      <c r="S446" s="13">
        <f>IF(D446="","HXX",IF(OR(D446=D445,D446=0),S445,"H"&amp;TEXT(D446,"00")&amp;" T"&amp;TEXT(G446,"00")&amp;" - "&amp;A446))</f>
        <v/>
      </c>
      <c r="T446" s="13">
        <f>SUBTOTAL(3,A446)</f>
        <v/>
      </c>
      <c r="U446" s="13">
        <f>IF(OR(NOT(ISBLANK(H446)),J446="30"),1,0)</f>
        <v/>
      </c>
      <c r="V446" s="13">
        <f>IF(ISBLANK(I446),0,1)</f>
        <v/>
      </c>
      <c r="W446" s="13">
        <f>IF(AND(L446="Porosidad de gas",OR(K446="C5",K446="E5")),1,0)</f>
        <v/>
      </c>
      <c r="X446" s="3">
        <f>RIGHT(A446,3)</f>
        <v/>
      </c>
      <c r="Y446" s="3">
        <f>MAX(W446*F446,0)</f>
        <v/>
      </c>
      <c r="Z446" s="3">
        <f>MAX(V446*F446-Y446,0)</f>
        <v/>
      </c>
      <c r="AA446" s="3">
        <f>MAX(U446*F446-SUM(Y446:Z446),0)</f>
        <v/>
      </c>
      <c r="AB446" s="8">
        <f>MAX(F446-SUM(Y446:AA446),0)</f>
        <v/>
      </c>
      <c r="AC446" s="3">
        <f>D446</f>
        <v/>
      </c>
      <c r="AD446" s="3">
        <f>E446</f>
        <v/>
      </c>
    </row>
    <row r="447" ht="13.9" customHeight="1">
      <c r="A447" s="22" t="inlineStr">
        <is>
          <t>BNRL022511282204</t>
        </is>
      </c>
      <c r="B447" s="23" t="inlineStr">
        <is>
          <t>28/11/2025 18:37:6</t>
        </is>
      </c>
      <c r="C447" s="24" t="n">
        <v>9</v>
      </c>
      <c r="D447" s="24" t="n">
        <v>19</v>
      </c>
      <c r="E447" s="24" t="n">
        <v>3</v>
      </c>
      <c r="F447" s="24" t="n">
        <v>466</v>
      </c>
      <c r="G447" s="24" t="inlineStr">
        <is>
          <t>12</t>
        </is>
      </c>
      <c r="H447" s="24" t="inlineStr"/>
      <c r="I447" s="24" t="inlineStr"/>
      <c r="J447" s="24" t="n">
        <v/>
      </c>
      <c r="K447" s="24" t="n"/>
      <c r="L447" s="24" t="n"/>
      <c r="M447" s="1">
        <f>LEFT(A447,6)</f>
        <v/>
      </c>
      <c r="N447" s="1">
        <f>MID(A447,7,6)</f>
        <v/>
      </c>
      <c r="O447" s="1">
        <f>MID(A447,7,6)&amp;"-"&amp;MID(A447,13,1)</f>
        <v/>
      </c>
      <c r="P447" s="1">
        <f>"M"&amp;MID(A447,5,2)</f>
        <v/>
      </c>
      <c r="Q447" s="1">
        <f>IF(MID(A447,4,1)="L",IF(ISODD(RIGHT(A447)),"LH1","LH3"),IF(MID(A447,4,1)="R",IF(ISODD(RIGHT(A447)),"RH2","RH4"),"ERROR"))</f>
        <v/>
      </c>
      <c r="R447" s="1">
        <f>P447&amp;"-"&amp;Q447</f>
        <v/>
      </c>
      <c r="S447" s="13">
        <f>IF(D447="","HXX",IF(OR(D447=D446,D447=0),S446,"H"&amp;TEXT(D447,"00")&amp;" T"&amp;TEXT(G447,"00")&amp;" - "&amp;A447))</f>
        <v/>
      </c>
      <c r="T447" s="13">
        <f>SUBTOTAL(3,A447)</f>
        <v/>
      </c>
      <c r="U447" s="13">
        <f>IF(OR(NOT(ISBLANK(H447)),J447="30"),1,0)</f>
        <v/>
      </c>
      <c r="V447" s="13">
        <f>IF(ISBLANK(I447),0,1)</f>
        <v/>
      </c>
      <c r="W447" s="13">
        <f>IF(AND(L447="Porosidad de gas",OR(K447="C5",K447="E5")),1,0)</f>
        <v/>
      </c>
      <c r="X447" s="3">
        <f>RIGHT(A447,3)</f>
        <v/>
      </c>
      <c r="Y447" s="3">
        <f>MAX(W447*F447,0)</f>
        <v/>
      </c>
      <c r="Z447" s="3">
        <f>MAX(V447*F447-Y447,0)</f>
        <v/>
      </c>
      <c r="AA447" s="3">
        <f>MAX(U447*F447-SUM(Y447:Z447),0)</f>
        <v/>
      </c>
      <c r="AB447" s="8">
        <f>MAX(F447-SUM(Y447:AA447),0)</f>
        <v/>
      </c>
      <c r="AC447" s="3">
        <f>D447</f>
        <v/>
      </c>
      <c r="AD447" s="3">
        <f>E447</f>
        <v/>
      </c>
    </row>
    <row r="448" ht="13.9" customHeight="1">
      <c r="A448" s="22" t="inlineStr">
        <is>
          <t>BNRR022511282203</t>
        </is>
      </c>
      <c r="B448" s="23" t="inlineStr">
        <is>
          <t>28/11/2025 18:37:6</t>
        </is>
      </c>
      <c r="C448" s="24" t="n">
        <v>9</v>
      </c>
      <c r="D448" s="24" t="n">
        <v>19</v>
      </c>
      <c r="E448" s="24" t="n">
        <v>3</v>
      </c>
      <c r="F448" s="24" t="n">
        <v>466</v>
      </c>
      <c r="G448" s="24" t="inlineStr">
        <is>
          <t>12</t>
        </is>
      </c>
      <c r="H448" s="24" t="inlineStr"/>
      <c r="I448" s="24" t="inlineStr"/>
      <c r="J448" s="24" t="n">
        <v/>
      </c>
      <c r="K448" s="24" t="n"/>
      <c r="L448" s="24" t="n"/>
      <c r="M448" s="1">
        <f>LEFT(A448,6)</f>
        <v/>
      </c>
      <c r="N448" s="1">
        <f>MID(A448,7,6)</f>
        <v/>
      </c>
      <c r="O448" s="1">
        <f>MID(A448,7,6)&amp;"-"&amp;MID(A448,13,1)</f>
        <v/>
      </c>
      <c r="P448" s="1">
        <f>"M"&amp;MID(A448,5,2)</f>
        <v/>
      </c>
      <c r="Q448" s="1">
        <f>IF(MID(A448,4,1)="L",IF(ISODD(RIGHT(A448)),"LH1","LH3"),IF(MID(A448,4,1)="R",IF(ISODD(RIGHT(A448)),"RH2","RH4"),"ERROR"))</f>
        <v/>
      </c>
      <c r="R448" s="1">
        <f>P448&amp;"-"&amp;Q448</f>
        <v/>
      </c>
      <c r="S448" s="13">
        <f>IF(D448="","HXX",IF(OR(D448=D447,D448=0),S447,"H"&amp;TEXT(D448,"00")&amp;" T"&amp;TEXT(G448,"00")&amp;" - "&amp;A448))</f>
        <v/>
      </c>
      <c r="T448" s="13">
        <f>SUBTOTAL(3,A448)</f>
        <v/>
      </c>
      <c r="U448" s="13">
        <f>IF(OR(NOT(ISBLANK(H448)),J448="30"),1,0)</f>
        <v/>
      </c>
      <c r="V448" s="13">
        <f>IF(ISBLANK(I448),0,1)</f>
        <v/>
      </c>
      <c r="W448" s="13">
        <f>IF(AND(L448="Porosidad de gas",OR(K448="C5",K448="E5")),1,0)</f>
        <v/>
      </c>
      <c r="X448" s="3">
        <f>RIGHT(A448,3)</f>
        <v/>
      </c>
      <c r="Y448" s="3">
        <f>MAX(W448*F448,0)</f>
        <v/>
      </c>
      <c r="Z448" s="3">
        <f>MAX(V448*F448-Y448,0)</f>
        <v/>
      </c>
      <c r="AA448" s="3">
        <f>MAX(U448*F448-SUM(Y448:Z448),0)</f>
        <v/>
      </c>
      <c r="AB448" s="8">
        <f>MAX(F448-SUM(Y448:AA448),0)</f>
        <v/>
      </c>
      <c r="AC448" s="3">
        <f>D448</f>
        <v/>
      </c>
      <c r="AD448" s="3">
        <f>E448</f>
        <v/>
      </c>
    </row>
    <row r="449" ht="13.9" customHeight="1">
      <c r="A449" s="22" t="inlineStr">
        <is>
          <t>BNRR022511282204</t>
        </is>
      </c>
      <c r="B449" s="23" t="inlineStr">
        <is>
          <t>28/11/2025 18:37:6</t>
        </is>
      </c>
      <c r="C449" s="24" t="n">
        <v>9</v>
      </c>
      <c r="D449" s="24" t="n">
        <v>19</v>
      </c>
      <c r="E449" s="24" t="n">
        <v>3</v>
      </c>
      <c r="F449" s="24" t="n">
        <v>466</v>
      </c>
      <c r="G449" s="24" t="inlineStr">
        <is>
          <t>12</t>
        </is>
      </c>
      <c r="H449" s="24" t="inlineStr"/>
      <c r="I449" s="24" t="inlineStr"/>
      <c r="J449" s="24" t="n">
        <v/>
      </c>
      <c r="K449" s="24" t="n"/>
      <c r="L449" s="24" t="n"/>
      <c r="M449" s="1">
        <f>LEFT(A449,6)</f>
        <v/>
      </c>
      <c r="N449" s="1">
        <f>MID(A449,7,6)</f>
        <v/>
      </c>
      <c r="O449" s="1">
        <f>MID(A449,7,6)&amp;"-"&amp;MID(A449,13,1)</f>
        <v/>
      </c>
      <c r="P449" s="1">
        <f>"M"&amp;MID(A449,5,2)</f>
        <v/>
      </c>
      <c r="Q449" s="1">
        <f>IF(MID(A449,4,1)="L",IF(ISODD(RIGHT(A449)),"LH1","LH3"),IF(MID(A449,4,1)="R",IF(ISODD(RIGHT(A449)),"RH2","RH4"),"ERROR"))</f>
        <v/>
      </c>
      <c r="R449" s="1">
        <f>P449&amp;"-"&amp;Q449</f>
        <v/>
      </c>
      <c r="S449" s="13">
        <f>IF(D449="","HXX",IF(OR(D449=D448,D449=0),S448,"H"&amp;TEXT(D449,"00")&amp;" T"&amp;TEXT(G449,"00")&amp;" - "&amp;A449))</f>
        <v/>
      </c>
      <c r="T449" s="13">
        <f>SUBTOTAL(3,A449)</f>
        <v/>
      </c>
      <c r="U449" s="13">
        <f>IF(OR(NOT(ISBLANK(H449)),J449="30"),1,0)</f>
        <v/>
      </c>
      <c r="V449" s="13">
        <f>IF(ISBLANK(I449),0,1)</f>
        <v/>
      </c>
      <c r="W449" s="13">
        <f>IF(AND(L449="Porosidad de gas",OR(K449="C5",K449="E5")),1,0)</f>
        <v/>
      </c>
      <c r="X449" s="3">
        <f>RIGHT(A449,3)</f>
        <v/>
      </c>
      <c r="Y449" s="3">
        <f>MAX(W449*F449,0)</f>
        <v/>
      </c>
      <c r="Z449" s="3">
        <f>MAX(V449*F449-Y449,0)</f>
        <v/>
      </c>
      <c r="AA449" s="3">
        <f>MAX(U449*F449-SUM(Y449:Z449),0)</f>
        <v/>
      </c>
      <c r="AB449" s="8">
        <f>MAX(F449-SUM(Y449:AA449),0)</f>
        <v/>
      </c>
      <c r="AC449" s="3">
        <f>D449</f>
        <v/>
      </c>
      <c r="AD449" s="3">
        <f>E449</f>
        <v/>
      </c>
    </row>
    <row r="450" ht="13.9" customHeight="1">
      <c r="A450" s="22" t="inlineStr">
        <is>
          <t>BNRL022511282201</t>
        </is>
      </c>
      <c r="B450" s="23" t="inlineStr">
        <is>
          <t>28/11/2025 18:29:20</t>
        </is>
      </c>
      <c r="C450" s="24" t="n">
        <v>9</v>
      </c>
      <c r="D450" s="24" t="n">
        <v>19</v>
      </c>
      <c r="E450" s="24" t="n">
        <v>2</v>
      </c>
      <c r="F450" s="24" t="n">
        <v>369</v>
      </c>
      <c r="G450" s="24" t="inlineStr">
        <is>
          <t>12</t>
        </is>
      </c>
      <c r="H450" s="24" t="inlineStr"/>
      <c r="I450" s="24" t="inlineStr"/>
      <c r="J450" s="24" t="n">
        <v/>
      </c>
      <c r="K450" s="24" t="n"/>
      <c r="L450" s="24" t="n"/>
      <c r="M450" s="1">
        <f>LEFT(A450,6)</f>
        <v/>
      </c>
      <c r="N450" s="1">
        <f>MID(A450,7,6)</f>
        <v/>
      </c>
      <c r="O450" s="1">
        <f>MID(A450,7,6)&amp;"-"&amp;MID(A450,13,1)</f>
        <v/>
      </c>
      <c r="P450" s="1">
        <f>"M"&amp;MID(A450,5,2)</f>
        <v/>
      </c>
      <c r="Q450" s="1">
        <f>IF(MID(A450,4,1)="L",IF(ISODD(RIGHT(A450)),"LH1","LH3"),IF(MID(A450,4,1)="R",IF(ISODD(RIGHT(A450)),"RH2","RH4"),"ERROR"))</f>
        <v/>
      </c>
      <c r="R450" s="1">
        <f>P450&amp;"-"&amp;Q450</f>
        <v/>
      </c>
      <c r="S450" s="13">
        <f>IF(D450="","HXX",IF(OR(D450=D449,D450=0),S449,"H"&amp;TEXT(D450,"00")&amp;" T"&amp;TEXT(G450,"00")&amp;" - "&amp;A450))</f>
        <v/>
      </c>
      <c r="T450" s="13">
        <f>SUBTOTAL(3,A450)</f>
        <v/>
      </c>
      <c r="U450" s="13">
        <f>IF(OR(NOT(ISBLANK(H450)),J450="30"),1,0)</f>
        <v/>
      </c>
      <c r="V450" s="13">
        <f>IF(ISBLANK(I450),0,1)</f>
        <v/>
      </c>
      <c r="W450" s="13">
        <f>IF(AND(L450="Porosidad de gas",OR(K450="C5",K450="E5")),1,0)</f>
        <v/>
      </c>
      <c r="X450" s="3">
        <f>RIGHT(A450,3)</f>
        <v/>
      </c>
      <c r="Y450" s="3">
        <f>MAX(W450*F450,0)</f>
        <v/>
      </c>
      <c r="Z450" s="3">
        <f>MAX(V450*F450-Y450,0)</f>
        <v/>
      </c>
      <c r="AA450" s="3">
        <f>MAX(U450*F450-SUM(Y450:Z450),0)</f>
        <v/>
      </c>
      <c r="AB450" s="8">
        <f>MAX(F450-SUM(Y450:AA450),0)</f>
        <v/>
      </c>
      <c r="AC450" s="3">
        <f>D450</f>
        <v/>
      </c>
      <c r="AD450" s="3">
        <f>E450</f>
        <v/>
      </c>
    </row>
    <row r="451" ht="13.9" customHeight="1">
      <c r="A451" s="22" t="inlineStr">
        <is>
          <t>BNRL022511282202</t>
        </is>
      </c>
      <c r="B451" s="23" t="inlineStr">
        <is>
          <t>28/11/2025 18:29:20</t>
        </is>
      </c>
      <c r="C451" s="24" t="n">
        <v>9</v>
      </c>
      <c r="D451" s="24" t="n">
        <v>19</v>
      </c>
      <c r="E451" s="24" t="n">
        <v>2</v>
      </c>
      <c r="F451" s="24" t="n">
        <v>369</v>
      </c>
      <c r="G451" s="24" t="inlineStr">
        <is>
          <t>12</t>
        </is>
      </c>
      <c r="H451" s="24" t="inlineStr"/>
      <c r="I451" s="24" t="inlineStr"/>
      <c r="J451" s="24" t="n">
        <v/>
      </c>
      <c r="K451" s="24" t="n"/>
      <c r="L451" s="24" t="n"/>
      <c r="M451" s="1">
        <f>LEFT(A451,6)</f>
        <v/>
      </c>
      <c r="N451" s="1">
        <f>MID(A451,7,6)</f>
        <v/>
      </c>
      <c r="O451" s="1">
        <f>MID(A451,7,6)&amp;"-"&amp;MID(A451,13,1)</f>
        <v/>
      </c>
      <c r="P451" s="1">
        <f>"M"&amp;MID(A451,5,2)</f>
        <v/>
      </c>
      <c r="Q451" s="1">
        <f>IF(MID(A451,4,1)="L",IF(ISODD(RIGHT(A451)),"LH1","LH3"),IF(MID(A451,4,1)="R",IF(ISODD(RIGHT(A451)),"RH2","RH4"),"ERROR"))</f>
        <v/>
      </c>
      <c r="R451" s="1">
        <f>P451&amp;"-"&amp;Q451</f>
        <v/>
      </c>
      <c r="S451" s="13">
        <f>IF(D451="","HXX",IF(OR(D451=D450,D451=0),S450,"H"&amp;TEXT(D451,"00")&amp;" T"&amp;TEXT(G451,"00")&amp;" - "&amp;A451))</f>
        <v/>
      </c>
      <c r="T451" s="13">
        <f>SUBTOTAL(3,A451)</f>
        <v/>
      </c>
      <c r="U451" s="13">
        <f>IF(OR(NOT(ISBLANK(H451)),J451="30"),1,0)</f>
        <v/>
      </c>
      <c r="V451" s="13">
        <f>IF(ISBLANK(I451),0,1)</f>
        <v/>
      </c>
      <c r="W451" s="13">
        <f>IF(AND(L451="Porosidad de gas",OR(K451="C5",K451="E5")),1,0)</f>
        <v/>
      </c>
      <c r="X451" s="3">
        <f>RIGHT(A451,3)</f>
        <v/>
      </c>
      <c r="Y451" s="3">
        <f>MAX(W451*F451,0)</f>
        <v/>
      </c>
      <c r="Z451" s="3">
        <f>MAX(V451*F451-Y451,0)</f>
        <v/>
      </c>
      <c r="AA451" s="3">
        <f>MAX(U451*F451-SUM(Y451:Z451),0)</f>
        <v/>
      </c>
      <c r="AB451" s="8">
        <f>MAX(F451-SUM(Y451:AA451),0)</f>
        <v/>
      </c>
      <c r="AC451" s="3">
        <f>D451</f>
        <v/>
      </c>
      <c r="AD451" s="3">
        <f>E451</f>
        <v/>
      </c>
    </row>
    <row r="452" ht="13.9" customHeight="1">
      <c r="A452" s="22" t="inlineStr">
        <is>
          <t>BNRR022511282201</t>
        </is>
      </c>
      <c r="B452" s="23" t="inlineStr">
        <is>
          <t>28/11/2025 18:29:20</t>
        </is>
      </c>
      <c r="C452" s="24" t="n">
        <v>9</v>
      </c>
      <c r="D452" s="24" t="n">
        <v>19</v>
      </c>
      <c r="E452" s="24" t="n">
        <v>2</v>
      </c>
      <c r="F452" s="24" t="n">
        <v>369</v>
      </c>
      <c r="G452" s="24" t="inlineStr">
        <is>
          <t>12</t>
        </is>
      </c>
      <c r="H452" s="24" t="inlineStr"/>
      <c r="I452" s="24" t="inlineStr"/>
      <c r="J452" s="24" t="n">
        <v/>
      </c>
      <c r="K452" s="24" t="n"/>
      <c r="L452" s="24" t="n"/>
      <c r="M452" s="1">
        <f>LEFT(A452,6)</f>
        <v/>
      </c>
      <c r="N452" s="1">
        <f>MID(A452,7,6)</f>
        <v/>
      </c>
      <c r="O452" s="1">
        <f>MID(A452,7,6)&amp;"-"&amp;MID(A452,13,1)</f>
        <v/>
      </c>
      <c r="P452" s="1">
        <f>"M"&amp;MID(A452,5,2)</f>
        <v/>
      </c>
      <c r="Q452" s="1">
        <f>IF(MID(A452,4,1)="L",IF(ISODD(RIGHT(A452)),"LH1","LH3"),IF(MID(A452,4,1)="R",IF(ISODD(RIGHT(A452)),"RH2","RH4"),"ERROR"))</f>
        <v/>
      </c>
      <c r="R452" s="1">
        <f>P452&amp;"-"&amp;Q452</f>
        <v/>
      </c>
      <c r="S452" s="13">
        <f>IF(D452="","HXX",IF(OR(D452=D451,D452=0),S451,"H"&amp;TEXT(D452,"00")&amp;" T"&amp;TEXT(G452,"00")&amp;" - "&amp;A452))</f>
        <v/>
      </c>
      <c r="T452" s="13">
        <f>SUBTOTAL(3,A452)</f>
        <v/>
      </c>
      <c r="U452" s="13">
        <f>IF(OR(NOT(ISBLANK(H452)),J452="30"),1,0)</f>
        <v/>
      </c>
      <c r="V452" s="13">
        <f>IF(ISBLANK(I452),0,1)</f>
        <v/>
      </c>
      <c r="W452" s="13">
        <f>IF(AND(L452="Porosidad de gas",OR(K452="C5",K452="E5")),1,0)</f>
        <v/>
      </c>
      <c r="X452" s="3">
        <f>RIGHT(A452,3)</f>
        <v/>
      </c>
      <c r="Y452" s="3">
        <f>MAX(W452*F452,0)</f>
        <v/>
      </c>
      <c r="Z452" s="3">
        <f>MAX(V452*F452-Y452,0)</f>
        <v/>
      </c>
      <c r="AA452" s="3">
        <f>MAX(U452*F452-SUM(Y452:Z452),0)</f>
        <v/>
      </c>
      <c r="AB452" s="8">
        <f>MAX(F452-SUM(Y452:AA452),0)</f>
        <v/>
      </c>
      <c r="AC452" s="3">
        <f>D452</f>
        <v/>
      </c>
      <c r="AD452" s="3">
        <f>E452</f>
        <v/>
      </c>
    </row>
    <row r="453" ht="13.9" customHeight="1">
      <c r="A453" s="22" t="inlineStr">
        <is>
          <t>BNRR022511282202</t>
        </is>
      </c>
      <c r="B453" s="23" t="inlineStr">
        <is>
          <t>28/11/2025 18:29:20</t>
        </is>
      </c>
      <c r="C453" s="24" t="n">
        <v>9</v>
      </c>
      <c r="D453" s="24" t="n">
        <v>19</v>
      </c>
      <c r="E453" s="24" t="n">
        <v>2</v>
      </c>
      <c r="F453" s="24" t="n">
        <v>369</v>
      </c>
      <c r="G453" s="24" t="inlineStr">
        <is>
          <t>12</t>
        </is>
      </c>
      <c r="H453" s="24" t="inlineStr"/>
      <c r="I453" s="24" t="inlineStr"/>
      <c r="J453" s="24" t="n">
        <v/>
      </c>
      <c r="K453" s="24" t="n"/>
      <c r="L453" s="24" t="n"/>
      <c r="M453" s="1">
        <f>LEFT(A453,6)</f>
        <v/>
      </c>
      <c r="N453" s="1">
        <f>MID(A453,7,6)</f>
        <v/>
      </c>
      <c r="O453" s="1">
        <f>MID(A453,7,6)&amp;"-"&amp;MID(A453,13,1)</f>
        <v/>
      </c>
      <c r="P453" s="1">
        <f>"M"&amp;MID(A453,5,2)</f>
        <v/>
      </c>
      <c r="Q453" s="1">
        <f>IF(MID(A453,4,1)="L",IF(ISODD(RIGHT(A453)),"LH1","LH3"),IF(MID(A453,4,1)="R",IF(ISODD(RIGHT(A453)),"RH2","RH4"),"ERROR"))</f>
        <v/>
      </c>
      <c r="R453" s="1">
        <f>P453&amp;"-"&amp;Q453</f>
        <v/>
      </c>
      <c r="S453" s="13">
        <f>IF(D453="","HXX",IF(OR(D453=D452,D453=0),S452,"H"&amp;TEXT(D453,"00")&amp;" T"&amp;TEXT(G453,"00")&amp;" - "&amp;A453))</f>
        <v/>
      </c>
      <c r="T453" s="13">
        <f>SUBTOTAL(3,A453)</f>
        <v/>
      </c>
      <c r="U453" s="13">
        <f>IF(OR(NOT(ISBLANK(H453)),J453="30"),1,0)</f>
        <v/>
      </c>
      <c r="V453" s="13">
        <f>IF(ISBLANK(I453),0,1)</f>
        <v/>
      </c>
      <c r="W453" s="13">
        <f>IF(AND(L453="Porosidad de gas",OR(K453="C5",K453="E5")),1,0)</f>
        <v/>
      </c>
      <c r="X453" s="3">
        <f>RIGHT(A453,3)</f>
        <v/>
      </c>
      <c r="Y453" s="3">
        <f>MAX(W453*F453,0)</f>
        <v/>
      </c>
      <c r="Z453" s="3">
        <f>MAX(V453*F453-Y453,0)</f>
        <v/>
      </c>
      <c r="AA453" s="3">
        <f>MAX(U453*F453-SUM(Y453:Z453),0)</f>
        <v/>
      </c>
      <c r="AB453" s="8">
        <f>MAX(F453-SUM(Y453:AA453),0)</f>
        <v/>
      </c>
      <c r="AC453" s="3">
        <f>D453</f>
        <v/>
      </c>
      <c r="AD453" s="3">
        <f>E453</f>
        <v/>
      </c>
    </row>
    <row r="454" ht="13.9" customHeight="1">
      <c r="A454" s="22" t="inlineStr">
        <is>
          <t>BNRL022511282199</t>
        </is>
      </c>
      <c r="B454" s="23" t="inlineStr">
        <is>
          <t>28/11/2025 18:23:11</t>
        </is>
      </c>
      <c r="C454" s="24" t="n">
        <v>9</v>
      </c>
      <c r="D454" s="24" t="n">
        <v>19</v>
      </c>
      <c r="E454" s="24" t="n">
        <v>1</v>
      </c>
      <c r="F454" s="24" t="n">
        <v>771</v>
      </c>
      <c r="G454" s="24" t="inlineStr">
        <is>
          <t>12</t>
        </is>
      </c>
      <c r="H454" s="24" t="inlineStr"/>
      <c r="I454" s="24" t="inlineStr">
        <is>
          <t>28/11/2025 18:31:6</t>
        </is>
      </c>
      <c r="J454" s="24" t="n">
        <v>10</v>
      </c>
      <c r="K454" s="24" t="inlineStr">
        <is>
          <t>D1</t>
        </is>
      </c>
      <c r="L454" s="24" t="inlineStr">
        <is>
          <t>Mal llenado</t>
        </is>
      </c>
      <c r="M454" s="1">
        <f>LEFT(A454,6)</f>
        <v/>
      </c>
      <c r="N454" s="1">
        <f>MID(A454,7,6)</f>
        <v/>
      </c>
      <c r="O454" s="1">
        <f>MID(A454,7,6)&amp;"-"&amp;MID(A454,13,1)</f>
        <v/>
      </c>
      <c r="P454" s="1">
        <f>"M"&amp;MID(A454,5,2)</f>
        <v/>
      </c>
      <c r="Q454" s="1">
        <f>IF(MID(A454,4,1)="L",IF(ISODD(RIGHT(A454)),"LH1","LH3"),IF(MID(A454,4,1)="R",IF(ISODD(RIGHT(A454)),"RH2","RH4"),"ERROR"))</f>
        <v/>
      </c>
      <c r="R454" s="1">
        <f>P454&amp;"-"&amp;Q454</f>
        <v/>
      </c>
      <c r="S454" s="13">
        <f>IF(D454="","HXX",IF(OR(D454=D453,D454=0),S453,"H"&amp;TEXT(D454,"00")&amp;" T"&amp;TEXT(G454,"00")&amp;" - "&amp;A454))</f>
        <v/>
      </c>
      <c r="T454" s="13">
        <f>SUBTOTAL(3,A454)</f>
        <v/>
      </c>
      <c r="U454" s="13">
        <f>IF(OR(NOT(ISBLANK(H454)),J454="30"),1,0)</f>
        <v/>
      </c>
      <c r="V454" s="13">
        <f>IF(ISBLANK(I454),0,1)</f>
        <v/>
      </c>
      <c r="W454" s="13">
        <f>IF(AND(L454="Porosidad de gas",OR(K454="C5",K454="E5")),1,0)</f>
        <v/>
      </c>
      <c r="X454" s="3">
        <f>RIGHT(A454,3)</f>
        <v/>
      </c>
      <c r="Y454" s="3">
        <f>MAX(W454*F454,0)</f>
        <v/>
      </c>
      <c r="Z454" s="3">
        <f>MAX(V454*F454-Y454,0)</f>
        <v/>
      </c>
      <c r="AA454" s="3">
        <f>MAX(U454*F454-SUM(Y454:Z454),0)</f>
        <v/>
      </c>
      <c r="AB454" s="8">
        <f>MAX(F454-SUM(Y454:AA454),0)</f>
        <v/>
      </c>
      <c r="AC454" s="3">
        <f>D454</f>
        <v/>
      </c>
      <c r="AD454" s="3">
        <f>E454</f>
        <v/>
      </c>
    </row>
    <row r="455" ht="13.9" customHeight="1">
      <c r="A455" s="22" t="inlineStr">
        <is>
          <t>BNRL022511282200</t>
        </is>
      </c>
      <c r="B455" s="23" t="inlineStr">
        <is>
          <t>28/11/2025 18:23:11</t>
        </is>
      </c>
      <c r="C455" s="24" t="n">
        <v>9</v>
      </c>
      <c r="D455" s="24" t="n">
        <v>19</v>
      </c>
      <c r="E455" s="24" t="n">
        <v>1</v>
      </c>
      <c r="F455" s="24" t="n">
        <v>771</v>
      </c>
      <c r="G455" s="24" t="inlineStr">
        <is>
          <t>12</t>
        </is>
      </c>
      <c r="H455" s="24" t="inlineStr"/>
      <c r="I455" s="24" t="inlineStr">
        <is>
          <t>28/11/2025 18:31:5</t>
        </is>
      </c>
      <c r="J455" s="24" t="n">
        <v>10</v>
      </c>
      <c r="K455" s="24" t="inlineStr">
        <is>
          <t>D1</t>
        </is>
      </c>
      <c r="L455" s="24" t="inlineStr">
        <is>
          <t>Mal llenado</t>
        </is>
      </c>
      <c r="M455" s="1">
        <f>LEFT(A455,6)</f>
        <v/>
      </c>
      <c r="N455" s="1">
        <f>MID(A455,7,6)</f>
        <v/>
      </c>
      <c r="O455" s="1">
        <f>MID(A455,7,6)&amp;"-"&amp;MID(A455,13,1)</f>
        <v/>
      </c>
      <c r="P455" s="1">
        <f>"M"&amp;MID(A455,5,2)</f>
        <v/>
      </c>
      <c r="Q455" s="1">
        <f>IF(MID(A455,4,1)="L",IF(ISODD(RIGHT(A455)),"LH1","LH3"),IF(MID(A455,4,1)="R",IF(ISODD(RIGHT(A455)),"RH2","RH4"),"ERROR"))</f>
        <v/>
      </c>
      <c r="R455" s="1">
        <f>P455&amp;"-"&amp;Q455</f>
        <v/>
      </c>
      <c r="S455" s="13">
        <f>IF(D455="","HXX",IF(OR(D455=D454,D455=0),S454,"H"&amp;TEXT(D455,"00")&amp;" T"&amp;TEXT(G455,"00")&amp;" - "&amp;A455))</f>
        <v/>
      </c>
      <c r="T455" s="13">
        <f>SUBTOTAL(3,A455)</f>
        <v/>
      </c>
      <c r="U455" s="13">
        <f>IF(OR(NOT(ISBLANK(H455)),J455="30"),1,0)</f>
        <v/>
      </c>
      <c r="V455" s="13">
        <f>IF(ISBLANK(I455),0,1)</f>
        <v/>
      </c>
      <c r="W455" s="13">
        <f>IF(AND(L455="Porosidad de gas",OR(K455="C5",K455="E5")),1,0)</f>
        <v/>
      </c>
      <c r="X455" s="3">
        <f>RIGHT(A455,3)</f>
        <v/>
      </c>
      <c r="Y455" s="3">
        <f>MAX(W455*F455,0)</f>
        <v/>
      </c>
      <c r="Z455" s="3">
        <f>MAX(V455*F455-Y455,0)</f>
        <v/>
      </c>
      <c r="AA455" s="3">
        <f>MAX(U455*F455-SUM(Y455:Z455),0)</f>
        <v/>
      </c>
      <c r="AB455" s="8">
        <f>MAX(F455-SUM(Y455:AA455),0)</f>
        <v/>
      </c>
      <c r="AC455" s="3">
        <f>D455</f>
        <v/>
      </c>
      <c r="AD455" s="3">
        <f>E455</f>
        <v/>
      </c>
    </row>
    <row r="456" ht="13.9" customHeight="1">
      <c r="A456" s="22" t="inlineStr">
        <is>
          <t>BNRR022511282199</t>
        </is>
      </c>
      <c r="B456" s="23" t="inlineStr">
        <is>
          <t>28/11/2025 18:23:11</t>
        </is>
      </c>
      <c r="C456" s="24" t="n">
        <v>9</v>
      </c>
      <c r="D456" s="24" t="n">
        <v>19</v>
      </c>
      <c r="E456" s="24" t="n">
        <v>1</v>
      </c>
      <c r="F456" s="24" t="n">
        <v>771</v>
      </c>
      <c r="G456" s="24" t="inlineStr">
        <is>
          <t>12</t>
        </is>
      </c>
      <c r="H456" s="24" t="inlineStr"/>
      <c r="I456" s="24" t="inlineStr"/>
      <c r="J456" s="24" t="n">
        <v/>
      </c>
      <c r="K456" s="24" t="n"/>
      <c r="L456" s="24" t="n"/>
      <c r="M456" s="1">
        <f>LEFT(A456,6)</f>
        <v/>
      </c>
      <c r="N456" s="1">
        <f>MID(A456,7,6)</f>
        <v/>
      </c>
      <c r="O456" s="1">
        <f>MID(A456,7,6)&amp;"-"&amp;MID(A456,13,1)</f>
        <v/>
      </c>
      <c r="P456" s="1">
        <f>"M"&amp;MID(A456,5,2)</f>
        <v/>
      </c>
      <c r="Q456" s="1">
        <f>IF(MID(A456,4,1)="L",IF(ISODD(RIGHT(A456)),"LH1","LH3"),IF(MID(A456,4,1)="R",IF(ISODD(RIGHT(A456)),"RH2","RH4"),"ERROR"))</f>
        <v/>
      </c>
      <c r="R456" s="1">
        <f>P456&amp;"-"&amp;Q456</f>
        <v/>
      </c>
      <c r="S456" s="13">
        <f>IF(D456="","HXX",IF(OR(D456=D455,D456=0),S455,"H"&amp;TEXT(D456,"00")&amp;" T"&amp;TEXT(G456,"00")&amp;" - "&amp;A456))</f>
        <v/>
      </c>
      <c r="T456" s="13">
        <f>SUBTOTAL(3,A456)</f>
        <v/>
      </c>
      <c r="U456" s="13">
        <f>IF(OR(NOT(ISBLANK(H456)),J456="30"),1,0)</f>
        <v/>
      </c>
      <c r="V456" s="13">
        <f>IF(ISBLANK(I456),0,1)</f>
        <v/>
      </c>
      <c r="W456" s="13">
        <f>IF(AND(L456="Porosidad de gas",OR(K456="C5",K456="E5")),1,0)</f>
        <v/>
      </c>
      <c r="X456" s="3">
        <f>RIGHT(A456,3)</f>
        <v/>
      </c>
      <c r="Y456" s="3">
        <f>MAX(W456*F456,0)</f>
        <v/>
      </c>
      <c r="Z456" s="3">
        <f>MAX(V456*F456-Y456,0)</f>
        <v/>
      </c>
      <c r="AA456" s="3">
        <f>MAX(U456*F456-SUM(Y456:Z456),0)</f>
        <v/>
      </c>
      <c r="AB456" s="8">
        <f>MAX(F456-SUM(Y456:AA456),0)</f>
        <v/>
      </c>
      <c r="AC456" s="3">
        <f>D456</f>
        <v/>
      </c>
      <c r="AD456" s="3">
        <f>E456</f>
        <v/>
      </c>
    </row>
    <row r="457" ht="13.9" customHeight="1">
      <c r="A457" s="22" t="inlineStr">
        <is>
          <t>BNRR022511282200</t>
        </is>
      </c>
      <c r="B457" s="23" t="inlineStr">
        <is>
          <t>28/11/2025 18:23:11</t>
        </is>
      </c>
      <c r="C457" s="24" t="n">
        <v>9</v>
      </c>
      <c r="D457" s="24" t="n">
        <v>19</v>
      </c>
      <c r="E457" s="24" t="n">
        <v>1</v>
      </c>
      <c r="F457" s="24" t="n">
        <v>771</v>
      </c>
      <c r="G457" s="24" t="inlineStr">
        <is>
          <t>12</t>
        </is>
      </c>
      <c r="H457" s="24" t="inlineStr"/>
      <c r="I457" s="24" t="inlineStr">
        <is>
          <t>28/11/2025 18:30:10</t>
        </is>
      </c>
      <c r="J457" s="24" t="n">
        <v>10</v>
      </c>
      <c r="K457" s="24" t="inlineStr">
        <is>
          <t>D1</t>
        </is>
      </c>
      <c r="L457" s="24" t="inlineStr">
        <is>
          <t>Mal llenado</t>
        </is>
      </c>
      <c r="M457" s="1">
        <f>LEFT(A457,6)</f>
        <v/>
      </c>
      <c r="N457" s="1">
        <f>MID(A457,7,6)</f>
        <v/>
      </c>
      <c r="O457" s="1">
        <f>MID(A457,7,6)&amp;"-"&amp;MID(A457,13,1)</f>
        <v/>
      </c>
      <c r="P457" s="1">
        <f>"M"&amp;MID(A457,5,2)</f>
        <v/>
      </c>
      <c r="Q457" s="1">
        <f>IF(MID(A457,4,1)="L",IF(ISODD(RIGHT(A457)),"LH1","LH3"),IF(MID(A457,4,1)="R",IF(ISODD(RIGHT(A457)),"RH2","RH4"),"ERROR"))</f>
        <v/>
      </c>
      <c r="R457" s="1">
        <f>P457&amp;"-"&amp;Q457</f>
        <v/>
      </c>
      <c r="S457" s="13">
        <f>IF(D457="","HXX",IF(OR(D457=D456,D457=0),S456,"H"&amp;TEXT(D457,"00")&amp;" T"&amp;TEXT(G457,"00")&amp;" - "&amp;A457))</f>
        <v/>
      </c>
      <c r="T457" s="13">
        <f>SUBTOTAL(3,A457)</f>
        <v/>
      </c>
      <c r="U457" s="13">
        <f>IF(OR(NOT(ISBLANK(H457)),J457="30"),1,0)</f>
        <v/>
      </c>
      <c r="V457" s="13">
        <f>IF(ISBLANK(I457),0,1)</f>
        <v/>
      </c>
      <c r="W457" s="13">
        <f>IF(AND(L457="Porosidad de gas",OR(K457="C5",K457="E5")),1,0)</f>
        <v/>
      </c>
      <c r="X457" s="3">
        <f>RIGHT(A457,3)</f>
        <v/>
      </c>
      <c r="Y457" s="3">
        <f>MAX(W457*F457,0)</f>
        <v/>
      </c>
      <c r="Z457" s="3">
        <f>MAX(V457*F457-Y457,0)</f>
        <v/>
      </c>
      <c r="AA457" s="3">
        <f>MAX(U457*F457-SUM(Y457:Z457),0)</f>
        <v/>
      </c>
      <c r="AB457" s="8">
        <f>MAX(F457-SUM(Y457:AA457),0)</f>
        <v/>
      </c>
      <c r="AC457" s="3">
        <f>D457</f>
        <v/>
      </c>
      <c r="AD457" s="3">
        <f>E457</f>
        <v/>
      </c>
    </row>
    <row r="458" ht="13.9" customHeight="1">
      <c r="A458" s="22" t="inlineStr">
        <is>
          <t>BNRL022511282197</t>
        </is>
      </c>
      <c r="B458" s="23" t="inlineStr">
        <is>
          <t>28/11/2025 18:10:20</t>
        </is>
      </c>
      <c r="C458" s="24" t="n">
        <v>9</v>
      </c>
      <c r="D458" s="24" t="n">
        <v>0</v>
      </c>
      <c r="E458" s="24" t="n">
        <v>0</v>
      </c>
      <c r="F458" s="24" t="n">
        <v>365</v>
      </c>
      <c r="G458" s="24" t="inlineStr"/>
      <c r="H458" s="24" t="inlineStr"/>
      <c r="I458" s="24" t="inlineStr"/>
      <c r="J458" s="24" t="n">
        <v/>
      </c>
      <c r="K458" s="24" t="n"/>
      <c r="L458" s="24" t="n"/>
      <c r="M458" s="1">
        <f>LEFT(A458,6)</f>
        <v/>
      </c>
      <c r="N458" s="1">
        <f>MID(A458,7,6)</f>
        <v/>
      </c>
      <c r="O458" s="1">
        <f>MID(A458,7,6)&amp;"-"&amp;MID(A458,13,1)</f>
        <v/>
      </c>
      <c r="P458" s="1">
        <f>"M"&amp;MID(A458,5,2)</f>
        <v/>
      </c>
      <c r="Q458" s="1">
        <f>IF(MID(A458,4,1)="L",IF(ISODD(RIGHT(A458)),"LH1","LH3"),IF(MID(A458,4,1)="R",IF(ISODD(RIGHT(A458)),"RH2","RH4"),"ERROR"))</f>
        <v/>
      </c>
      <c r="R458" s="1">
        <f>P458&amp;"-"&amp;Q458</f>
        <v/>
      </c>
      <c r="S458" s="13">
        <f>IF(D458="","HXX",IF(OR(D458=D457,D458=0),S457,"H"&amp;TEXT(D458,"00")&amp;" T"&amp;TEXT(G458,"00")&amp;" - "&amp;A458))</f>
        <v/>
      </c>
      <c r="T458" s="13">
        <f>SUBTOTAL(3,A458)</f>
        <v/>
      </c>
      <c r="U458" s="13">
        <f>IF(OR(NOT(ISBLANK(H458)),J458="30"),1,0)</f>
        <v/>
      </c>
      <c r="V458" s="13">
        <f>IF(ISBLANK(I458),0,1)</f>
        <v/>
      </c>
      <c r="W458" s="13">
        <f>IF(AND(L458="Porosidad de gas",OR(K458="C5",K458="E5")),1,0)</f>
        <v/>
      </c>
      <c r="X458" s="3">
        <f>RIGHT(A458,3)</f>
        <v/>
      </c>
      <c r="Y458" s="3">
        <f>MAX(W458*F458,0)</f>
        <v/>
      </c>
      <c r="Z458" s="3">
        <f>MAX(V458*F458-Y458,0)</f>
        <v/>
      </c>
      <c r="AA458" s="3">
        <f>MAX(U458*F458-SUM(Y458:Z458),0)</f>
        <v/>
      </c>
      <c r="AB458" s="8">
        <f>MAX(F458-SUM(Y458:AA458),0)</f>
        <v/>
      </c>
      <c r="AC458" s="3">
        <f>D458</f>
        <v/>
      </c>
      <c r="AD458" s="3">
        <f>E458</f>
        <v/>
      </c>
    </row>
    <row r="459" ht="13.9" customHeight="1">
      <c r="A459" s="22" t="inlineStr">
        <is>
          <t>BNRL022511282198</t>
        </is>
      </c>
      <c r="B459" s="23" t="inlineStr">
        <is>
          <t>28/11/2025 18:10:20</t>
        </is>
      </c>
      <c r="C459" s="24" t="n">
        <v>9</v>
      </c>
      <c r="D459" s="24" t="n">
        <v>0</v>
      </c>
      <c r="E459" s="24" t="n">
        <v>0</v>
      </c>
      <c r="F459" s="24" t="n">
        <v>365</v>
      </c>
      <c r="G459" s="24" t="inlineStr"/>
      <c r="H459" s="24" t="inlineStr"/>
      <c r="I459" s="24" t="inlineStr"/>
      <c r="J459" s="24" t="n">
        <v/>
      </c>
      <c r="K459" s="24" t="n"/>
      <c r="L459" s="24" t="n"/>
      <c r="M459" s="1">
        <f>LEFT(A459,6)</f>
        <v/>
      </c>
      <c r="N459" s="1">
        <f>MID(A459,7,6)</f>
        <v/>
      </c>
      <c r="O459" s="1">
        <f>MID(A459,7,6)&amp;"-"&amp;MID(A459,13,1)</f>
        <v/>
      </c>
      <c r="P459" s="1">
        <f>"M"&amp;MID(A459,5,2)</f>
        <v/>
      </c>
      <c r="Q459" s="1">
        <f>IF(MID(A459,4,1)="L",IF(ISODD(RIGHT(A459)),"LH1","LH3"),IF(MID(A459,4,1)="R",IF(ISODD(RIGHT(A459)),"RH2","RH4"),"ERROR"))</f>
        <v/>
      </c>
      <c r="R459" s="1">
        <f>P459&amp;"-"&amp;Q459</f>
        <v/>
      </c>
      <c r="S459" s="13">
        <f>IF(D459="","HXX",IF(OR(D459=D458,D459=0),S458,"H"&amp;TEXT(D459,"00")&amp;" T"&amp;TEXT(G459,"00")&amp;" - "&amp;A459))</f>
        <v/>
      </c>
      <c r="T459" s="13">
        <f>SUBTOTAL(3,A459)</f>
        <v/>
      </c>
      <c r="U459" s="13">
        <f>IF(OR(NOT(ISBLANK(H459)),J459="30"),1,0)</f>
        <v/>
      </c>
      <c r="V459" s="13">
        <f>IF(ISBLANK(I459),0,1)</f>
        <v/>
      </c>
      <c r="W459" s="13">
        <f>IF(AND(L459="Porosidad de gas",OR(K459="C5",K459="E5")),1,0)</f>
        <v/>
      </c>
      <c r="X459" s="3">
        <f>RIGHT(A459,3)</f>
        <v/>
      </c>
      <c r="Y459" s="3">
        <f>MAX(W459*F459,0)</f>
        <v/>
      </c>
      <c r="Z459" s="3">
        <f>MAX(V459*F459-Y459,0)</f>
        <v/>
      </c>
      <c r="AA459" s="3">
        <f>MAX(U459*F459-SUM(Y459:Z459),0)</f>
        <v/>
      </c>
      <c r="AB459" s="8">
        <f>MAX(F459-SUM(Y459:AA459),0)</f>
        <v/>
      </c>
      <c r="AC459" s="3">
        <f>D459</f>
        <v/>
      </c>
      <c r="AD459" s="3">
        <f>E459</f>
        <v/>
      </c>
    </row>
    <row r="460" ht="13.9" customHeight="1">
      <c r="A460" s="22" t="inlineStr">
        <is>
          <t>BNRR022511282197</t>
        </is>
      </c>
      <c r="B460" s="23" t="inlineStr">
        <is>
          <t>28/11/2025 18:10:20</t>
        </is>
      </c>
      <c r="C460" s="24" t="n">
        <v>9</v>
      </c>
      <c r="D460" s="24" t="n">
        <v>0</v>
      </c>
      <c r="E460" s="24" t="n">
        <v>0</v>
      </c>
      <c r="F460" s="24" t="n">
        <v>365</v>
      </c>
      <c r="G460" s="24" t="inlineStr"/>
      <c r="H460" s="24" t="inlineStr"/>
      <c r="I460" s="24" t="inlineStr"/>
      <c r="J460" s="24" t="n">
        <v/>
      </c>
      <c r="K460" s="24" t="n"/>
      <c r="L460" s="24" t="n"/>
      <c r="M460" s="1">
        <f>LEFT(A460,6)</f>
        <v/>
      </c>
      <c r="N460" s="1">
        <f>MID(A460,7,6)</f>
        <v/>
      </c>
      <c r="O460" s="1">
        <f>MID(A460,7,6)&amp;"-"&amp;MID(A460,13,1)</f>
        <v/>
      </c>
      <c r="P460" s="1">
        <f>"M"&amp;MID(A460,5,2)</f>
        <v/>
      </c>
      <c r="Q460" s="1">
        <f>IF(MID(A460,4,1)="L",IF(ISODD(RIGHT(A460)),"LH1","LH3"),IF(MID(A460,4,1)="R",IF(ISODD(RIGHT(A460)),"RH2","RH4"),"ERROR"))</f>
        <v/>
      </c>
      <c r="R460" s="1">
        <f>P460&amp;"-"&amp;Q460</f>
        <v/>
      </c>
      <c r="S460" s="13">
        <f>IF(D460="","HXX",IF(OR(D460=D459,D460=0),S459,"H"&amp;TEXT(D460,"00")&amp;" T"&amp;TEXT(G460,"00")&amp;" - "&amp;A460))</f>
        <v/>
      </c>
      <c r="T460" s="13">
        <f>SUBTOTAL(3,A460)</f>
        <v/>
      </c>
      <c r="U460" s="13">
        <f>IF(OR(NOT(ISBLANK(H460)),J460="30"),1,0)</f>
        <v/>
      </c>
      <c r="V460" s="13">
        <f>IF(ISBLANK(I460),0,1)</f>
        <v/>
      </c>
      <c r="W460" s="13">
        <f>IF(AND(L460="Porosidad de gas",OR(K460="C5",K460="E5")),1,0)</f>
        <v/>
      </c>
      <c r="X460" s="3">
        <f>RIGHT(A460,3)</f>
        <v/>
      </c>
      <c r="Y460" s="3">
        <f>MAX(W460*F460,0)</f>
        <v/>
      </c>
      <c r="Z460" s="3">
        <f>MAX(V460*F460-Y460,0)</f>
        <v/>
      </c>
      <c r="AA460" s="3">
        <f>MAX(U460*F460-SUM(Y460:Z460),0)</f>
        <v/>
      </c>
      <c r="AB460" s="8">
        <f>MAX(F460-SUM(Y460:AA460),0)</f>
        <v/>
      </c>
      <c r="AC460" s="3">
        <f>D460</f>
        <v/>
      </c>
      <c r="AD460" s="3">
        <f>E460</f>
        <v/>
      </c>
    </row>
    <row r="461" ht="13.9" customHeight="1">
      <c r="A461" s="22" t="inlineStr">
        <is>
          <t>BNRR022511282198</t>
        </is>
      </c>
      <c r="B461" s="23" t="inlineStr">
        <is>
          <t>28/11/2025 18:10:20</t>
        </is>
      </c>
      <c r="C461" s="24" t="n">
        <v>9</v>
      </c>
      <c r="D461" s="24" t="n">
        <v>0</v>
      </c>
      <c r="E461" s="24" t="n">
        <v>0</v>
      </c>
      <c r="F461" s="24" t="n">
        <v>365</v>
      </c>
      <c r="G461" s="24" t="inlineStr"/>
      <c r="H461" s="24" t="inlineStr"/>
      <c r="I461" s="24" t="inlineStr"/>
      <c r="J461" s="24" t="n">
        <v/>
      </c>
      <c r="K461" s="24" t="n"/>
      <c r="L461" s="24" t="n"/>
      <c r="M461" s="1">
        <f>LEFT(A461,6)</f>
        <v/>
      </c>
      <c r="N461" s="1">
        <f>MID(A461,7,6)</f>
        <v/>
      </c>
      <c r="O461" s="1">
        <f>MID(A461,7,6)&amp;"-"&amp;MID(A461,13,1)</f>
        <v/>
      </c>
      <c r="P461" s="1">
        <f>"M"&amp;MID(A461,5,2)</f>
        <v/>
      </c>
      <c r="Q461" s="1">
        <f>IF(MID(A461,4,1)="L",IF(ISODD(RIGHT(A461)),"LH1","LH3"),IF(MID(A461,4,1)="R",IF(ISODD(RIGHT(A461)),"RH2","RH4"),"ERROR"))</f>
        <v/>
      </c>
      <c r="R461" s="1">
        <f>P461&amp;"-"&amp;Q461</f>
        <v/>
      </c>
      <c r="S461" s="13">
        <f>IF(D461="","HXX",IF(OR(D461=D460,D461=0),S460,"H"&amp;TEXT(D461,"00")&amp;" T"&amp;TEXT(G461,"00")&amp;" - "&amp;A461))</f>
        <v/>
      </c>
      <c r="T461" s="13">
        <f>SUBTOTAL(3,A461)</f>
        <v/>
      </c>
      <c r="U461" s="13">
        <f>IF(OR(NOT(ISBLANK(H461)),J461="30"),1,0)</f>
        <v/>
      </c>
      <c r="V461" s="13">
        <f>IF(ISBLANK(I461),0,1)</f>
        <v/>
      </c>
      <c r="W461" s="13">
        <f>IF(AND(L461="Porosidad de gas",OR(K461="C5",K461="E5")),1,0)</f>
        <v/>
      </c>
      <c r="X461" s="3">
        <f>RIGHT(A461,3)</f>
        <v/>
      </c>
      <c r="Y461" s="3">
        <f>MAX(W461*F461,0)</f>
        <v/>
      </c>
      <c r="Z461" s="3">
        <f>MAX(V461*F461-Y461,0)</f>
        <v/>
      </c>
      <c r="AA461" s="3">
        <f>MAX(U461*F461-SUM(Y461:Z461),0)</f>
        <v/>
      </c>
      <c r="AB461" s="8">
        <f>MAX(F461-SUM(Y461:AA461),0)</f>
        <v/>
      </c>
      <c r="AC461" s="3">
        <f>D461</f>
        <v/>
      </c>
      <c r="AD461" s="3">
        <f>E461</f>
        <v/>
      </c>
    </row>
    <row r="462" ht="13.9" customHeight="1">
      <c r="A462" s="22" t="inlineStr">
        <is>
          <t>BNRL022511282195</t>
        </is>
      </c>
      <c r="B462" s="23" t="inlineStr">
        <is>
          <t>28/11/2025 18:4:16</t>
        </is>
      </c>
      <c r="C462" s="24" t="n">
        <v>9</v>
      </c>
      <c r="D462" s="24" t="n">
        <v>15</v>
      </c>
      <c r="E462" s="24" t="n">
        <v>37</v>
      </c>
      <c r="F462" s="24" t="n">
        <v>365</v>
      </c>
      <c r="G462" s="24" t="inlineStr">
        <is>
          <t>18</t>
        </is>
      </c>
      <c r="H462" s="24" t="inlineStr"/>
      <c r="I462" s="24" t="inlineStr"/>
      <c r="J462" s="24" t="n">
        <v/>
      </c>
      <c r="K462" s="24" t="n"/>
      <c r="L462" s="24" t="n"/>
      <c r="M462" s="1">
        <f>LEFT(A462,6)</f>
        <v/>
      </c>
      <c r="N462" s="1">
        <f>MID(A462,7,6)</f>
        <v/>
      </c>
      <c r="O462" s="1">
        <f>MID(A462,7,6)&amp;"-"&amp;MID(A462,13,1)</f>
        <v/>
      </c>
      <c r="P462" s="1">
        <f>"M"&amp;MID(A462,5,2)</f>
        <v/>
      </c>
      <c r="Q462" s="1">
        <f>IF(MID(A462,4,1)="L",IF(ISODD(RIGHT(A462)),"LH1","LH3"),IF(MID(A462,4,1)="R",IF(ISODD(RIGHT(A462)),"RH2","RH4"),"ERROR"))</f>
        <v/>
      </c>
      <c r="R462" s="1">
        <f>P462&amp;"-"&amp;Q462</f>
        <v/>
      </c>
      <c r="S462" s="13">
        <f>IF(D462="","HXX",IF(OR(D462=D461,D462=0),S461,"H"&amp;TEXT(D462,"00")&amp;" T"&amp;TEXT(G462,"00")&amp;" - "&amp;A462))</f>
        <v/>
      </c>
      <c r="T462" s="13">
        <f>SUBTOTAL(3,A462)</f>
        <v/>
      </c>
      <c r="U462" s="13">
        <f>IF(OR(NOT(ISBLANK(H462)),J462="30"),1,0)</f>
        <v/>
      </c>
      <c r="V462" s="13">
        <f>IF(ISBLANK(I462),0,1)</f>
        <v/>
      </c>
      <c r="W462" s="13">
        <f>IF(AND(L462="Porosidad de gas",OR(K462="C5",K462="E5")),1,0)</f>
        <v/>
      </c>
      <c r="X462" s="3">
        <f>RIGHT(A462,3)</f>
        <v/>
      </c>
      <c r="Y462" s="3">
        <f>MAX(W462*F462,0)</f>
        <v/>
      </c>
      <c r="Z462" s="3">
        <f>MAX(V462*F462-Y462,0)</f>
        <v/>
      </c>
      <c r="AA462" s="3">
        <f>MAX(U462*F462-SUM(Y462:Z462),0)</f>
        <v/>
      </c>
      <c r="AB462" s="8">
        <f>MAX(F462-SUM(Y462:AA462),0)</f>
        <v/>
      </c>
      <c r="AC462" s="3">
        <f>D462</f>
        <v/>
      </c>
      <c r="AD462" s="3">
        <f>E462</f>
        <v/>
      </c>
    </row>
    <row r="463" ht="13.9" customHeight="1">
      <c r="A463" s="22" t="inlineStr">
        <is>
          <t>BNRL022511282196</t>
        </is>
      </c>
      <c r="B463" s="23" t="inlineStr">
        <is>
          <t>28/11/2025 18:4:16</t>
        </is>
      </c>
      <c r="C463" s="24" t="n">
        <v>9</v>
      </c>
      <c r="D463" s="24" t="n">
        <v>15</v>
      </c>
      <c r="E463" s="24" t="n">
        <v>37</v>
      </c>
      <c r="F463" s="24" t="n">
        <v>365</v>
      </c>
      <c r="G463" s="24" t="inlineStr">
        <is>
          <t>18</t>
        </is>
      </c>
      <c r="H463" s="24" t="inlineStr"/>
      <c r="I463" s="24" t="inlineStr"/>
      <c r="J463" s="24" t="n">
        <v/>
      </c>
      <c r="K463" s="24" t="n"/>
      <c r="L463" s="24" t="n"/>
      <c r="M463" s="1">
        <f>LEFT(A463,6)</f>
        <v/>
      </c>
      <c r="N463" s="1">
        <f>MID(A463,7,6)</f>
        <v/>
      </c>
      <c r="O463" s="1">
        <f>MID(A463,7,6)&amp;"-"&amp;MID(A463,13,1)</f>
        <v/>
      </c>
      <c r="P463" s="1">
        <f>"M"&amp;MID(A463,5,2)</f>
        <v/>
      </c>
      <c r="Q463" s="1">
        <f>IF(MID(A463,4,1)="L",IF(ISODD(RIGHT(A463)),"LH1","LH3"),IF(MID(A463,4,1)="R",IF(ISODD(RIGHT(A463)),"RH2","RH4"),"ERROR"))</f>
        <v/>
      </c>
      <c r="R463" s="1">
        <f>P463&amp;"-"&amp;Q463</f>
        <v/>
      </c>
      <c r="S463" s="13">
        <f>IF(D463="","HXX",IF(OR(D463=D462,D463=0),S462,"H"&amp;TEXT(D463,"00")&amp;" T"&amp;TEXT(G463,"00")&amp;" - "&amp;A463))</f>
        <v/>
      </c>
      <c r="T463" s="13">
        <f>SUBTOTAL(3,A463)</f>
        <v/>
      </c>
      <c r="U463" s="13">
        <f>IF(OR(NOT(ISBLANK(H463)),J463="30"),1,0)</f>
        <v/>
      </c>
      <c r="V463" s="13">
        <f>IF(ISBLANK(I463),0,1)</f>
        <v/>
      </c>
      <c r="W463" s="13">
        <f>IF(AND(L463="Porosidad de gas",OR(K463="C5",K463="E5")),1,0)</f>
        <v/>
      </c>
      <c r="X463" s="3">
        <f>RIGHT(A463,3)</f>
        <v/>
      </c>
      <c r="Y463" s="3">
        <f>MAX(W463*F463,0)</f>
        <v/>
      </c>
      <c r="Z463" s="3">
        <f>MAX(V463*F463-Y463,0)</f>
        <v/>
      </c>
      <c r="AA463" s="3">
        <f>MAX(U463*F463-SUM(Y463:Z463),0)</f>
        <v/>
      </c>
      <c r="AB463" s="8">
        <f>MAX(F463-SUM(Y463:AA463),0)</f>
        <v/>
      </c>
      <c r="AC463" s="3">
        <f>D463</f>
        <v/>
      </c>
      <c r="AD463" s="3">
        <f>E463</f>
        <v/>
      </c>
    </row>
    <row r="464" ht="13.9" customHeight="1">
      <c r="A464" s="22" t="inlineStr">
        <is>
          <t>BNRR022511282195</t>
        </is>
      </c>
      <c r="B464" s="23" t="inlineStr">
        <is>
          <t>28/11/2025 18:4:16</t>
        </is>
      </c>
      <c r="C464" s="24" t="n">
        <v>9</v>
      </c>
      <c r="D464" s="24" t="n">
        <v>15</v>
      </c>
      <c r="E464" s="24" t="n">
        <v>37</v>
      </c>
      <c r="F464" s="24" t="n">
        <v>365</v>
      </c>
      <c r="G464" s="24" t="inlineStr">
        <is>
          <t>18</t>
        </is>
      </c>
      <c r="H464" s="24" t="inlineStr"/>
      <c r="I464" s="24" t="inlineStr"/>
      <c r="J464" s="24" t="n">
        <v/>
      </c>
      <c r="K464" s="24" t="n"/>
      <c r="L464" s="24" t="n"/>
      <c r="M464" s="1">
        <f>LEFT(A464,6)</f>
        <v/>
      </c>
      <c r="N464" s="1">
        <f>MID(A464,7,6)</f>
        <v/>
      </c>
      <c r="O464" s="1">
        <f>MID(A464,7,6)&amp;"-"&amp;MID(A464,13,1)</f>
        <v/>
      </c>
      <c r="P464" s="1">
        <f>"M"&amp;MID(A464,5,2)</f>
        <v/>
      </c>
      <c r="Q464" s="1">
        <f>IF(MID(A464,4,1)="L",IF(ISODD(RIGHT(A464)),"LH1","LH3"),IF(MID(A464,4,1)="R",IF(ISODD(RIGHT(A464)),"RH2","RH4"),"ERROR"))</f>
        <v/>
      </c>
      <c r="R464" s="1">
        <f>P464&amp;"-"&amp;Q464</f>
        <v/>
      </c>
      <c r="S464" s="13">
        <f>IF(D464="","HXX",IF(OR(D464=D463,D464=0),S463,"H"&amp;TEXT(D464,"00")&amp;" T"&amp;TEXT(G464,"00")&amp;" - "&amp;A464))</f>
        <v/>
      </c>
      <c r="T464" s="13">
        <f>SUBTOTAL(3,A464)</f>
        <v/>
      </c>
      <c r="U464" s="13">
        <f>IF(OR(NOT(ISBLANK(H464)),J464="30"),1,0)</f>
        <v/>
      </c>
      <c r="V464" s="13">
        <f>IF(ISBLANK(I464),0,1)</f>
        <v/>
      </c>
      <c r="W464" s="13">
        <f>IF(AND(L464="Porosidad de gas",OR(K464="C5",K464="E5")),1,0)</f>
        <v/>
      </c>
      <c r="X464" s="3">
        <f>RIGHT(A464,3)</f>
        <v/>
      </c>
      <c r="Y464" s="3">
        <f>MAX(W464*F464,0)</f>
        <v/>
      </c>
      <c r="Z464" s="3">
        <f>MAX(V464*F464-Y464,0)</f>
        <v/>
      </c>
      <c r="AA464" s="3">
        <f>MAX(U464*F464-SUM(Y464:Z464),0)</f>
        <v/>
      </c>
      <c r="AB464" s="8">
        <f>MAX(F464-SUM(Y464:AA464),0)</f>
        <v/>
      </c>
      <c r="AC464" s="3">
        <f>D464</f>
        <v/>
      </c>
      <c r="AD464" s="3">
        <f>E464</f>
        <v/>
      </c>
    </row>
    <row r="465" ht="13.9" customHeight="1">
      <c r="A465" s="22" t="inlineStr">
        <is>
          <t>BNRR022511282196</t>
        </is>
      </c>
      <c r="B465" s="23" t="inlineStr">
        <is>
          <t>28/11/2025 18:4:16</t>
        </is>
      </c>
      <c r="C465" s="24" t="n">
        <v>9</v>
      </c>
      <c r="D465" s="24" t="n">
        <v>15</v>
      </c>
      <c r="E465" s="24" t="n">
        <v>37</v>
      </c>
      <c r="F465" s="24" t="n">
        <v>365</v>
      </c>
      <c r="G465" s="24" t="inlineStr">
        <is>
          <t>18</t>
        </is>
      </c>
      <c r="H465" s="24" t="inlineStr"/>
      <c r="I465" s="24" t="inlineStr"/>
      <c r="J465" s="24" t="n">
        <v/>
      </c>
      <c r="K465" s="24" t="n"/>
      <c r="L465" s="24" t="n"/>
      <c r="M465" s="1">
        <f>LEFT(A465,6)</f>
        <v/>
      </c>
      <c r="N465" s="1">
        <f>MID(A465,7,6)</f>
        <v/>
      </c>
      <c r="O465" s="1">
        <f>MID(A465,7,6)&amp;"-"&amp;MID(A465,13,1)</f>
        <v/>
      </c>
      <c r="P465" s="1">
        <f>"M"&amp;MID(A465,5,2)</f>
        <v/>
      </c>
      <c r="Q465" s="1">
        <f>IF(MID(A465,4,1)="L",IF(ISODD(RIGHT(A465)),"LH1","LH3"),IF(MID(A465,4,1)="R",IF(ISODD(RIGHT(A465)),"RH2","RH4"),"ERROR"))</f>
        <v/>
      </c>
      <c r="R465" s="1">
        <f>P465&amp;"-"&amp;Q465</f>
        <v/>
      </c>
      <c r="S465" s="13">
        <f>IF(D465="","HXX",IF(OR(D465=D464,D465=0),S464,"H"&amp;TEXT(D465,"00")&amp;" T"&amp;TEXT(G465,"00")&amp;" - "&amp;A465))</f>
        <v/>
      </c>
      <c r="T465" s="13">
        <f>SUBTOTAL(3,A465)</f>
        <v/>
      </c>
      <c r="U465" s="13">
        <f>IF(OR(NOT(ISBLANK(H465)),J465="30"),1,0)</f>
        <v/>
      </c>
      <c r="V465" s="13">
        <f>IF(ISBLANK(I465),0,1)</f>
        <v/>
      </c>
      <c r="W465" s="13">
        <f>IF(AND(L465="Porosidad de gas",OR(K465="C5",K465="E5")),1,0)</f>
        <v/>
      </c>
      <c r="X465" s="3">
        <f>RIGHT(A465,3)</f>
        <v/>
      </c>
      <c r="Y465" s="3">
        <f>MAX(W465*F465,0)</f>
        <v/>
      </c>
      <c r="Z465" s="3">
        <f>MAX(V465*F465-Y465,0)</f>
        <v/>
      </c>
      <c r="AA465" s="3">
        <f>MAX(U465*F465-SUM(Y465:Z465),0)</f>
        <v/>
      </c>
      <c r="AB465" s="8">
        <f>MAX(F465-SUM(Y465:AA465),0)</f>
        <v/>
      </c>
      <c r="AC465" s="3">
        <f>D465</f>
        <v/>
      </c>
      <c r="AD465" s="3">
        <f>E465</f>
        <v/>
      </c>
    </row>
    <row r="466" ht="13.9" customHeight="1">
      <c r="A466" s="22" t="inlineStr">
        <is>
          <t>BNRL022511282193</t>
        </is>
      </c>
      <c r="B466" s="23" t="inlineStr">
        <is>
          <t>28/11/2025 17:58:11</t>
        </is>
      </c>
      <c r="C466" s="24" t="n">
        <v>9</v>
      </c>
      <c r="D466" s="24" t="n">
        <v>15</v>
      </c>
      <c r="E466" s="24" t="n">
        <v>36</v>
      </c>
      <c r="F466" s="24" t="n">
        <v>415</v>
      </c>
      <c r="G466" s="24" t="inlineStr">
        <is>
          <t>18</t>
        </is>
      </c>
      <c r="H466" s="24" t="inlineStr"/>
      <c r="I466" s="24" t="inlineStr"/>
      <c r="J466" s="24" t="n">
        <v/>
      </c>
      <c r="K466" s="24" t="n"/>
      <c r="L466" s="24" t="n"/>
      <c r="M466" s="1">
        <f>LEFT(A466,6)</f>
        <v/>
      </c>
      <c r="N466" s="1">
        <f>MID(A466,7,6)</f>
        <v/>
      </c>
      <c r="O466" s="1">
        <f>MID(A466,7,6)&amp;"-"&amp;MID(A466,13,1)</f>
        <v/>
      </c>
      <c r="P466" s="1">
        <f>"M"&amp;MID(A466,5,2)</f>
        <v/>
      </c>
      <c r="Q466" s="1">
        <f>IF(MID(A466,4,1)="L",IF(ISODD(RIGHT(A466)),"LH1","LH3"),IF(MID(A466,4,1)="R",IF(ISODD(RIGHT(A466)),"RH2","RH4"),"ERROR"))</f>
        <v/>
      </c>
      <c r="R466" s="1">
        <f>P466&amp;"-"&amp;Q466</f>
        <v/>
      </c>
      <c r="S466" s="13">
        <f>IF(D466="","HXX",IF(OR(D466=D465,D466=0),S465,"H"&amp;TEXT(D466,"00")&amp;" T"&amp;TEXT(G466,"00")&amp;" - "&amp;A466))</f>
        <v/>
      </c>
      <c r="T466" s="13">
        <f>SUBTOTAL(3,A466)</f>
        <v/>
      </c>
      <c r="U466" s="13">
        <f>IF(OR(NOT(ISBLANK(H466)),J466="30"),1,0)</f>
        <v/>
      </c>
      <c r="V466" s="13">
        <f>IF(ISBLANK(I466),0,1)</f>
        <v/>
      </c>
      <c r="W466" s="13">
        <f>IF(AND(L466="Porosidad de gas",OR(K466="C5",K466="E5")),1,0)</f>
        <v/>
      </c>
      <c r="X466" s="3">
        <f>RIGHT(A466,3)</f>
        <v/>
      </c>
      <c r="Y466" s="3">
        <f>MAX(W466*F466,0)</f>
        <v/>
      </c>
      <c r="Z466" s="3">
        <f>MAX(V466*F466-Y466,0)</f>
        <v/>
      </c>
      <c r="AA466" s="3">
        <f>MAX(U466*F466-SUM(Y466:Z466),0)</f>
        <v/>
      </c>
      <c r="AB466" s="8">
        <f>MAX(F466-SUM(Y466:AA466),0)</f>
        <v/>
      </c>
      <c r="AC466" s="3">
        <f>D466</f>
        <v/>
      </c>
      <c r="AD466" s="3">
        <f>E466</f>
        <v/>
      </c>
    </row>
    <row r="467" ht="13.9" customHeight="1">
      <c r="A467" s="22" t="inlineStr">
        <is>
          <t>BNRL022511282194</t>
        </is>
      </c>
      <c r="B467" s="23" t="inlineStr">
        <is>
          <t>28/11/2025 17:58:11</t>
        </is>
      </c>
      <c r="C467" s="24" t="n">
        <v>9</v>
      </c>
      <c r="D467" s="24" t="n">
        <v>15</v>
      </c>
      <c r="E467" s="24" t="n">
        <v>36</v>
      </c>
      <c r="F467" s="24" t="n">
        <v>415</v>
      </c>
      <c r="G467" s="24" t="inlineStr">
        <is>
          <t>18</t>
        </is>
      </c>
      <c r="H467" s="24" t="inlineStr"/>
      <c r="I467" s="24" t="inlineStr"/>
      <c r="J467" s="24" t="n">
        <v/>
      </c>
      <c r="K467" s="24" t="n"/>
      <c r="L467" s="24" t="n"/>
      <c r="M467" s="1">
        <f>LEFT(A467,6)</f>
        <v/>
      </c>
      <c r="N467" s="1">
        <f>MID(A467,7,6)</f>
        <v/>
      </c>
      <c r="O467" s="1">
        <f>MID(A467,7,6)&amp;"-"&amp;MID(A467,13,1)</f>
        <v/>
      </c>
      <c r="P467" s="1">
        <f>"M"&amp;MID(A467,5,2)</f>
        <v/>
      </c>
      <c r="Q467" s="1">
        <f>IF(MID(A467,4,1)="L",IF(ISODD(RIGHT(A467)),"LH1","LH3"),IF(MID(A467,4,1)="R",IF(ISODD(RIGHT(A467)),"RH2","RH4"),"ERROR"))</f>
        <v/>
      </c>
      <c r="R467" s="1">
        <f>P467&amp;"-"&amp;Q467</f>
        <v/>
      </c>
      <c r="S467" s="13">
        <f>IF(D467="","HXX",IF(OR(D467=D466,D467=0),S466,"H"&amp;TEXT(D467,"00")&amp;" T"&amp;TEXT(G467,"00")&amp;" - "&amp;A467))</f>
        <v/>
      </c>
      <c r="T467" s="13">
        <f>SUBTOTAL(3,A467)</f>
        <v/>
      </c>
      <c r="U467" s="13">
        <f>IF(OR(NOT(ISBLANK(H467)),J467="30"),1,0)</f>
        <v/>
      </c>
      <c r="V467" s="13">
        <f>IF(ISBLANK(I467),0,1)</f>
        <v/>
      </c>
      <c r="W467" s="13">
        <f>IF(AND(L467="Porosidad de gas",OR(K467="C5",K467="E5")),1,0)</f>
        <v/>
      </c>
      <c r="X467" s="3">
        <f>RIGHT(A467,3)</f>
        <v/>
      </c>
      <c r="Y467" s="3">
        <f>MAX(W467*F467,0)</f>
        <v/>
      </c>
      <c r="Z467" s="3">
        <f>MAX(V467*F467-Y467,0)</f>
        <v/>
      </c>
      <c r="AA467" s="3">
        <f>MAX(U467*F467-SUM(Y467:Z467),0)</f>
        <v/>
      </c>
      <c r="AB467" s="8">
        <f>MAX(F467-SUM(Y467:AA467),0)</f>
        <v/>
      </c>
      <c r="AC467" s="3">
        <f>D467</f>
        <v/>
      </c>
      <c r="AD467" s="3">
        <f>E467</f>
        <v/>
      </c>
    </row>
    <row r="468" ht="13.9" customHeight="1">
      <c r="A468" s="22" t="inlineStr">
        <is>
          <t>BNRR022511282193</t>
        </is>
      </c>
      <c r="B468" s="23" t="inlineStr">
        <is>
          <t>28/11/2025 17:58:11</t>
        </is>
      </c>
      <c r="C468" s="24" t="n">
        <v>9</v>
      </c>
      <c r="D468" s="24" t="n">
        <v>15</v>
      </c>
      <c r="E468" s="24" t="n">
        <v>36</v>
      </c>
      <c r="F468" s="24" t="n">
        <v>415</v>
      </c>
      <c r="G468" s="24" t="inlineStr">
        <is>
          <t>18</t>
        </is>
      </c>
      <c r="H468" s="24" t="inlineStr"/>
      <c r="I468" s="24" t="inlineStr"/>
      <c r="J468" s="24" t="n">
        <v/>
      </c>
      <c r="K468" s="24" t="n"/>
      <c r="L468" s="24" t="n"/>
      <c r="M468" s="1">
        <f>LEFT(A468,6)</f>
        <v/>
      </c>
      <c r="N468" s="1">
        <f>MID(A468,7,6)</f>
        <v/>
      </c>
      <c r="O468" s="1">
        <f>MID(A468,7,6)&amp;"-"&amp;MID(A468,13,1)</f>
        <v/>
      </c>
      <c r="P468" s="1">
        <f>"M"&amp;MID(A468,5,2)</f>
        <v/>
      </c>
      <c r="Q468" s="1">
        <f>IF(MID(A468,4,1)="L",IF(ISODD(RIGHT(A468)),"LH1","LH3"),IF(MID(A468,4,1)="R",IF(ISODD(RIGHT(A468)),"RH2","RH4"),"ERROR"))</f>
        <v/>
      </c>
      <c r="R468" s="1">
        <f>P468&amp;"-"&amp;Q468</f>
        <v/>
      </c>
      <c r="S468" s="13">
        <f>IF(D468="","HXX",IF(OR(D468=D467,D468=0),S467,"H"&amp;TEXT(D468,"00")&amp;" T"&amp;TEXT(G468,"00")&amp;" - "&amp;A468))</f>
        <v/>
      </c>
      <c r="T468" s="13">
        <f>SUBTOTAL(3,A468)</f>
        <v/>
      </c>
      <c r="U468" s="13">
        <f>IF(OR(NOT(ISBLANK(H468)),J468="30"),1,0)</f>
        <v/>
      </c>
      <c r="V468" s="13">
        <f>IF(ISBLANK(I468),0,1)</f>
        <v/>
      </c>
      <c r="W468" s="13">
        <f>IF(AND(L468="Porosidad de gas",OR(K468="C5",K468="E5")),1,0)</f>
        <v/>
      </c>
      <c r="X468" s="3">
        <f>RIGHT(A468,3)</f>
        <v/>
      </c>
      <c r="Y468" s="3">
        <f>MAX(W468*F468,0)</f>
        <v/>
      </c>
      <c r="Z468" s="3">
        <f>MAX(V468*F468-Y468,0)</f>
        <v/>
      </c>
      <c r="AA468" s="3">
        <f>MAX(U468*F468-SUM(Y468:Z468),0)</f>
        <v/>
      </c>
      <c r="AB468" s="8">
        <f>MAX(F468-SUM(Y468:AA468),0)</f>
        <v/>
      </c>
      <c r="AC468" s="3">
        <f>D468</f>
        <v/>
      </c>
      <c r="AD468" s="3">
        <f>E468</f>
        <v/>
      </c>
    </row>
    <row r="469" ht="13.9" customHeight="1">
      <c r="A469" s="22" t="inlineStr">
        <is>
          <t>BNRR022511282194</t>
        </is>
      </c>
      <c r="B469" s="23" t="inlineStr">
        <is>
          <t>28/11/2025 17:58:11</t>
        </is>
      </c>
      <c r="C469" s="24" t="n">
        <v>9</v>
      </c>
      <c r="D469" s="24" t="n">
        <v>15</v>
      </c>
      <c r="E469" s="24" t="n">
        <v>36</v>
      </c>
      <c r="F469" s="24" t="n">
        <v>415</v>
      </c>
      <c r="G469" s="24" t="inlineStr">
        <is>
          <t>18</t>
        </is>
      </c>
      <c r="H469" s="24" t="inlineStr"/>
      <c r="I469" s="24" t="inlineStr"/>
      <c r="J469" s="24" t="n">
        <v/>
      </c>
      <c r="K469" s="24" t="n"/>
      <c r="L469" s="24" t="n"/>
      <c r="M469" s="1">
        <f>LEFT(A469,6)</f>
        <v/>
      </c>
      <c r="N469" s="1">
        <f>MID(A469,7,6)</f>
        <v/>
      </c>
      <c r="O469" s="1">
        <f>MID(A469,7,6)&amp;"-"&amp;MID(A469,13,1)</f>
        <v/>
      </c>
      <c r="P469" s="1">
        <f>"M"&amp;MID(A469,5,2)</f>
        <v/>
      </c>
      <c r="Q469" s="1">
        <f>IF(MID(A469,4,1)="L",IF(ISODD(RIGHT(A469)),"LH1","LH3"),IF(MID(A469,4,1)="R",IF(ISODD(RIGHT(A469)),"RH2","RH4"),"ERROR"))</f>
        <v/>
      </c>
      <c r="R469" s="1">
        <f>P469&amp;"-"&amp;Q469</f>
        <v/>
      </c>
      <c r="S469" s="13">
        <f>IF(D469="","HXX",IF(OR(D469=D468,D469=0),S468,"H"&amp;TEXT(D469,"00")&amp;" T"&amp;TEXT(G469,"00")&amp;" - "&amp;A469))</f>
        <v/>
      </c>
      <c r="T469" s="13">
        <f>SUBTOTAL(3,A469)</f>
        <v/>
      </c>
      <c r="U469" s="13">
        <f>IF(OR(NOT(ISBLANK(H469)),J469="30"),1,0)</f>
        <v/>
      </c>
      <c r="V469" s="13">
        <f>IF(ISBLANK(I469),0,1)</f>
        <v/>
      </c>
      <c r="W469" s="13">
        <f>IF(AND(L469="Porosidad de gas",OR(K469="C5",K469="E5")),1,0)</f>
        <v/>
      </c>
      <c r="X469" s="3">
        <f>RIGHT(A469,3)</f>
        <v/>
      </c>
      <c r="Y469" s="3">
        <f>MAX(W469*F469,0)</f>
        <v/>
      </c>
      <c r="Z469" s="3">
        <f>MAX(V469*F469-Y469,0)</f>
        <v/>
      </c>
      <c r="AA469" s="3">
        <f>MAX(U469*F469-SUM(Y469:Z469),0)</f>
        <v/>
      </c>
      <c r="AB469" s="8">
        <f>MAX(F469-SUM(Y469:AA469),0)</f>
        <v/>
      </c>
      <c r="AC469" s="3">
        <f>D469</f>
        <v/>
      </c>
      <c r="AD469" s="3">
        <f>E469</f>
        <v/>
      </c>
    </row>
    <row r="470" ht="13.9" customHeight="1">
      <c r="A470" s="22" t="inlineStr">
        <is>
          <t>BNRL022511282191</t>
        </is>
      </c>
      <c r="B470" s="23" t="inlineStr">
        <is>
          <t>28/11/2025 17:51:16</t>
        </is>
      </c>
      <c r="C470" s="24" t="n">
        <v>9</v>
      </c>
      <c r="D470" s="24" t="n">
        <v>15</v>
      </c>
      <c r="E470" s="24" t="n">
        <v>35</v>
      </c>
      <c r="F470" s="24" t="n">
        <v>396</v>
      </c>
      <c r="G470" s="24" t="inlineStr">
        <is>
          <t>18</t>
        </is>
      </c>
      <c r="H470" s="24" t="inlineStr"/>
      <c r="I470" s="24" t="inlineStr"/>
      <c r="J470" s="24" t="n">
        <v/>
      </c>
      <c r="K470" s="24" t="n"/>
      <c r="L470" s="24" t="n"/>
      <c r="M470" s="1">
        <f>LEFT(A470,6)</f>
        <v/>
      </c>
      <c r="N470" s="1">
        <f>MID(A470,7,6)</f>
        <v/>
      </c>
      <c r="O470" s="1">
        <f>MID(A470,7,6)&amp;"-"&amp;MID(A470,13,1)</f>
        <v/>
      </c>
      <c r="P470" s="1">
        <f>"M"&amp;MID(A470,5,2)</f>
        <v/>
      </c>
      <c r="Q470" s="1">
        <f>IF(MID(A470,4,1)="L",IF(ISODD(RIGHT(A470)),"LH1","LH3"),IF(MID(A470,4,1)="R",IF(ISODD(RIGHT(A470)),"RH2","RH4"),"ERROR"))</f>
        <v/>
      </c>
      <c r="R470" s="1">
        <f>P470&amp;"-"&amp;Q470</f>
        <v/>
      </c>
      <c r="S470" s="13">
        <f>IF(D470="","HXX",IF(OR(D470=D469,D470=0),S469,"H"&amp;TEXT(D470,"00")&amp;" T"&amp;TEXT(G470,"00")&amp;" - "&amp;A470))</f>
        <v/>
      </c>
      <c r="T470" s="13">
        <f>SUBTOTAL(3,A470)</f>
        <v/>
      </c>
      <c r="U470" s="13">
        <f>IF(OR(NOT(ISBLANK(H470)),J470="30"),1,0)</f>
        <v/>
      </c>
      <c r="V470" s="13">
        <f>IF(ISBLANK(I470),0,1)</f>
        <v/>
      </c>
      <c r="W470" s="13">
        <f>IF(AND(L470="Porosidad de gas",OR(K470="C5",K470="E5")),1,0)</f>
        <v/>
      </c>
      <c r="X470" s="3">
        <f>RIGHT(A470,3)</f>
        <v/>
      </c>
      <c r="Y470" s="3">
        <f>MAX(W470*F470,0)</f>
        <v/>
      </c>
      <c r="Z470" s="3">
        <f>MAX(V470*F470-Y470,0)</f>
        <v/>
      </c>
      <c r="AA470" s="3">
        <f>MAX(U470*F470-SUM(Y470:Z470),0)</f>
        <v/>
      </c>
      <c r="AB470" s="8">
        <f>MAX(F470-SUM(Y470:AA470),0)</f>
        <v/>
      </c>
      <c r="AC470" s="3">
        <f>D470</f>
        <v/>
      </c>
      <c r="AD470" s="3">
        <f>E470</f>
        <v/>
      </c>
    </row>
    <row r="471" ht="13.9" customHeight="1">
      <c r="A471" s="22" t="inlineStr">
        <is>
          <t>BNRL022511282192</t>
        </is>
      </c>
      <c r="B471" s="23" t="inlineStr">
        <is>
          <t>28/11/2025 17:51:16</t>
        </is>
      </c>
      <c r="C471" s="24" t="n">
        <v>9</v>
      </c>
      <c r="D471" s="24" t="n">
        <v>15</v>
      </c>
      <c r="E471" s="24" t="n">
        <v>35</v>
      </c>
      <c r="F471" s="24" t="n">
        <v>396</v>
      </c>
      <c r="G471" s="24" t="inlineStr">
        <is>
          <t>18</t>
        </is>
      </c>
      <c r="H471" s="24" t="inlineStr"/>
      <c r="I471" s="24" t="inlineStr"/>
      <c r="J471" s="24" t="n">
        <v/>
      </c>
      <c r="K471" s="24" t="n"/>
      <c r="L471" s="24" t="n"/>
      <c r="M471" s="1">
        <f>LEFT(A471,6)</f>
        <v/>
      </c>
      <c r="N471" s="1">
        <f>MID(A471,7,6)</f>
        <v/>
      </c>
      <c r="O471" s="1">
        <f>MID(A471,7,6)&amp;"-"&amp;MID(A471,13,1)</f>
        <v/>
      </c>
      <c r="P471" s="1">
        <f>"M"&amp;MID(A471,5,2)</f>
        <v/>
      </c>
      <c r="Q471" s="1">
        <f>IF(MID(A471,4,1)="L",IF(ISODD(RIGHT(A471)),"LH1","LH3"),IF(MID(A471,4,1)="R",IF(ISODD(RIGHT(A471)),"RH2","RH4"),"ERROR"))</f>
        <v/>
      </c>
      <c r="R471" s="1">
        <f>P471&amp;"-"&amp;Q471</f>
        <v/>
      </c>
      <c r="S471" s="13">
        <f>IF(D471="","HXX",IF(OR(D471=D470,D471=0),S470,"H"&amp;TEXT(D471,"00")&amp;" T"&amp;TEXT(G471,"00")&amp;" - "&amp;A471))</f>
        <v/>
      </c>
      <c r="T471" s="13">
        <f>SUBTOTAL(3,A471)</f>
        <v/>
      </c>
      <c r="U471" s="13">
        <f>IF(OR(NOT(ISBLANK(H471)),J471="30"),1,0)</f>
        <v/>
      </c>
      <c r="V471" s="13">
        <f>IF(ISBLANK(I471),0,1)</f>
        <v/>
      </c>
      <c r="W471" s="13">
        <f>IF(AND(L471="Porosidad de gas",OR(K471="C5",K471="E5")),1,0)</f>
        <v/>
      </c>
      <c r="X471" s="3">
        <f>RIGHT(A471,3)</f>
        <v/>
      </c>
      <c r="Y471" s="3">
        <f>MAX(W471*F471,0)</f>
        <v/>
      </c>
      <c r="Z471" s="3">
        <f>MAX(V471*F471-Y471,0)</f>
        <v/>
      </c>
      <c r="AA471" s="3">
        <f>MAX(U471*F471-SUM(Y471:Z471),0)</f>
        <v/>
      </c>
      <c r="AB471" s="8">
        <f>MAX(F471-SUM(Y471:AA471),0)</f>
        <v/>
      </c>
      <c r="AC471" s="3">
        <f>D471</f>
        <v/>
      </c>
      <c r="AD471" s="3">
        <f>E471</f>
        <v/>
      </c>
    </row>
    <row r="472" ht="13.9" customHeight="1">
      <c r="A472" s="22" t="inlineStr">
        <is>
          <t>BNRR022511282191</t>
        </is>
      </c>
      <c r="B472" s="23" t="inlineStr">
        <is>
          <t>28/11/2025 17:51:16</t>
        </is>
      </c>
      <c r="C472" s="24" t="n">
        <v>9</v>
      </c>
      <c r="D472" s="24" t="n">
        <v>15</v>
      </c>
      <c r="E472" s="24" t="n">
        <v>35</v>
      </c>
      <c r="F472" s="24" t="n">
        <v>396</v>
      </c>
      <c r="G472" s="24" t="inlineStr">
        <is>
          <t>18</t>
        </is>
      </c>
      <c r="H472" s="24" t="inlineStr"/>
      <c r="I472" s="24" t="inlineStr"/>
      <c r="J472" s="24" t="n">
        <v/>
      </c>
      <c r="K472" s="24" t="n"/>
      <c r="L472" s="24" t="n"/>
      <c r="M472" s="1">
        <f>LEFT(A472,6)</f>
        <v/>
      </c>
      <c r="N472" s="1">
        <f>MID(A472,7,6)</f>
        <v/>
      </c>
      <c r="O472" s="1">
        <f>MID(A472,7,6)&amp;"-"&amp;MID(A472,13,1)</f>
        <v/>
      </c>
      <c r="P472" s="1">
        <f>"M"&amp;MID(A472,5,2)</f>
        <v/>
      </c>
      <c r="Q472" s="1">
        <f>IF(MID(A472,4,1)="L",IF(ISODD(RIGHT(A472)),"LH1","LH3"),IF(MID(A472,4,1)="R",IF(ISODD(RIGHT(A472)),"RH2","RH4"),"ERROR"))</f>
        <v/>
      </c>
      <c r="R472" s="1">
        <f>P472&amp;"-"&amp;Q472</f>
        <v/>
      </c>
      <c r="S472" s="13">
        <f>IF(D472="","HXX",IF(OR(D472=D471,D472=0),S471,"H"&amp;TEXT(D472,"00")&amp;" T"&amp;TEXT(G472,"00")&amp;" - "&amp;A472))</f>
        <v/>
      </c>
      <c r="T472" s="13">
        <f>SUBTOTAL(3,A472)</f>
        <v/>
      </c>
      <c r="U472" s="13">
        <f>IF(OR(NOT(ISBLANK(H472)),J472="30"),1,0)</f>
        <v/>
      </c>
      <c r="V472" s="13">
        <f>IF(ISBLANK(I472),0,1)</f>
        <v/>
      </c>
      <c r="W472" s="13">
        <f>IF(AND(L472="Porosidad de gas",OR(K472="C5",K472="E5")),1,0)</f>
        <v/>
      </c>
      <c r="X472" s="3">
        <f>RIGHT(A472,3)</f>
        <v/>
      </c>
      <c r="Y472" s="3">
        <f>MAX(W472*F472,0)</f>
        <v/>
      </c>
      <c r="Z472" s="3">
        <f>MAX(V472*F472-Y472,0)</f>
        <v/>
      </c>
      <c r="AA472" s="3">
        <f>MAX(U472*F472-SUM(Y472:Z472),0)</f>
        <v/>
      </c>
      <c r="AB472" s="8">
        <f>MAX(F472-SUM(Y472:AA472),0)</f>
        <v/>
      </c>
      <c r="AC472" s="3">
        <f>D472</f>
        <v/>
      </c>
      <c r="AD472" s="3">
        <f>E472</f>
        <v/>
      </c>
    </row>
    <row r="473" ht="13.9" customHeight="1">
      <c r="A473" s="22" t="inlineStr">
        <is>
          <t>BNRR022511282192</t>
        </is>
      </c>
      <c r="B473" s="23" t="inlineStr">
        <is>
          <t>28/11/2025 17:51:16</t>
        </is>
      </c>
      <c r="C473" s="24" t="n">
        <v>9</v>
      </c>
      <c r="D473" s="24" t="n">
        <v>15</v>
      </c>
      <c r="E473" s="24" t="n">
        <v>35</v>
      </c>
      <c r="F473" s="24" t="n">
        <v>396</v>
      </c>
      <c r="G473" s="24" t="inlineStr">
        <is>
          <t>18</t>
        </is>
      </c>
      <c r="H473" s="24" t="inlineStr"/>
      <c r="I473" s="24" t="inlineStr"/>
      <c r="J473" s="24" t="n">
        <v/>
      </c>
      <c r="K473" s="24" t="n"/>
      <c r="L473" s="24" t="n"/>
      <c r="M473" s="1">
        <f>LEFT(A473,6)</f>
        <v/>
      </c>
      <c r="N473" s="1">
        <f>MID(A473,7,6)</f>
        <v/>
      </c>
      <c r="O473" s="1">
        <f>MID(A473,7,6)&amp;"-"&amp;MID(A473,13,1)</f>
        <v/>
      </c>
      <c r="P473" s="1">
        <f>"M"&amp;MID(A473,5,2)</f>
        <v/>
      </c>
      <c r="Q473" s="1">
        <f>IF(MID(A473,4,1)="L",IF(ISODD(RIGHT(A473)),"LH1","LH3"),IF(MID(A473,4,1)="R",IF(ISODD(RIGHT(A473)),"RH2","RH4"),"ERROR"))</f>
        <v/>
      </c>
      <c r="R473" s="1">
        <f>P473&amp;"-"&amp;Q473</f>
        <v/>
      </c>
      <c r="S473" s="13">
        <f>IF(D473="","HXX",IF(OR(D473=D472,D473=0),S472,"H"&amp;TEXT(D473,"00")&amp;" T"&amp;TEXT(G473,"00")&amp;" - "&amp;A473))</f>
        <v/>
      </c>
      <c r="T473" s="13">
        <f>SUBTOTAL(3,A473)</f>
        <v/>
      </c>
      <c r="U473" s="13">
        <f>IF(OR(NOT(ISBLANK(H473)),J473="30"),1,0)</f>
        <v/>
      </c>
      <c r="V473" s="13">
        <f>IF(ISBLANK(I473),0,1)</f>
        <v/>
      </c>
      <c r="W473" s="13">
        <f>IF(AND(L473="Porosidad de gas",OR(K473="C5",K473="E5")),1,0)</f>
        <v/>
      </c>
      <c r="X473" s="3">
        <f>RIGHT(A473,3)</f>
        <v/>
      </c>
      <c r="Y473" s="3">
        <f>MAX(W473*F473,0)</f>
        <v/>
      </c>
      <c r="Z473" s="3">
        <f>MAX(V473*F473-Y473,0)</f>
        <v/>
      </c>
      <c r="AA473" s="3">
        <f>MAX(U473*F473-SUM(Y473:Z473),0)</f>
        <v/>
      </c>
      <c r="AB473" s="8">
        <f>MAX(F473-SUM(Y473:AA473),0)</f>
        <v/>
      </c>
      <c r="AC473" s="3">
        <f>D473</f>
        <v/>
      </c>
      <c r="AD473" s="3">
        <f>E473</f>
        <v/>
      </c>
    </row>
    <row r="474" ht="13.9" customHeight="1">
      <c r="A474" s="22" t="inlineStr">
        <is>
          <t>BNRL022511282189</t>
        </is>
      </c>
      <c r="B474" s="23" t="inlineStr">
        <is>
          <t>28/11/2025 17:44:40</t>
        </is>
      </c>
      <c r="C474" s="24" t="n">
        <v>9</v>
      </c>
      <c r="D474" s="24" t="n">
        <v>15</v>
      </c>
      <c r="E474" s="24" t="n">
        <v>34</v>
      </c>
      <c r="F474" s="24" t="n">
        <v>444</v>
      </c>
      <c r="G474" s="24" t="inlineStr">
        <is>
          <t>18</t>
        </is>
      </c>
      <c r="H474" s="24" t="inlineStr"/>
      <c r="I474" s="24" t="inlineStr"/>
      <c r="J474" s="24" t="n">
        <v/>
      </c>
      <c r="K474" s="24" t="n"/>
      <c r="L474" s="24" t="n"/>
      <c r="M474" s="1">
        <f>LEFT(A474,6)</f>
        <v/>
      </c>
      <c r="N474" s="1">
        <f>MID(A474,7,6)</f>
        <v/>
      </c>
      <c r="O474" s="1">
        <f>MID(A474,7,6)&amp;"-"&amp;MID(A474,13,1)</f>
        <v/>
      </c>
      <c r="P474" s="1">
        <f>"M"&amp;MID(A474,5,2)</f>
        <v/>
      </c>
      <c r="Q474" s="1">
        <f>IF(MID(A474,4,1)="L",IF(ISODD(RIGHT(A474)),"LH1","LH3"),IF(MID(A474,4,1)="R",IF(ISODD(RIGHT(A474)),"RH2","RH4"),"ERROR"))</f>
        <v/>
      </c>
      <c r="R474" s="1">
        <f>P474&amp;"-"&amp;Q474</f>
        <v/>
      </c>
      <c r="S474" s="13">
        <f>IF(D474="","HXX",IF(OR(D474=D473,D474=0),S473,"H"&amp;TEXT(D474,"00")&amp;" T"&amp;TEXT(G474,"00")&amp;" - "&amp;A474))</f>
        <v/>
      </c>
      <c r="T474" s="13">
        <f>SUBTOTAL(3,A474)</f>
        <v/>
      </c>
      <c r="U474" s="13">
        <f>IF(OR(NOT(ISBLANK(H474)),J474="30"),1,0)</f>
        <v/>
      </c>
      <c r="V474" s="13">
        <f>IF(ISBLANK(I474),0,1)</f>
        <v/>
      </c>
      <c r="W474" s="13">
        <f>IF(AND(L474="Porosidad de gas",OR(K474="C5",K474="E5")),1,0)</f>
        <v/>
      </c>
      <c r="X474" s="3">
        <f>RIGHT(A474,3)</f>
        <v/>
      </c>
      <c r="Y474" s="3">
        <f>MAX(W474*F474,0)</f>
        <v/>
      </c>
      <c r="Z474" s="3">
        <f>MAX(V474*F474-Y474,0)</f>
        <v/>
      </c>
      <c r="AA474" s="3">
        <f>MAX(U474*F474-SUM(Y474:Z474),0)</f>
        <v/>
      </c>
      <c r="AB474" s="8">
        <f>MAX(F474-SUM(Y474:AA474),0)</f>
        <v/>
      </c>
      <c r="AC474" s="3">
        <f>D474</f>
        <v/>
      </c>
      <c r="AD474" s="3">
        <f>E474</f>
        <v/>
      </c>
    </row>
    <row r="475" ht="13.9" customHeight="1">
      <c r="A475" s="22" t="inlineStr">
        <is>
          <t>BNRL022511282190</t>
        </is>
      </c>
      <c r="B475" s="23" t="inlineStr">
        <is>
          <t>28/11/2025 17:44:40</t>
        </is>
      </c>
      <c r="C475" s="24" t="n">
        <v>9</v>
      </c>
      <c r="D475" s="24" t="n">
        <v>15</v>
      </c>
      <c r="E475" s="24" t="n">
        <v>34</v>
      </c>
      <c r="F475" s="24" t="n">
        <v>444</v>
      </c>
      <c r="G475" s="24" t="inlineStr">
        <is>
          <t>18</t>
        </is>
      </c>
      <c r="H475" s="24" t="inlineStr"/>
      <c r="I475" s="24" t="inlineStr"/>
      <c r="J475" s="24" t="n">
        <v/>
      </c>
      <c r="K475" s="24" t="n"/>
      <c r="L475" s="24" t="n"/>
      <c r="M475" s="1">
        <f>LEFT(A475,6)</f>
        <v/>
      </c>
      <c r="N475" s="1">
        <f>MID(A475,7,6)</f>
        <v/>
      </c>
      <c r="O475" s="1">
        <f>MID(A475,7,6)&amp;"-"&amp;MID(A475,13,1)</f>
        <v/>
      </c>
      <c r="P475" s="1">
        <f>"M"&amp;MID(A475,5,2)</f>
        <v/>
      </c>
      <c r="Q475" s="1">
        <f>IF(MID(A475,4,1)="L",IF(ISODD(RIGHT(A475)),"LH1","LH3"),IF(MID(A475,4,1)="R",IF(ISODD(RIGHT(A475)),"RH2","RH4"),"ERROR"))</f>
        <v/>
      </c>
      <c r="R475" s="1">
        <f>P475&amp;"-"&amp;Q475</f>
        <v/>
      </c>
      <c r="S475" s="13">
        <f>IF(D475="","HXX",IF(OR(D475=D474,D475=0),S474,"H"&amp;TEXT(D475,"00")&amp;" T"&amp;TEXT(G475,"00")&amp;" - "&amp;A475))</f>
        <v/>
      </c>
      <c r="T475" s="13">
        <f>SUBTOTAL(3,A475)</f>
        <v/>
      </c>
      <c r="U475" s="13">
        <f>IF(OR(NOT(ISBLANK(H475)),J475="30"),1,0)</f>
        <v/>
      </c>
      <c r="V475" s="13">
        <f>IF(ISBLANK(I475),0,1)</f>
        <v/>
      </c>
      <c r="W475" s="13">
        <f>IF(AND(L475="Porosidad de gas",OR(K475="C5",K475="E5")),1,0)</f>
        <v/>
      </c>
      <c r="X475" s="3">
        <f>RIGHT(A475,3)</f>
        <v/>
      </c>
      <c r="Y475" s="3">
        <f>MAX(W475*F475,0)</f>
        <v/>
      </c>
      <c r="Z475" s="3">
        <f>MAX(V475*F475-Y475,0)</f>
        <v/>
      </c>
      <c r="AA475" s="3">
        <f>MAX(U475*F475-SUM(Y475:Z475),0)</f>
        <v/>
      </c>
      <c r="AB475" s="8">
        <f>MAX(F475-SUM(Y475:AA475),0)</f>
        <v/>
      </c>
      <c r="AC475" s="3">
        <f>D475</f>
        <v/>
      </c>
      <c r="AD475" s="3">
        <f>E475</f>
        <v/>
      </c>
    </row>
    <row r="476" ht="13.9" customHeight="1">
      <c r="A476" s="22" t="inlineStr">
        <is>
          <t>BNRR022511282189</t>
        </is>
      </c>
      <c r="B476" s="23" t="inlineStr">
        <is>
          <t>28/11/2025 17:44:40</t>
        </is>
      </c>
      <c r="C476" s="24" t="n">
        <v>9</v>
      </c>
      <c r="D476" s="24" t="n">
        <v>15</v>
      </c>
      <c r="E476" s="24" t="n">
        <v>34</v>
      </c>
      <c r="F476" s="24" t="n">
        <v>444</v>
      </c>
      <c r="G476" s="24" t="inlineStr">
        <is>
          <t>18</t>
        </is>
      </c>
      <c r="H476" s="24" t="inlineStr"/>
      <c r="I476" s="24" t="inlineStr"/>
      <c r="J476" s="24" t="n">
        <v/>
      </c>
      <c r="K476" s="24" t="n"/>
      <c r="L476" s="24" t="n"/>
      <c r="M476" s="1">
        <f>LEFT(A476,6)</f>
        <v/>
      </c>
      <c r="N476" s="1">
        <f>MID(A476,7,6)</f>
        <v/>
      </c>
      <c r="O476" s="1">
        <f>MID(A476,7,6)&amp;"-"&amp;MID(A476,13,1)</f>
        <v/>
      </c>
      <c r="P476" s="1">
        <f>"M"&amp;MID(A476,5,2)</f>
        <v/>
      </c>
      <c r="Q476" s="1">
        <f>IF(MID(A476,4,1)="L",IF(ISODD(RIGHT(A476)),"LH1","LH3"),IF(MID(A476,4,1)="R",IF(ISODD(RIGHT(A476)),"RH2","RH4"),"ERROR"))</f>
        <v/>
      </c>
      <c r="R476" s="1">
        <f>P476&amp;"-"&amp;Q476</f>
        <v/>
      </c>
      <c r="S476" s="13">
        <f>IF(D476="","HXX",IF(OR(D476=D475,D476=0),S475,"H"&amp;TEXT(D476,"00")&amp;" T"&amp;TEXT(G476,"00")&amp;" - "&amp;A476))</f>
        <v/>
      </c>
      <c r="T476" s="13">
        <f>SUBTOTAL(3,A476)</f>
        <v/>
      </c>
      <c r="U476" s="13">
        <f>IF(OR(NOT(ISBLANK(H476)),J476="30"),1,0)</f>
        <v/>
      </c>
      <c r="V476" s="13">
        <f>IF(ISBLANK(I476),0,1)</f>
        <v/>
      </c>
      <c r="W476" s="13">
        <f>IF(AND(L476="Porosidad de gas",OR(K476="C5",K476="E5")),1,0)</f>
        <v/>
      </c>
      <c r="X476" s="3">
        <f>RIGHT(A476,3)</f>
        <v/>
      </c>
      <c r="Y476" s="3">
        <f>MAX(W476*F476,0)</f>
        <v/>
      </c>
      <c r="Z476" s="3">
        <f>MAX(V476*F476-Y476,0)</f>
        <v/>
      </c>
      <c r="AA476" s="3">
        <f>MAX(U476*F476-SUM(Y476:Z476),0)</f>
        <v/>
      </c>
      <c r="AB476" s="8">
        <f>MAX(F476-SUM(Y476:AA476),0)</f>
        <v/>
      </c>
      <c r="AC476" s="3">
        <f>D476</f>
        <v/>
      </c>
      <c r="AD476" s="3">
        <f>E476</f>
        <v/>
      </c>
    </row>
    <row r="477" ht="13.9" customHeight="1">
      <c r="A477" s="22" t="inlineStr">
        <is>
          <t>BNRR022511282190</t>
        </is>
      </c>
      <c r="B477" s="23" t="inlineStr">
        <is>
          <t>28/11/2025 17:44:40</t>
        </is>
      </c>
      <c r="C477" s="24" t="n">
        <v>9</v>
      </c>
      <c r="D477" s="24" t="n">
        <v>15</v>
      </c>
      <c r="E477" s="24" t="n">
        <v>34</v>
      </c>
      <c r="F477" s="24" t="n">
        <v>444</v>
      </c>
      <c r="G477" s="24" t="inlineStr">
        <is>
          <t>18</t>
        </is>
      </c>
      <c r="H477" s="24" t="inlineStr"/>
      <c r="I477" s="24" t="inlineStr"/>
      <c r="J477" s="24" t="n">
        <v/>
      </c>
      <c r="K477" s="24" t="n"/>
      <c r="L477" s="24" t="n"/>
      <c r="M477" s="1">
        <f>LEFT(A477,6)</f>
        <v/>
      </c>
      <c r="N477" s="1">
        <f>MID(A477,7,6)</f>
        <v/>
      </c>
      <c r="O477" s="1">
        <f>MID(A477,7,6)&amp;"-"&amp;MID(A477,13,1)</f>
        <v/>
      </c>
      <c r="P477" s="1">
        <f>"M"&amp;MID(A477,5,2)</f>
        <v/>
      </c>
      <c r="Q477" s="1">
        <f>IF(MID(A477,4,1)="L",IF(ISODD(RIGHT(A477)),"LH1","LH3"),IF(MID(A477,4,1)="R",IF(ISODD(RIGHT(A477)),"RH2","RH4"),"ERROR"))</f>
        <v/>
      </c>
      <c r="R477" s="1">
        <f>P477&amp;"-"&amp;Q477</f>
        <v/>
      </c>
      <c r="S477" s="13">
        <f>IF(D477="","HXX",IF(OR(D477=D476,D477=0),S476,"H"&amp;TEXT(D477,"00")&amp;" T"&amp;TEXT(G477,"00")&amp;" - "&amp;A477))</f>
        <v/>
      </c>
      <c r="T477" s="13">
        <f>SUBTOTAL(3,A477)</f>
        <v/>
      </c>
      <c r="U477" s="13">
        <f>IF(OR(NOT(ISBLANK(H477)),J477="30"),1,0)</f>
        <v/>
      </c>
      <c r="V477" s="13">
        <f>IF(ISBLANK(I477),0,1)</f>
        <v/>
      </c>
      <c r="W477" s="13">
        <f>IF(AND(L477="Porosidad de gas",OR(K477="C5",K477="E5")),1,0)</f>
        <v/>
      </c>
      <c r="X477" s="3">
        <f>RIGHT(A477,3)</f>
        <v/>
      </c>
      <c r="Y477" s="3">
        <f>MAX(W477*F477,0)</f>
        <v/>
      </c>
      <c r="Z477" s="3">
        <f>MAX(V477*F477-Y477,0)</f>
        <v/>
      </c>
      <c r="AA477" s="3">
        <f>MAX(U477*F477-SUM(Y477:Z477),0)</f>
        <v/>
      </c>
      <c r="AB477" s="8">
        <f>MAX(F477-SUM(Y477:AA477),0)</f>
        <v/>
      </c>
      <c r="AC477" s="3">
        <f>D477</f>
        <v/>
      </c>
      <c r="AD477" s="3">
        <f>E477</f>
        <v/>
      </c>
    </row>
    <row r="478" ht="13.9" customHeight="1">
      <c r="A478" s="22" t="inlineStr">
        <is>
          <t>BNRL022511282187</t>
        </is>
      </c>
      <c r="B478" s="23" t="inlineStr">
        <is>
          <t>28/11/2025 17:37:16</t>
        </is>
      </c>
      <c r="C478" s="24" t="n">
        <v>9</v>
      </c>
      <c r="D478" s="24" t="n">
        <v>15</v>
      </c>
      <c r="E478" s="24" t="n">
        <v>33</v>
      </c>
      <c r="F478" s="24" t="n">
        <v>365</v>
      </c>
      <c r="G478" s="24" t="inlineStr">
        <is>
          <t>18</t>
        </is>
      </c>
      <c r="H478" s="24" t="inlineStr">
        <is>
          <t>28/11/2025 23:38:32</t>
        </is>
      </c>
      <c r="I478" s="24" t="inlineStr"/>
      <c r="J478" s="24" t="n">
        <v/>
      </c>
      <c r="K478" s="24" t="n"/>
      <c r="L478" s="24" t="n"/>
      <c r="M478" s="1">
        <f>LEFT(A478,6)</f>
        <v/>
      </c>
      <c r="N478" s="1">
        <f>MID(A478,7,6)</f>
        <v/>
      </c>
      <c r="O478" s="1">
        <f>MID(A478,7,6)&amp;"-"&amp;MID(A478,13,1)</f>
        <v/>
      </c>
      <c r="P478" s="1">
        <f>"M"&amp;MID(A478,5,2)</f>
        <v/>
      </c>
      <c r="Q478" s="1">
        <f>IF(MID(A478,4,1)="L",IF(ISODD(RIGHT(A478)),"LH1","LH3"),IF(MID(A478,4,1)="R",IF(ISODD(RIGHT(A478)),"RH2","RH4"),"ERROR"))</f>
        <v/>
      </c>
      <c r="R478" s="1">
        <f>P478&amp;"-"&amp;Q478</f>
        <v/>
      </c>
      <c r="S478" s="13">
        <f>IF(D478="","HXX",IF(OR(D478=D477,D478=0),S477,"H"&amp;TEXT(D478,"00")&amp;" T"&amp;TEXT(G478,"00")&amp;" - "&amp;A478))</f>
        <v/>
      </c>
      <c r="T478" s="13">
        <f>SUBTOTAL(3,A478)</f>
        <v/>
      </c>
      <c r="U478" s="13">
        <f>IF(OR(NOT(ISBLANK(H478)),J478="30"),1,0)</f>
        <v/>
      </c>
      <c r="V478" s="13">
        <f>IF(ISBLANK(I478),0,1)</f>
        <v/>
      </c>
      <c r="W478" s="13">
        <f>IF(AND(L478="Porosidad de gas",OR(K478="C5",K478="E5")),1,0)</f>
        <v/>
      </c>
      <c r="X478" s="3">
        <f>RIGHT(A478,3)</f>
        <v/>
      </c>
      <c r="Y478" s="3">
        <f>MAX(W478*F478,0)</f>
        <v/>
      </c>
      <c r="Z478" s="3">
        <f>MAX(V478*F478-Y478,0)</f>
        <v/>
      </c>
      <c r="AA478" s="3">
        <f>MAX(U478*F478-SUM(Y478:Z478),0)</f>
        <v/>
      </c>
      <c r="AB478" s="8">
        <f>MAX(F478-SUM(Y478:AA478),0)</f>
        <v/>
      </c>
      <c r="AC478" s="3">
        <f>D478</f>
        <v/>
      </c>
      <c r="AD478" s="3">
        <f>E478</f>
        <v/>
      </c>
    </row>
    <row r="479" ht="13.9" customHeight="1">
      <c r="A479" s="22" t="inlineStr">
        <is>
          <t>BNRL022511282188</t>
        </is>
      </c>
      <c r="B479" s="23" t="inlineStr">
        <is>
          <t>28/11/2025 17:37:16</t>
        </is>
      </c>
      <c r="C479" s="24" t="n">
        <v>9</v>
      </c>
      <c r="D479" s="24" t="n">
        <v>15</v>
      </c>
      <c r="E479" s="24" t="n">
        <v>33</v>
      </c>
      <c r="F479" s="24" t="n">
        <v>365</v>
      </c>
      <c r="G479" s="24" t="inlineStr">
        <is>
          <t>18</t>
        </is>
      </c>
      <c r="H479" s="24" t="inlineStr">
        <is>
          <t>28/11/2025 23:37:19</t>
        </is>
      </c>
      <c r="I479" s="24" t="inlineStr"/>
      <c r="J479" s="24" t="n">
        <v/>
      </c>
      <c r="K479" s="24" t="n"/>
      <c r="L479" s="24" t="n"/>
      <c r="M479" s="1">
        <f>LEFT(A479,6)</f>
        <v/>
      </c>
      <c r="N479" s="1">
        <f>MID(A479,7,6)</f>
        <v/>
      </c>
      <c r="O479" s="1">
        <f>MID(A479,7,6)&amp;"-"&amp;MID(A479,13,1)</f>
        <v/>
      </c>
      <c r="P479" s="1">
        <f>"M"&amp;MID(A479,5,2)</f>
        <v/>
      </c>
      <c r="Q479" s="1">
        <f>IF(MID(A479,4,1)="L",IF(ISODD(RIGHT(A479)),"LH1","LH3"),IF(MID(A479,4,1)="R",IF(ISODD(RIGHT(A479)),"RH2","RH4"),"ERROR"))</f>
        <v/>
      </c>
      <c r="R479" s="1">
        <f>P479&amp;"-"&amp;Q479</f>
        <v/>
      </c>
      <c r="S479" s="13">
        <f>IF(D479="","HXX",IF(OR(D479=D478,D479=0),S478,"H"&amp;TEXT(D479,"00")&amp;" T"&amp;TEXT(G479,"00")&amp;" - "&amp;A479))</f>
        <v/>
      </c>
      <c r="T479" s="13">
        <f>SUBTOTAL(3,A479)</f>
        <v/>
      </c>
      <c r="U479" s="13">
        <f>IF(OR(NOT(ISBLANK(H479)),J479="30"),1,0)</f>
        <v/>
      </c>
      <c r="V479" s="13">
        <f>IF(ISBLANK(I479),0,1)</f>
        <v/>
      </c>
      <c r="W479" s="13">
        <f>IF(AND(L479="Porosidad de gas",OR(K479="C5",K479="E5")),1,0)</f>
        <v/>
      </c>
      <c r="X479" s="3">
        <f>RIGHT(A479,3)</f>
        <v/>
      </c>
      <c r="Y479" s="3">
        <f>MAX(W479*F479,0)</f>
        <v/>
      </c>
      <c r="Z479" s="3">
        <f>MAX(V479*F479-Y479,0)</f>
        <v/>
      </c>
      <c r="AA479" s="3">
        <f>MAX(U479*F479-SUM(Y479:Z479),0)</f>
        <v/>
      </c>
      <c r="AB479" s="8">
        <f>MAX(F479-SUM(Y479:AA479),0)</f>
        <v/>
      </c>
      <c r="AC479" s="3">
        <f>D479</f>
        <v/>
      </c>
      <c r="AD479" s="3">
        <f>E479</f>
        <v/>
      </c>
    </row>
    <row r="480" ht="13.9" customHeight="1">
      <c r="A480" s="22" t="inlineStr">
        <is>
          <t>BNRR022511282187</t>
        </is>
      </c>
      <c r="B480" s="23" t="inlineStr">
        <is>
          <t>28/11/2025 17:37:16</t>
        </is>
      </c>
      <c r="C480" s="24" t="n">
        <v>9</v>
      </c>
      <c r="D480" s="24" t="n">
        <v>15</v>
      </c>
      <c r="E480" s="24" t="n">
        <v>33</v>
      </c>
      <c r="F480" s="24" t="n">
        <v>365</v>
      </c>
      <c r="G480" s="24" t="inlineStr">
        <is>
          <t>18</t>
        </is>
      </c>
      <c r="H480" s="24" t="inlineStr">
        <is>
          <t>28/11/2025 23:40:11</t>
        </is>
      </c>
      <c r="I480" s="24" t="inlineStr"/>
      <c r="J480" s="24" t="n">
        <v/>
      </c>
      <c r="K480" s="24" t="n"/>
      <c r="L480" s="24" t="n"/>
      <c r="M480" s="1">
        <f>LEFT(A480,6)</f>
        <v/>
      </c>
      <c r="N480" s="1">
        <f>MID(A480,7,6)</f>
        <v/>
      </c>
      <c r="O480" s="1">
        <f>MID(A480,7,6)&amp;"-"&amp;MID(A480,13,1)</f>
        <v/>
      </c>
      <c r="P480" s="1">
        <f>"M"&amp;MID(A480,5,2)</f>
        <v/>
      </c>
      <c r="Q480" s="1">
        <f>IF(MID(A480,4,1)="L",IF(ISODD(RIGHT(A480)),"LH1","LH3"),IF(MID(A480,4,1)="R",IF(ISODD(RIGHT(A480)),"RH2","RH4"),"ERROR"))</f>
        <v/>
      </c>
      <c r="R480" s="1">
        <f>P480&amp;"-"&amp;Q480</f>
        <v/>
      </c>
      <c r="S480" s="13">
        <f>IF(D480="","HXX",IF(OR(D480=D479,D480=0),S479,"H"&amp;TEXT(D480,"00")&amp;" T"&amp;TEXT(G480,"00")&amp;" - "&amp;A480))</f>
        <v/>
      </c>
      <c r="T480" s="13">
        <f>SUBTOTAL(3,A480)</f>
        <v/>
      </c>
      <c r="U480" s="13">
        <f>IF(OR(NOT(ISBLANK(H480)),J480="30"),1,0)</f>
        <v/>
      </c>
      <c r="V480" s="13">
        <f>IF(ISBLANK(I480),0,1)</f>
        <v/>
      </c>
      <c r="W480" s="13">
        <f>IF(AND(L480="Porosidad de gas",OR(K480="C5",K480="E5")),1,0)</f>
        <v/>
      </c>
      <c r="X480" s="3">
        <f>RIGHT(A480,3)</f>
        <v/>
      </c>
      <c r="Y480" s="3">
        <f>MAX(W480*F480,0)</f>
        <v/>
      </c>
      <c r="Z480" s="3">
        <f>MAX(V480*F480-Y480,0)</f>
        <v/>
      </c>
      <c r="AA480" s="3">
        <f>MAX(U480*F480-SUM(Y480:Z480),0)</f>
        <v/>
      </c>
      <c r="AB480" s="8">
        <f>MAX(F480-SUM(Y480:AA480),0)</f>
        <v/>
      </c>
      <c r="AC480" s="3">
        <f>D480</f>
        <v/>
      </c>
      <c r="AD480" s="3">
        <f>E480</f>
        <v/>
      </c>
    </row>
    <row r="481" ht="13.9" customHeight="1">
      <c r="A481" s="22" t="inlineStr">
        <is>
          <t>BNRR022511282188</t>
        </is>
      </c>
      <c r="B481" s="23" t="inlineStr">
        <is>
          <t>28/11/2025 17:37:16</t>
        </is>
      </c>
      <c r="C481" s="24" t="n">
        <v>9</v>
      </c>
      <c r="D481" s="24" t="n">
        <v>15</v>
      </c>
      <c r="E481" s="24" t="n">
        <v>33</v>
      </c>
      <c r="F481" s="24" t="n">
        <v>365</v>
      </c>
      <c r="G481" s="24" t="inlineStr">
        <is>
          <t>18</t>
        </is>
      </c>
      <c r="H481" s="24" t="inlineStr">
        <is>
          <t>28/11/2025 23:37:8</t>
        </is>
      </c>
      <c r="I481" s="24" t="inlineStr"/>
      <c r="J481" s="24" t="n">
        <v/>
      </c>
      <c r="K481" s="24" t="n"/>
      <c r="L481" s="24" t="n"/>
      <c r="M481" s="1">
        <f>LEFT(A481,6)</f>
        <v/>
      </c>
      <c r="N481" s="1">
        <f>MID(A481,7,6)</f>
        <v/>
      </c>
      <c r="O481" s="1">
        <f>MID(A481,7,6)&amp;"-"&amp;MID(A481,13,1)</f>
        <v/>
      </c>
      <c r="P481" s="1">
        <f>"M"&amp;MID(A481,5,2)</f>
        <v/>
      </c>
      <c r="Q481" s="1">
        <f>IF(MID(A481,4,1)="L",IF(ISODD(RIGHT(A481)),"LH1","LH3"),IF(MID(A481,4,1)="R",IF(ISODD(RIGHT(A481)),"RH2","RH4"),"ERROR"))</f>
        <v/>
      </c>
      <c r="R481" s="1">
        <f>P481&amp;"-"&amp;Q481</f>
        <v/>
      </c>
      <c r="S481" s="13">
        <f>IF(D481="","HXX",IF(OR(D481=D480,D481=0),S480,"H"&amp;TEXT(D481,"00")&amp;" T"&amp;TEXT(G481,"00")&amp;" - "&amp;A481))</f>
        <v/>
      </c>
      <c r="T481" s="13">
        <f>SUBTOTAL(3,A481)</f>
        <v/>
      </c>
      <c r="U481" s="13">
        <f>IF(OR(NOT(ISBLANK(H481)),J481="30"),1,0)</f>
        <v/>
      </c>
      <c r="V481" s="13">
        <f>IF(ISBLANK(I481),0,1)</f>
        <v/>
      </c>
      <c r="W481" s="13">
        <f>IF(AND(L481="Porosidad de gas",OR(K481="C5",K481="E5")),1,0)</f>
        <v/>
      </c>
      <c r="X481" s="3">
        <f>RIGHT(A481,3)</f>
        <v/>
      </c>
      <c r="Y481" s="3">
        <f>MAX(W481*F481,0)</f>
        <v/>
      </c>
      <c r="Z481" s="3">
        <f>MAX(V481*F481-Y481,0)</f>
        <v/>
      </c>
      <c r="AA481" s="3">
        <f>MAX(U481*F481-SUM(Y481:Z481),0)</f>
        <v/>
      </c>
      <c r="AB481" s="8">
        <f>MAX(F481-SUM(Y481:AA481),0)</f>
        <v/>
      </c>
      <c r="AC481" s="3">
        <f>D481</f>
        <v/>
      </c>
      <c r="AD481" s="3">
        <f>E481</f>
        <v/>
      </c>
    </row>
    <row r="482" ht="13.9" customHeight="1">
      <c r="A482" s="22" t="inlineStr">
        <is>
          <t>BNRL022511282185</t>
        </is>
      </c>
      <c r="B482" s="23" t="inlineStr">
        <is>
          <t>28/11/2025 17:31:11</t>
        </is>
      </c>
      <c r="C482" s="24" t="n">
        <v>9</v>
      </c>
      <c r="D482" s="24" t="n">
        <v>15</v>
      </c>
      <c r="E482" s="24" t="n">
        <v>32</v>
      </c>
      <c r="F482" s="24" t="n">
        <v>365</v>
      </c>
      <c r="G482" s="24" t="inlineStr">
        <is>
          <t>18</t>
        </is>
      </c>
      <c r="H482" s="24" t="inlineStr">
        <is>
          <t>28/11/2025 23:40:2</t>
        </is>
      </c>
      <c r="I482" s="24" t="inlineStr">
        <is>
          <t>28/11/2025 23:43:7</t>
        </is>
      </c>
      <c r="J482" s="24" t="n">
        <v>30</v>
      </c>
      <c r="K482" s="24" t="inlineStr">
        <is>
          <t>C5</t>
        </is>
      </c>
      <c r="L482" s="24" t="inlineStr">
        <is>
          <t>Filtro entrada desplazado</t>
        </is>
      </c>
      <c r="M482" s="1">
        <f>LEFT(A482,6)</f>
        <v/>
      </c>
      <c r="N482" s="1">
        <f>MID(A482,7,6)</f>
        <v/>
      </c>
      <c r="O482" s="1">
        <f>MID(A482,7,6)&amp;"-"&amp;MID(A482,13,1)</f>
        <v/>
      </c>
      <c r="P482" s="1">
        <f>"M"&amp;MID(A482,5,2)</f>
        <v/>
      </c>
      <c r="Q482" s="1">
        <f>IF(MID(A482,4,1)="L",IF(ISODD(RIGHT(A482)),"LH1","LH3"),IF(MID(A482,4,1)="R",IF(ISODD(RIGHT(A482)),"RH2","RH4"),"ERROR"))</f>
        <v/>
      </c>
      <c r="R482" s="1">
        <f>P482&amp;"-"&amp;Q482</f>
        <v/>
      </c>
      <c r="S482" s="13">
        <f>IF(D482="","HXX",IF(OR(D482=D481,D482=0),S481,"H"&amp;TEXT(D482,"00")&amp;" T"&amp;TEXT(G482,"00")&amp;" - "&amp;A482))</f>
        <v/>
      </c>
      <c r="T482" s="13">
        <f>SUBTOTAL(3,A482)</f>
        <v/>
      </c>
      <c r="U482" s="13">
        <f>IF(OR(NOT(ISBLANK(H482)),J482="30"),1,0)</f>
        <v/>
      </c>
      <c r="V482" s="13">
        <f>IF(ISBLANK(I482),0,1)</f>
        <v/>
      </c>
      <c r="W482" s="13">
        <f>IF(AND(L482="Porosidad de gas",OR(K482="C5",K482="E5")),1,0)</f>
        <v/>
      </c>
      <c r="X482" s="3">
        <f>RIGHT(A482,3)</f>
        <v/>
      </c>
      <c r="Y482" s="3">
        <f>MAX(W482*F482,0)</f>
        <v/>
      </c>
      <c r="Z482" s="3">
        <f>MAX(V482*F482-Y482,0)</f>
        <v/>
      </c>
      <c r="AA482" s="3">
        <f>MAX(U482*F482-SUM(Y482:Z482),0)</f>
        <v/>
      </c>
      <c r="AB482" s="8">
        <f>MAX(F482-SUM(Y482:AA482),0)</f>
        <v/>
      </c>
      <c r="AC482" s="3">
        <f>D482</f>
        <v/>
      </c>
      <c r="AD482" s="3">
        <f>E482</f>
        <v/>
      </c>
    </row>
    <row r="483" ht="13.9" customHeight="1">
      <c r="A483" s="22" t="inlineStr">
        <is>
          <t>BNRL022511282186</t>
        </is>
      </c>
      <c r="B483" s="23" t="inlineStr">
        <is>
          <t>28/11/2025 17:31:11</t>
        </is>
      </c>
      <c r="C483" s="24" t="n">
        <v>9</v>
      </c>
      <c r="D483" s="24" t="n">
        <v>15</v>
      </c>
      <c r="E483" s="24" t="n">
        <v>32</v>
      </c>
      <c r="F483" s="24" t="n">
        <v>365</v>
      </c>
      <c r="G483" s="24" t="inlineStr">
        <is>
          <t>18</t>
        </is>
      </c>
      <c r="H483" s="24" t="inlineStr">
        <is>
          <t>28/11/2025 23:41:48</t>
        </is>
      </c>
      <c r="I483" s="24" t="inlineStr"/>
      <c r="J483" s="24" t="n">
        <v/>
      </c>
      <c r="K483" s="24" t="n"/>
      <c r="L483" s="24" t="n"/>
      <c r="M483" s="1">
        <f>LEFT(A483,6)</f>
        <v/>
      </c>
      <c r="N483" s="1">
        <f>MID(A483,7,6)</f>
        <v/>
      </c>
      <c r="O483" s="1">
        <f>MID(A483,7,6)&amp;"-"&amp;MID(A483,13,1)</f>
        <v/>
      </c>
      <c r="P483" s="1">
        <f>"M"&amp;MID(A483,5,2)</f>
        <v/>
      </c>
      <c r="Q483" s="1">
        <f>IF(MID(A483,4,1)="L",IF(ISODD(RIGHT(A483)),"LH1","LH3"),IF(MID(A483,4,1)="R",IF(ISODD(RIGHT(A483)),"RH2","RH4"),"ERROR"))</f>
        <v/>
      </c>
      <c r="R483" s="1">
        <f>P483&amp;"-"&amp;Q483</f>
        <v/>
      </c>
      <c r="S483" s="13">
        <f>IF(D483="","HXX",IF(OR(D483=D482,D483=0),S482,"H"&amp;TEXT(D483,"00")&amp;" T"&amp;TEXT(G483,"00")&amp;" - "&amp;A483))</f>
        <v/>
      </c>
      <c r="T483" s="13">
        <f>SUBTOTAL(3,A483)</f>
        <v/>
      </c>
      <c r="U483" s="13">
        <f>IF(OR(NOT(ISBLANK(H483)),J483="30"),1,0)</f>
        <v/>
      </c>
      <c r="V483" s="13">
        <f>IF(ISBLANK(I483),0,1)</f>
        <v/>
      </c>
      <c r="W483" s="13">
        <f>IF(AND(L483="Porosidad de gas",OR(K483="C5",K483="E5")),1,0)</f>
        <v/>
      </c>
      <c r="X483" s="3">
        <f>RIGHT(A483,3)</f>
        <v/>
      </c>
      <c r="Y483" s="3">
        <f>MAX(W483*F483,0)</f>
        <v/>
      </c>
      <c r="Z483" s="3">
        <f>MAX(V483*F483-Y483,0)</f>
        <v/>
      </c>
      <c r="AA483" s="3">
        <f>MAX(U483*F483-SUM(Y483:Z483),0)</f>
        <v/>
      </c>
      <c r="AB483" s="8">
        <f>MAX(F483-SUM(Y483:AA483),0)</f>
        <v/>
      </c>
      <c r="AC483" s="3">
        <f>D483</f>
        <v/>
      </c>
      <c r="AD483" s="3">
        <f>E483</f>
        <v/>
      </c>
    </row>
    <row r="484" ht="13.9" customHeight="1">
      <c r="A484" s="22" t="inlineStr">
        <is>
          <t>BNRR022511282185</t>
        </is>
      </c>
      <c r="B484" s="23" t="inlineStr">
        <is>
          <t>28/11/2025 17:31:11</t>
        </is>
      </c>
      <c r="C484" s="24" t="n">
        <v>9</v>
      </c>
      <c r="D484" s="24" t="n">
        <v>15</v>
      </c>
      <c r="E484" s="24" t="n">
        <v>32</v>
      </c>
      <c r="F484" s="24" t="n">
        <v>365</v>
      </c>
      <c r="G484" s="24" t="inlineStr">
        <is>
          <t>18</t>
        </is>
      </c>
      <c r="H484" s="24" t="inlineStr">
        <is>
          <t>28/11/2025 23:41:14</t>
        </is>
      </c>
      <c r="I484" s="24" t="inlineStr"/>
      <c r="J484" s="24" t="n">
        <v/>
      </c>
      <c r="K484" s="24" t="n"/>
      <c r="L484" s="24" t="n"/>
      <c r="M484" s="1">
        <f>LEFT(A484,6)</f>
        <v/>
      </c>
      <c r="N484" s="1">
        <f>MID(A484,7,6)</f>
        <v/>
      </c>
      <c r="O484" s="1">
        <f>MID(A484,7,6)&amp;"-"&amp;MID(A484,13,1)</f>
        <v/>
      </c>
      <c r="P484" s="1">
        <f>"M"&amp;MID(A484,5,2)</f>
        <v/>
      </c>
      <c r="Q484" s="1">
        <f>IF(MID(A484,4,1)="L",IF(ISODD(RIGHT(A484)),"LH1","LH3"),IF(MID(A484,4,1)="R",IF(ISODD(RIGHT(A484)),"RH2","RH4"),"ERROR"))</f>
        <v/>
      </c>
      <c r="R484" s="1">
        <f>P484&amp;"-"&amp;Q484</f>
        <v/>
      </c>
      <c r="S484" s="13">
        <f>IF(D484="","HXX",IF(OR(D484=D483,D484=0),S483,"H"&amp;TEXT(D484,"00")&amp;" T"&amp;TEXT(G484,"00")&amp;" - "&amp;A484))</f>
        <v/>
      </c>
      <c r="T484" s="13">
        <f>SUBTOTAL(3,A484)</f>
        <v/>
      </c>
      <c r="U484" s="13">
        <f>IF(OR(NOT(ISBLANK(H484)),J484="30"),1,0)</f>
        <v/>
      </c>
      <c r="V484" s="13">
        <f>IF(ISBLANK(I484),0,1)</f>
        <v/>
      </c>
      <c r="W484" s="13">
        <f>IF(AND(L484="Porosidad de gas",OR(K484="C5",K484="E5")),1,0)</f>
        <v/>
      </c>
      <c r="X484" s="3">
        <f>RIGHT(A484,3)</f>
        <v/>
      </c>
      <c r="Y484" s="3">
        <f>MAX(W484*F484,0)</f>
        <v/>
      </c>
      <c r="Z484" s="3">
        <f>MAX(V484*F484-Y484,0)</f>
        <v/>
      </c>
      <c r="AA484" s="3">
        <f>MAX(U484*F484-SUM(Y484:Z484),0)</f>
        <v/>
      </c>
      <c r="AB484" s="8">
        <f>MAX(F484-SUM(Y484:AA484),0)</f>
        <v/>
      </c>
      <c r="AC484" s="3">
        <f>D484</f>
        <v/>
      </c>
      <c r="AD484" s="3">
        <f>E484</f>
        <v/>
      </c>
    </row>
    <row r="485" ht="13.9" customHeight="1">
      <c r="A485" s="22" t="inlineStr">
        <is>
          <t>BNRR022511282186</t>
        </is>
      </c>
      <c r="B485" s="23" t="inlineStr">
        <is>
          <t>28/11/2025 17:31:11</t>
        </is>
      </c>
      <c r="C485" s="24" t="n">
        <v>9</v>
      </c>
      <c r="D485" s="24" t="n">
        <v>15</v>
      </c>
      <c r="E485" s="24" t="n">
        <v>32</v>
      </c>
      <c r="F485" s="24" t="n">
        <v>365</v>
      </c>
      <c r="G485" s="24" t="inlineStr">
        <is>
          <t>18</t>
        </is>
      </c>
      <c r="H485" s="24" t="inlineStr">
        <is>
          <t>28/11/2025 23:43:57</t>
        </is>
      </c>
      <c r="I485" s="24" t="inlineStr"/>
      <c r="J485" s="24" t="n">
        <v/>
      </c>
      <c r="K485" s="24" t="n"/>
      <c r="L485" s="24" t="n"/>
      <c r="M485" s="1">
        <f>LEFT(A485,6)</f>
        <v/>
      </c>
      <c r="N485" s="1">
        <f>MID(A485,7,6)</f>
        <v/>
      </c>
      <c r="O485" s="1">
        <f>MID(A485,7,6)&amp;"-"&amp;MID(A485,13,1)</f>
        <v/>
      </c>
      <c r="P485" s="1">
        <f>"M"&amp;MID(A485,5,2)</f>
        <v/>
      </c>
      <c r="Q485" s="1">
        <f>IF(MID(A485,4,1)="L",IF(ISODD(RIGHT(A485)),"LH1","LH3"),IF(MID(A485,4,1)="R",IF(ISODD(RIGHT(A485)),"RH2","RH4"),"ERROR"))</f>
        <v/>
      </c>
      <c r="R485" s="1">
        <f>P485&amp;"-"&amp;Q485</f>
        <v/>
      </c>
      <c r="S485" s="13">
        <f>IF(D485="","HXX",IF(OR(D485=D484,D485=0),S484,"H"&amp;TEXT(D485,"00")&amp;" T"&amp;TEXT(G485,"00")&amp;" - "&amp;A485))</f>
        <v/>
      </c>
      <c r="T485" s="13">
        <f>SUBTOTAL(3,A485)</f>
        <v/>
      </c>
      <c r="U485" s="13">
        <f>IF(OR(NOT(ISBLANK(H485)),J485="30"),1,0)</f>
        <v/>
      </c>
      <c r="V485" s="13">
        <f>IF(ISBLANK(I485),0,1)</f>
        <v/>
      </c>
      <c r="W485" s="13">
        <f>IF(AND(L485="Porosidad de gas",OR(K485="C5",K485="E5")),1,0)</f>
        <v/>
      </c>
      <c r="X485" s="3">
        <f>RIGHT(A485,3)</f>
        <v/>
      </c>
      <c r="Y485" s="3">
        <f>MAX(W485*F485,0)</f>
        <v/>
      </c>
      <c r="Z485" s="3">
        <f>MAX(V485*F485-Y485,0)</f>
        <v/>
      </c>
      <c r="AA485" s="3">
        <f>MAX(U485*F485-SUM(Y485:Z485),0)</f>
        <v/>
      </c>
      <c r="AB485" s="8">
        <f>MAX(F485-SUM(Y485:AA485),0)</f>
        <v/>
      </c>
      <c r="AC485" s="3">
        <f>D485</f>
        <v/>
      </c>
      <c r="AD485" s="3">
        <f>E485</f>
        <v/>
      </c>
    </row>
    <row r="486" ht="13.9" customHeight="1">
      <c r="A486" s="22" t="inlineStr">
        <is>
          <t>BNRL022511282183</t>
        </is>
      </c>
      <c r="B486" s="23" t="inlineStr">
        <is>
          <t>28/11/2025 17:25:6</t>
        </is>
      </c>
      <c r="C486" s="24" t="n">
        <v>9</v>
      </c>
      <c r="D486" s="24" t="n">
        <v>15</v>
      </c>
      <c r="E486" s="24" t="n">
        <v>31</v>
      </c>
      <c r="F486" s="24" t="n">
        <v>435</v>
      </c>
      <c r="G486" s="24" t="inlineStr">
        <is>
          <t>18</t>
        </is>
      </c>
      <c r="H486" s="24" t="inlineStr">
        <is>
          <t>28/11/2025 23:46:24</t>
        </is>
      </c>
      <c r="I486" s="24" t="inlineStr"/>
      <c r="J486" s="24" t="n">
        <v/>
      </c>
      <c r="K486" s="24" t="n"/>
      <c r="L486" s="24" t="n"/>
      <c r="M486" s="1">
        <f>LEFT(A486,6)</f>
        <v/>
      </c>
      <c r="N486" s="1">
        <f>MID(A486,7,6)</f>
        <v/>
      </c>
      <c r="O486" s="1">
        <f>MID(A486,7,6)&amp;"-"&amp;MID(A486,13,1)</f>
        <v/>
      </c>
      <c r="P486" s="1">
        <f>"M"&amp;MID(A486,5,2)</f>
        <v/>
      </c>
      <c r="Q486" s="1">
        <f>IF(MID(A486,4,1)="L",IF(ISODD(RIGHT(A486)),"LH1","LH3"),IF(MID(A486,4,1)="R",IF(ISODD(RIGHT(A486)),"RH2","RH4"),"ERROR"))</f>
        <v/>
      </c>
      <c r="R486" s="1">
        <f>P486&amp;"-"&amp;Q486</f>
        <v/>
      </c>
      <c r="S486" s="13">
        <f>IF(D486="","HXX",IF(OR(D486=D485,D486=0),S485,"H"&amp;TEXT(D486,"00")&amp;" T"&amp;TEXT(G486,"00")&amp;" - "&amp;A486))</f>
        <v/>
      </c>
      <c r="T486" s="13">
        <f>SUBTOTAL(3,A486)</f>
        <v/>
      </c>
      <c r="U486" s="13">
        <f>IF(OR(NOT(ISBLANK(H486)),J486="30"),1,0)</f>
        <v/>
      </c>
      <c r="V486" s="13">
        <f>IF(ISBLANK(I486),0,1)</f>
        <v/>
      </c>
      <c r="W486" s="13">
        <f>IF(AND(L486="Porosidad de gas",OR(K486="C5",K486="E5")),1,0)</f>
        <v/>
      </c>
      <c r="X486" s="3">
        <f>RIGHT(A486,3)</f>
        <v/>
      </c>
      <c r="Y486" s="3">
        <f>MAX(W486*F486,0)</f>
        <v/>
      </c>
      <c r="Z486" s="3">
        <f>MAX(V486*F486-Y486,0)</f>
        <v/>
      </c>
      <c r="AA486" s="3">
        <f>MAX(U486*F486-SUM(Y486:Z486),0)</f>
        <v/>
      </c>
      <c r="AB486" s="8">
        <f>MAX(F486-SUM(Y486:AA486),0)</f>
        <v/>
      </c>
      <c r="AC486" s="3">
        <f>D486</f>
        <v/>
      </c>
      <c r="AD486" s="3">
        <f>E486</f>
        <v/>
      </c>
    </row>
    <row r="487" ht="13.9" customHeight="1">
      <c r="A487" s="22" t="inlineStr">
        <is>
          <t>BNRL022511282184</t>
        </is>
      </c>
      <c r="B487" s="23" t="inlineStr">
        <is>
          <t>28/11/2025 17:25:6</t>
        </is>
      </c>
      <c r="C487" s="24" t="n">
        <v>9</v>
      </c>
      <c r="D487" s="24" t="n">
        <v>15</v>
      </c>
      <c r="E487" s="24" t="n">
        <v>31</v>
      </c>
      <c r="F487" s="24" t="n">
        <v>435</v>
      </c>
      <c r="G487" s="24" t="inlineStr">
        <is>
          <t>18</t>
        </is>
      </c>
      <c r="H487" s="24" t="inlineStr">
        <is>
          <t>28/11/2025 23:47:20</t>
        </is>
      </c>
      <c r="I487" s="24" t="inlineStr"/>
      <c r="J487" s="24" t="n">
        <v/>
      </c>
      <c r="K487" s="24" t="n"/>
      <c r="L487" s="24" t="n"/>
      <c r="M487" s="1">
        <f>LEFT(A487,6)</f>
        <v/>
      </c>
      <c r="N487" s="1">
        <f>MID(A487,7,6)</f>
        <v/>
      </c>
      <c r="O487" s="1">
        <f>MID(A487,7,6)&amp;"-"&amp;MID(A487,13,1)</f>
        <v/>
      </c>
      <c r="P487" s="1">
        <f>"M"&amp;MID(A487,5,2)</f>
        <v/>
      </c>
      <c r="Q487" s="1">
        <f>IF(MID(A487,4,1)="L",IF(ISODD(RIGHT(A487)),"LH1","LH3"),IF(MID(A487,4,1)="R",IF(ISODD(RIGHT(A487)),"RH2","RH4"),"ERROR"))</f>
        <v/>
      </c>
      <c r="R487" s="1">
        <f>P487&amp;"-"&amp;Q487</f>
        <v/>
      </c>
      <c r="S487" s="13">
        <f>IF(D487="","HXX",IF(OR(D487=D486,D487=0),S486,"H"&amp;TEXT(D487,"00")&amp;" T"&amp;TEXT(G487,"00")&amp;" - "&amp;A487))</f>
        <v/>
      </c>
      <c r="T487" s="13">
        <f>SUBTOTAL(3,A487)</f>
        <v/>
      </c>
      <c r="U487" s="13">
        <f>IF(OR(NOT(ISBLANK(H487)),J487="30"),1,0)</f>
        <v/>
      </c>
      <c r="V487" s="13">
        <f>IF(ISBLANK(I487),0,1)</f>
        <v/>
      </c>
      <c r="W487" s="13">
        <f>IF(AND(L487="Porosidad de gas",OR(K487="C5",K487="E5")),1,0)</f>
        <v/>
      </c>
      <c r="X487" s="3">
        <f>RIGHT(A487,3)</f>
        <v/>
      </c>
      <c r="Y487" s="3">
        <f>MAX(W487*F487,0)</f>
        <v/>
      </c>
      <c r="Z487" s="3">
        <f>MAX(V487*F487-Y487,0)</f>
        <v/>
      </c>
      <c r="AA487" s="3">
        <f>MAX(U487*F487-SUM(Y487:Z487),0)</f>
        <v/>
      </c>
      <c r="AB487" s="8">
        <f>MAX(F487-SUM(Y487:AA487),0)</f>
        <v/>
      </c>
      <c r="AC487" s="3">
        <f>D487</f>
        <v/>
      </c>
      <c r="AD487" s="3">
        <f>E487</f>
        <v/>
      </c>
    </row>
    <row r="488" ht="13.9" customHeight="1">
      <c r="A488" s="22" t="inlineStr">
        <is>
          <t>BNRR022511282183</t>
        </is>
      </c>
      <c r="B488" s="23" t="inlineStr">
        <is>
          <t>28/11/2025 17:25:6</t>
        </is>
      </c>
      <c r="C488" s="24" t="n">
        <v>9</v>
      </c>
      <c r="D488" s="24" t="n">
        <v>15</v>
      </c>
      <c r="E488" s="24" t="n">
        <v>31</v>
      </c>
      <c r="F488" s="24" t="n">
        <v>435</v>
      </c>
      <c r="G488" s="24" t="inlineStr">
        <is>
          <t>18</t>
        </is>
      </c>
      <c r="H488" s="24" t="inlineStr">
        <is>
          <t>28/11/2025 23:46:26</t>
        </is>
      </c>
      <c r="I488" s="24" t="inlineStr"/>
      <c r="J488" s="24" t="n">
        <v/>
      </c>
      <c r="K488" s="24" t="n"/>
      <c r="L488" s="24" t="n"/>
      <c r="M488" s="1">
        <f>LEFT(A488,6)</f>
        <v/>
      </c>
      <c r="N488" s="1">
        <f>MID(A488,7,6)</f>
        <v/>
      </c>
      <c r="O488" s="1">
        <f>MID(A488,7,6)&amp;"-"&amp;MID(A488,13,1)</f>
        <v/>
      </c>
      <c r="P488" s="1">
        <f>"M"&amp;MID(A488,5,2)</f>
        <v/>
      </c>
      <c r="Q488" s="1">
        <f>IF(MID(A488,4,1)="L",IF(ISODD(RIGHT(A488)),"LH1","LH3"),IF(MID(A488,4,1)="R",IF(ISODD(RIGHT(A488)),"RH2","RH4"),"ERROR"))</f>
        <v/>
      </c>
      <c r="R488" s="1">
        <f>P488&amp;"-"&amp;Q488</f>
        <v/>
      </c>
      <c r="S488" s="13">
        <f>IF(D488="","HXX",IF(OR(D488=D487,D488=0),S487,"H"&amp;TEXT(D488,"00")&amp;" T"&amp;TEXT(G488,"00")&amp;" - "&amp;A488))</f>
        <v/>
      </c>
      <c r="T488" s="13">
        <f>SUBTOTAL(3,A488)</f>
        <v/>
      </c>
      <c r="U488" s="13">
        <f>IF(OR(NOT(ISBLANK(H488)),J488="30"),1,0)</f>
        <v/>
      </c>
      <c r="V488" s="13">
        <f>IF(ISBLANK(I488),0,1)</f>
        <v/>
      </c>
      <c r="W488" s="13">
        <f>IF(AND(L488="Porosidad de gas",OR(K488="C5",K488="E5")),1,0)</f>
        <v/>
      </c>
      <c r="X488" s="3">
        <f>RIGHT(A488,3)</f>
        <v/>
      </c>
      <c r="Y488" s="3">
        <f>MAX(W488*F488,0)</f>
        <v/>
      </c>
      <c r="Z488" s="3">
        <f>MAX(V488*F488-Y488,0)</f>
        <v/>
      </c>
      <c r="AA488" s="3">
        <f>MAX(U488*F488-SUM(Y488:Z488),0)</f>
        <v/>
      </c>
      <c r="AB488" s="8">
        <f>MAX(F488-SUM(Y488:AA488),0)</f>
        <v/>
      </c>
      <c r="AC488" s="3">
        <f>D488</f>
        <v/>
      </c>
      <c r="AD488" s="3">
        <f>E488</f>
        <v/>
      </c>
    </row>
    <row r="489" ht="13.9" customHeight="1">
      <c r="A489" s="22" t="inlineStr">
        <is>
          <t>BNRR022511282184</t>
        </is>
      </c>
      <c r="B489" s="23" t="inlineStr">
        <is>
          <t>28/11/2025 17:25:6</t>
        </is>
      </c>
      <c r="C489" s="24" t="n">
        <v>9</v>
      </c>
      <c r="D489" s="24" t="n">
        <v>15</v>
      </c>
      <c r="E489" s="24" t="n">
        <v>31</v>
      </c>
      <c r="F489" s="24" t="n">
        <v>435</v>
      </c>
      <c r="G489" s="24" t="inlineStr">
        <is>
          <t>18</t>
        </is>
      </c>
      <c r="H489" s="24" t="inlineStr">
        <is>
          <t>28/11/2025 23:49:26</t>
        </is>
      </c>
      <c r="I489" s="24" t="inlineStr"/>
      <c r="J489" s="24" t="n">
        <v/>
      </c>
      <c r="K489" s="24" t="n"/>
      <c r="L489" s="24" t="n"/>
      <c r="M489" s="1">
        <f>LEFT(A489,6)</f>
        <v/>
      </c>
      <c r="N489" s="1">
        <f>MID(A489,7,6)</f>
        <v/>
      </c>
      <c r="O489" s="1">
        <f>MID(A489,7,6)&amp;"-"&amp;MID(A489,13,1)</f>
        <v/>
      </c>
      <c r="P489" s="1">
        <f>"M"&amp;MID(A489,5,2)</f>
        <v/>
      </c>
      <c r="Q489" s="1">
        <f>IF(MID(A489,4,1)="L",IF(ISODD(RIGHT(A489)),"LH1","LH3"),IF(MID(A489,4,1)="R",IF(ISODD(RIGHT(A489)),"RH2","RH4"),"ERROR"))</f>
        <v/>
      </c>
      <c r="R489" s="1">
        <f>P489&amp;"-"&amp;Q489</f>
        <v/>
      </c>
      <c r="S489" s="13">
        <f>IF(D489="","HXX",IF(OR(D489=D488,D489=0),S488,"H"&amp;TEXT(D489,"00")&amp;" T"&amp;TEXT(G489,"00")&amp;" - "&amp;A489))</f>
        <v/>
      </c>
      <c r="T489" s="13">
        <f>SUBTOTAL(3,A489)</f>
        <v/>
      </c>
      <c r="U489" s="13">
        <f>IF(OR(NOT(ISBLANK(H489)),J489="30"),1,0)</f>
        <v/>
      </c>
      <c r="V489" s="13">
        <f>IF(ISBLANK(I489),0,1)</f>
        <v/>
      </c>
      <c r="W489" s="13">
        <f>IF(AND(L489="Porosidad de gas",OR(K489="C5",K489="E5")),1,0)</f>
        <v/>
      </c>
      <c r="X489" s="3">
        <f>RIGHT(A489,3)</f>
        <v/>
      </c>
      <c r="Y489" s="3">
        <f>MAX(W489*F489,0)</f>
        <v/>
      </c>
      <c r="Z489" s="3">
        <f>MAX(V489*F489-Y489,0)</f>
        <v/>
      </c>
      <c r="AA489" s="3">
        <f>MAX(U489*F489-SUM(Y489:Z489),0)</f>
        <v/>
      </c>
      <c r="AB489" s="8">
        <f>MAX(F489-SUM(Y489:AA489),0)</f>
        <v/>
      </c>
      <c r="AC489" s="3">
        <f>D489</f>
        <v/>
      </c>
      <c r="AD489" s="3">
        <f>E489</f>
        <v/>
      </c>
    </row>
    <row r="490" ht="13.9" customHeight="1">
      <c r="A490" s="22" t="inlineStr">
        <is>
          <t>BNRL022511282181</t>
        </is>
      </c>
      <c r="B490" s="23" t="inlineStr">
        <is>
          <t>28/11/2025 17:17:51</t>
        </is>
      </c>
      <c r="C490" s="24" t="n">
        <v>9</v>
      </c>
      <c r="D490" s="24" t="n">
        <v>15</v>
      </c>
      <c r="E490" s="24" t="n">
        <v>30</v>
      </c>
      <c r="F490" s="24" t="n">
        <v>466</v>
      </c>
      <c r="G490" s="24" t="inlineStr">
        <is>
          <t>18</t>
        </is>
      </c>
      <c r="H490" s="24" t="inlineStr">
        <is>
          <t>29/11/2025 0:14:46</t>
        </is>
      </c>
      <c r="I490" s="24" t="inlineStr"/>
      <c r="J490" s="24" t="n">
        <v/>
      </c>
      <c r="K490" s="24" t="n"/>
      <c r="L490" s="24" t="n"/>
      <c r="M490" s="1">
        <f>LEFT(A490,6)</f>
        <v/>
      </c>
      <c r="N490" s="1">
        <f>MID(A490,7,6)</f>
        <v/>
      </c>
      <c r="O490" s="1">
        <f>MID(A490,7,6)&amp;"-"&amp;MID(A490,13,1)</f>
        <v/>
      </c>
      <c r="P490" s="1">
        <f>"M"&amp;MID(A490,5,2)</f>
        <v/>
      </c>
      <c r="Q490" s="1">
        <f>IF(MID(A490,4,1)="L",IF(ISODD(RIGHT(A490)),"LH1","LH3"),IF(MID(A490,4,1)="R",IF(ISODD(RIGHT(A490)),"RH2","RH4"),"ERROR"))</f>
        <v/>
      </c>
      <c r="R490" s="1">
        <f>P490&amp;"-"&amp;Q490</f>
        <v/>
      </c>
      <c r="S490" s="13">
        <f>IF(D490="","HXX",IF(OR(D490=D489,D490=0),S489,"H"&amp;TEXT(D490,"00")&amp;" T"&amp;TEXT(G490,"00")&amp;" - "&amp;A490))</f>
        <v/>
      </c>
      <c r="T490" s="13">
        <f>SUBTOTAL(3,A490)</f>
        <v/>
      </c>
      <c r="U490" s="13">
        <f>IF(OR(NOT(ISBLANK(H490)),J490="30"),1,0)</f>
        <v/>
      </c>
      <c r="V490" s="13">
        <f>IF(ISBLANK(I490),0,1)</f>
        <v/>
      </c>
      <c r="W490" s="13">
        <f>IF(AND(L490="Porosidad de gas",OR(K490="C5",K490="E5")),1,0)</f>
        <v/>
      </c>
      <c r="X490" s="3">
        <f>RIGHT(A490,3)</f>
        <v/>
      </c>
      <c r="Y490" s="3">
        <f>MAX(W490*F490,0)</f>
        <v/>
      </c>
      <c r="Z490" s="3">
        <f>MAX(V490*F490-Y490,0)</f>
        <v/>
      </c>
      <c r="AA490" s="3">
        <f>MAX(U490*F490-SUM(Y490:Z490),0)</f>
        <v/>
      </c>
      <c r="AB490" s="8">
        <f>MAX(F490-SUM(Y490:AA490),0)</f>
        <v/>
      </c>
      <c r="AC490" s="3">
        <f>D490</f>
        <v/>
      </c>
      <c r="AD490" s="3">
        <f>E490</f>
        <v/>
      </c>
    </row>
    <row r="491" ht="13.9" customHeight="1">
      <c r="A491" s="22" t="inlineStr">
        <is>
          <t>BNRL022511282182</t>
        </is>
      </c>
      <c r="B491" s="23" t="inlineStr">
        <is>
          <t>28/11/2025 17:17:51</t>
        </is>
      </c>
      <c r="C491" s="24" t="n">
        <v>9</v>
      </c>
      <c r="D491" s="24" t="n">
        <v>15</v>
      </c>
      <c r="E491" s="24" t="n">
        <v>30</v>
      </c>
      <c r="F491" s="24" t="n">
        <v>466</v>
      </c>
      <c r="G491" s="24" t="inlineStr">
        <is>
          <t>18</t>
        </is>
      </c>
      <c r="H491" s="24" t="inlineStr">
        <is>
          <t>29/11/2025 0:12:22</t>
        </is>
      </c>
      <c r="I491" s="24" t="inlineStr"/>
      <c r="J491" s="24" t="n">
        <v/>
      </c>
      <c r="K491" s="24" t="n"/>
      <c r="L491" s="24" t="n"/>
      <c r="M491" s="1">
        <f>LEFT(A491,6)</f>
        <v/>
      </c>
      <c r="N491" s="1">
        <f>MID(A491,7,6)</f>
        <v/>
      </c>
      <c r="O491" s="1">
        <f>MID(A491,7,6)&amp;"-"&amp;MID(A491,13,1)</f>
        <v/>
      </c>
      <c r="P491" s="1">
        <f>"M"&amp;MID(A491,5,2)</f>
        <v/>
      </c>
      <c r="Q491" s="1">
        <f>IF(MID(A491,4,1)="L",IF(ISODD(RIGHT(A491)),"LH1","LH3"),IF(MID(A491,4,1)="R",IF(ISODD(RIGHT(A491)),"RH2","RH4"),"ERROR"))</f>
        <v/>
      </c>
      <c r="R491" s="1">
        <f>P491&amp;"-"&amp;Q491</f>
        <v/>
      </c>
      <c r="S491" s="13">
        <f>IF(D491="","HXX",IF(OR(D491=D490,D491=0),S490,"H"&amp;TEXT(D491,"00")&amp;" T"&amp;TEXT(G491,"00")&amp;" - "&amp;A491))</f>
        <v/>
      </c>
      <c r="T491" s="13">
        <f>SUBTOTAL(3,A491)</f>
        <v/>
      </c>
      <c r="U491" s="13">
        <f>IF(OR(NOT(ISBLANK(H491)),J491="30"),1,0)</f>
        <v/>
      </c>
      <c r="V491" s="13">
        <f>IF(ISBLANK(I491),0,1)</f>
        <v/>
      </c>
      <c r="W491" s="13">
        <f>IF(AND(L491="Porosidad de gas",OR(K491="C5",K491="E5")),1,0)</f>
        <v/>
      </c>
      <c r="X491" s="3">
        <f>RIGHT(A491,3)</f>
        <v/>
      </c>
      <c r="Y491" s="3">
        <f>MAX(W491*F491,0)</f>
        <v/>
      </c>
      <c r="Z491" s="3">
        <f>MAX(V491*F491-Y491,0)</f>
        <v/>
      </c>
      <c r="AA491" s="3">
        <f>MAX(U491*F491-SUM(Y491:Z491),0)</f>
        <v/>
      </c>
      <c r="AB491" s="8">
        <f>MAX(F491-SUM(Y491:AA491),0)</f>
        <v/>
      </c>
      <c r="AC491" s="3">
        <f>D491</f>
        <v/>
      </c>
      <c r="AD491" s="3">
        <f>E491</f>
        <v/>
      </c>
    </row>
    <row r="492" ht="13.9" customHeight="1">
      <c r="A492" s="22" t="inlineStr">
        <is>
          <t>BNRR022511282181</t>
        </is>
      </c>
      <c r="B492" s="23" t="inlineStr">
        <is>
          <t>28/11/2025 17:17:51</t>
        </is>
      </c>
      <c r="C492" s="24" t="n">
        <v>9</v>
      </c>
      <c r="D492" s="24" t="n">
        <v>15</v>
      </c>
      <c r="E492" s="24" t="n">
        <v>30</v>
      </c>
      <c r="F492" s="24" t="n">
        <v>466</v>
      </c>
      <c r="G492" s="24" t="inlineStr">
        <is>
          <t>18</t>
        </is>
      </c>
      <c r="H492" s="24" t="inlineStr">
        <is>
          <t>29/11/2025 0:17:16</t>
        </is>
      </c>
      <c r="I492" s="24" t="inlineStr"/>
      <c r="J492" s="24" t="n">
        <v/>
      </c>
      <c r="K492" s="24" t="n"/>
      <c r="L492" s="24" t="n"/>
      <c r="M492" s="1">
        <f>LEFT(A492,6)</f>
        <v/>
      </c>
      <c r="N492" s="1">
        <f>MID(A492,7,6)</f>
        <v/>
      </c>
      <c r="O492" s="1">
        <f>MID(A492,7,6)&amp;"-"&amp;MID(A492,13,1)</f>
        <v/>
      </c>
      <c r="P492" s="1">
        <f>"M"&amp;MID(A492,5,2)</f>
        <v/>
      </c>
      <c r="Q492" s="1">
        <f>IF(MID(A492,4,1)="L",IF(ISODD(RIGHT(A492)),"LH1","LH3"),IF(MID(A492,4,1)="R",IF(ISODD(RIGHT(A492)),"RH2","RH4"),"ERROR"))</f>
        <v/>
      </c>
      <c r="R492" s="1">
        <f>P492&amp;"-"&amp;Q492</f>
        <v/>
      </c>
      <c r="S492" s="13">
        <f>IF(D492="","HXX",IF(OR(D492=D491,D492=0),S491,"H"&amp;TEXT(D492,"00")&amp;" T"&amp;TEXT(G492,"00")&amp;" - "&amp;A492))</f>
        <v/>
      </c>
      <c r="T492" s="13">
        <f>SUBTOTAL(3,A492)</f>
        <v/>
      </c>
      <c r="U492" s="13">
        <f>IF(OR(NOT(ISBLANK(H492)),J492="30"),1,0)</f>
        <v/>
      </c>
      <c r="V492" s="13">
        <f>IF(ISBLANK(I492),0,1)</f>
        <v/>
      </c>
      <c r="W492" s="13">
        <f>IF(AND(L492="Porosidad de gas",OR(K492="C5",K492="E5")),1,0)</f>
        <v/>
      </c>
      <c r="X492" s="3">
        <f>RIGHT(A492,3)</f>
        <v/>
      </c>
      <c r="Y492" s="3">
        <f>MAX(W492*F492,0)</f>
        <v/>
      </c>
      <c r="Z492" s="3">
        <f>MAX(V492*F492-Y492,0)</f>
        <v/>
      </c>
      <c r="AA492" s="3">
        <f>MAX(U492*F492-SUM(Y492:Z492),0)</f>
        <v/>
      </c>
      <c r="AB492" s="8">
        <f>MAX(F492-SUM(Y492:AA492),0)</f>
        <v/>
      </c>
      <c r="AC492" s="3">
        <f>D492</f>
        <v/>
      </c>
      <c r="AD492" s="3">
        <f>E492</f>
        <v/>
      </c>
    </row>
    <row r="493" ht="13.9" customHeight="1">
      <c r="A493" s="22" t="inlineStr">
        <is>
          <t>BNRR022511282182</t>
        </is>
      </c>
      <c r="B493" s="23" t="inlineStr">
        <is>
          <t>28/11/2025 17:17:51</t>
        </is>
      </c>
      <c r="C493" s="24" t="n">
        <v>9</v>
      </c>
      <c r="D493" s="24" t="n">
        <v>15</v>
      </c>
      <c r="E493" s="24" t="n">
        <v>30</v>
      </c>
      <c r="F493" s="24" t="n">
        <v>466</v>
      </c>
      <c r="G493" s="24" t="inlineStr">
        <is>
          <t>18</t>
        </is>
      </c>
      <c r="H493" s="24" t="inlineStr">
        <is>
          <t>29/11/2025 0:18:18</t>
        </is>
      </c>
      <c r="I493" s="24" t="inlineStr"/>
      <c r="J493" s="24" t="n">
        <v/>
      </c>
      <c r="K493" s="24" t="n"/>
      <c r="L493" s="24" t="n"/>
      <c r="M493" s="1">
        <f>LEFT(A493,6)</f>
        <v/>
      </c>
      <c r="N493" s="1">
        <f>MID(A493,7,6)</f>
        <v/>
      </c>
      <c r="O493" s="1">
        <f>MID(A493,7,6)&amp;"-"&amp;MID(A493,13,1)</f>
        <v/>
      </c>
      <c r="P493" s="1">
        <f>"M"&amp;MID(A493,5,2)</f>
        <v/>
      </c>
      <c r="Q493" s="1">
        <f>IF(MID(A493,4,1)="L",IF(ISODD(RIGHT(A493)),"LH1","LH3"),IF(MID(A493,4,1)="R",IF(ISODD(RIGHT(A493)),"RH2","RH4"),"ERROR"))</f>
        <v/>
      </c>
      <c r="R493" s="1">
        <f>P493&amp;"-"&amp;Q493</f>
        <v/>
      </c>
      <c r="S493" s="13">
        <f>IF(D493="","HXX",IF(OR(D493=D492,D493=0),S492,"H"&amp;TEXT(D493,"00")&amp;" T"&amp;TEXT(G493,"00")&amp;" - "&amp;A493))</f>
        <v/>
      </c>
      <c r="T493" s="13">
        <f>SUBTOTAL(3,A493)</f>
        <v/>
      </c>
      <c r="U493" s="13">
        <f>IF(OR(NOT(ISBLANK(H493)),J493="30"),1,0)</f>
        <v/>
      </c>
      <c r="V493" s="13">
        <f>IF(ISBLANK(I493),0,1)</f>
        <v/>
      </c>
      <c r="W493" s="13">
        <f>IF(AND(L493="Porosidad de gas",OR(K493="C5",K493="E5")),1,0)</f>
        <v/>
      </c>
      <c r="X493" s="3">
        <f>RIGHT(A493,3)</f>
        <v/>
      </c>
      <c r="Y493" s="3">
        <f>MAX(W493*F493,0)</f>
        <v/>
      </c>
      <c r="Z493" s="3">
        <f>MAX(V493*F493-Y493,0)</f>
        <v/>
      </c>
      <c r="AA493" s="3">
        <f>MAX(U493*F493-SUM(Y493:Z493),0)</f>
        <v/>
      </c>
      <c r="AB493" s="8">
        <f>MAX(F493-SUM(Y493:AA493),0)</f>
        <v/>
      </c>
      <c r="AC493" s="3">
        <f>D493</f>
        <v/>
      </c>
      <c r="AD493" s="3">
        <f>E493</f>
        <v/>
      </c>
    </row>
    <row r="494" ht="13.9" customHeight="1">
      <c r="A494" s="22" t="inlineStr">
        <is>
          <t>BNRL022511282179</t>
        </is>
      </c>
      <c r="B494" s="23" t="inlineStr">
        <is>
          <t>28/11/2025 17:10:5</t>
        </is>
      </c>
      <c r="C494" s="24" t="n">
        <v>9</v>
      </c>
      <c r="D494" s="24" t="n">
        <v>15</v>
      </c>
      <c r="E494" s="24" t="n">
        <v>29</v>
      </c>
      <c r="F494" s="24" t="n">
        <v>365</v>
      </c>
      <c r="G494" s="24" t="inlineStr">
        <is>
          <t>18</t>
        </is>
      </c>
      <c r="H494" s="24" t="inlineStr">
        <is>
          <t>29/11/2025 0:19:56</t>
        </is>
      </c>
      <c r="I494" s="24" t="inlineStr"/>
      <c r="J494" s="24" t="n">
        <v/>
      </c>
      <c r="K494" s="24" t="n"/>
      <c r="L494" s="24" t="n"/>
      <c r="M494" s="1">
        <f>LEFT(A494,6)</f>
        <v/>
      </c>
      <c r="N494" s="1">
        <f>MID(A494,7,6)</f>
        <v/>
      </c>
      <c r="O494" s="1">
        <f>MID(A494,7,6)&amp;"-"&amp;MID(A494,13,1)</f>
        <v/>
      </c>
      <c r="P494" s="1">
        <f>"M"&amp;MID(A494,5,2)</f>
        <v/>
      </c>
      <c r="Q494" s="1">
        <f>IF(MID(A494,4,1)="L",IF(ISODD(RIGHT(A494)),"LH1","LH3"),IF(MID(A494,4,1)="R",IF(ISODD(RIGHT(A494)),"RH2","RH4"),"ERROR"))</f>
        <v/>
      </c>
      <c r="R494" s="1">
        <f>P494&amp;"-"&amp;Q494</f>
        <v/>
      </c>
      <c r="S494" s="13">
        <f>IF(D494="","HXX",IF(OR(D494=D493,D494=0),S493,"H"&amp;TEXT(D494,"00")&amp;" T"&amp;TEXT(G494,"00")&amp;" - "&amp;A494))</f>
        <v/>
      </c>
      <c r="T494" s="13">
        <f>SUBTOTAL(3,A494)</f>
        <v/>
      </c>
      <c r="U494" s="13">
        <f>IF(OR(NOT(ISBLANK(H494)),J494="30"),1,0)</f>
        <v/>
      </c>
      <c r="V494" s="13">
        <f>IF(ISBLANK(I494),0,1)</f>
        <v/>
      </c>
      <c r="W494" s="13">
        <f>IF(AND(L494="Porosidad de gas",OR(K494="C5",K494="E5")),1,0)</f>
        <v/>
      </c>
      <c r="X494" s="3">
        <f>RIGHT(A494,3)</f>
        <v/>
      </c>
      <c r="Y494" s="3">
        <f>MAX(W494*F494,0)</f>
        <v/>
      </c>
      <c r="Z494" s="3">
        <f>MAX(V494*F494-Y494,0)</f>
        <v/>
      </c>
      <c r="AA494" s="3">
        <f>MAX(U494*F494-SUM(Y494:Z494),0)</f>
        <v/>
      </c>
      <c r="AB494" s="8">
        <f>MAX(F494-SUM(Y494:AA494),0)</f>
        <v/>
      </c>
      <c r="AC494" s="3">
        <f>D494</f>
        <v/>
      </c>
      <c r="AD494" s="3">
        <f>E494</f>
        <v/>
      </c>
    </row>
    <row r="495" ht="13.9" customHeight="1">
      <c r="A495" s="22" t="inlineStr">
        <is>
          <t>BNRL022511282180</t>
        </is>
      </c>
      <c r="B495" s="23" t="inlineStr">
        <is>
          <t>28/11/2025 17:10:5</t>
        </is>
      </c>
      <c r="C495" s="24" t="n">
        <v>9</v>
      </c>
      <c r="D495" s="24" t="n">
        <v>15</v>
      </c>
      <c r="E495" s="24" t="n">
        <v>29</v>
      </c>
      <c r="F495" s="24" t="n">
        <v>365</v>
      </c>
      <c r="G495" s="24" t="inlineStr">
        <is>
          <t>18</t>
        </is>
      </c>
      <c r="H495" s="24" t="inlineStr">
        <is>
          <t>29/11/2025 0:15:37</t>
        </is>
      </c>
      <c r="I495" s="24" t="inlineStr"/>
      <c r="J495" s="24" t="n">
        <v/>
      </c>
      <c r="K495" s="24" t="n"/>
      <c r="L495" s="24" t="n"/>
      <c r="M495" s="1">
        <f>LEFT(A495,6)</f>
        <v/>
      </c>
      <c r="N495" s="1">
        <f>MID(A495,7,6)</f>
        <v/>
      </c>
      <c r="O495" s="1">
        <f>MID(A495,7,6)&amp;"-"&amp;MID(A495,13,1)</f>
        <v/>
      </c>
      <c r="P495" s="1">
        <f>"M"&amp;MID(A495,5,2)</f>
        <v/>
      </c>
      <c r="Q495" s="1">
        <f>IF(MID(A495,4,1)="L",IF(ISODD(RIGHT(A495)),"LH1","LH3"),IF(MID(A495,4,1)="R",IF(ISODD(RIGHT(A495)),"RH2","RH4"),"ERROR"))</f>
        <v/>
      </c>
      <c r="R495" s="1">
        <f>P495&amp;"-"&amp;Q495</f>
        <v/>
      </c>
      <c r="S495" s="13">
        <f>IF(D495="","HXX",IF(OR(D495=D494,D495=0),S494,"H"&amp;TEXT(D495,"00")&amp;" T"&amp;TEXT(G495,"00")&amp;" - "&amp;A495))</f>
        <v/>
      </c>
      <c r="T495" s="13">
        <f>SUBTOTAL(3,A495)</f>
        <v/>
      </c>
      <c r="U495" s="13">
        <f>IF(OR(NOT(ISBLANK(H495)),J495="30"),1,0)</f>
        <v/>
      </c>
      <c r="V495" s="13">
        <f>IF(ISBLANK(I495),0,1)</f>
        <v/>
      </c>
      <c r="W495" s="13">
        <f>IF(AND(L495="Porosidad de gas",OR(K495="C5",K495="E5")),1,0)</f>
        <v/>
      </c>
      <c r="X495" s="3">
        <f>RIGHT(A495,3)</f>
        <v/>
      </c>
      <c r="Y495" s="3">
        <f>MAX(W495*F495,0)</f>
        <v/>
      </c>
      <c r="Z495" s="3">
        <f>MAX(V495*F495-Y495,0)</f>
        <v/>
      </c>
      <c r="AA495" s="3">
        <f>MAX(U495*F495-SUM(Y495:Z495),0)</f>
        <v/>
      </c>
      <c r="AB495" s="8">
        <f>MAX(F495-SUM(Y495:AA495),0)</f>
        <v/>
      </c>
      <c r="AC495" s="3">
        <f>D495</f>
        <v/>
      </c>
      <c r="AD495" s="3">
        <f>E495</f>
        <v/>
      </c>
    </row>
    <row r="496" ht="13.9" customHeight="1">
      <c r="A496" s="22" t="inlineStr">
        <is>
          <t>BNRR022511282179</t>
        </is>
      </c>
      <c r="B496" s="23" t="inlineStr">
        <is>
          <t>28/11/2025 17:10:5</t>
        </is>
      </c>
      <c r="C496" s="24" t="n">
        <v>9</v>
      </c>
      <c r="D496" s="24" t="n">
        <v>15</v>
      </c>
      <c r="E496" s="24" t="n">
        <v>29</v>
      </c>
      <c r="F496" s="24" t="n">
        <v>365</v>
      </c>
      <c r="G496" s="24" t="inlineStr">
        <is>
          <t>18</t>
        </is>
      </c>
      <c r="H496" s="24" t="inlineStr">
        <is>
          <t>29/11/2025 0:24:28</t>
        </is>
      </c>
      <c r="I496" s="24" t="inlineStr"/>
      <c r="J496" s="24" t="n">
        <v/>
      </c>
      <c r="K496" s="24" t="n"/>
      <c r="L496" s="24" t="n"/>
      <c r="M496" s="1">
        <f>LEFT(A496,6)</f>
        <v/>
      </c>
      <c r="N496" s="1">
        <f>MID(A496,7,6)</f>
        <v/>
      </c>
      <c r="O496" s="1">
        <f>MID(A496,7,6)&amp;"-"&amp;MID(A496,13,1)</f>
        <v/>
      </c>
      <c r="P496" s="1">
        <f>"M"&amp;MID(A496,5,2)</f>
        <v/>
      </c>
      <c r="Q496" s="1">
        <f>IF(MID(A496,4,1)="L",IF(ISODD(RIGHT(A496)),"LH1","LH3"),IF(MID(A496,4,1)="R",IF(ISODD(RIGHT(A496)),"RH2","RH4"),"ERROR"))</f>
        <v/>
      </c>
      <c r="R496" s="1">
        <f>P496&amp;"-"&amp;Q496</f>
        <v/>
      </c>
      <c r="S496" s="13">
        <f>IF(D496="","HXX",IF(OR(D496=D495,D496=0),S495,"H"&amp;TEXT(D496,"00")&amp;" T"&amp;TEXT(G496,"00")&amp;" - "&amp;A496))</f>
        <v/>
      </c>
      <c r="T496" s="13">
        <f>SUBTOTAL(3,A496)</f>
        <v/>
      </c>
      <c r="U496" s="13">
        <f>IF(OR(NOT(ISBLANK(H496)),J496="30"),1,0)</f>
        <v/>
      </c>
      <c r="V496" s="13">
        <f>IF(ISBLANK(I496),0,1)</f>
        <v/>
      </c>
      <c r="W496" s="13">
        <f>IF(AND(L496="Porosidad de gas",OR(K496="C5",K496="E5")),1,0)</f>
        <v/>
      </c>
      <c r="X496" s="3">
        <f>RIGHT(A496,3)</f>
        <v/>
      </c>
      <c r="Y496" s="3">
        <f>MAX(W496*F496,0)</f>
        <v/>
      </c>
      <c r="Z496" s="3">
        <f>MAX(V496*F496-Y496,0)</f>
        <v/>
      </c>
      <c r="AA496" s="3">
        <f>MAX(U496*F496-SUM(Y496:Z496),0)</f>
        <v/>
      </c>
      <c r="AB496" s="8">
        <f>MAX(F496-SUM(Y496:AA496),0)</f>
        <v/>
      </c>
      <c r="AC496" s="3">
        <f>D496</f>
        <v/>
      </c>
      <c r="AD496" s="3">
        <f>E496</f>
        <v/>
      </c>
    </row>
    <row r="497" ht="13.9" customHeight="1">
      <c r="A497" s="22" t="inlineStr">
        <is>
          <t>BNRR022511282180</t>
        </is>
      </c>
      <c r="B497" s="23" t="inlineStr">
        <is>
          <t>28/11/2025 17:10:5</t>
        </is>
      </c>
      <c r="C497" s="24" t="n">
        <v>9</v>
      </c>
      <c r="D497" s="24" t="n">
        <v>15</v>
      </c>
      <c r="E497" s="24" t="n">
        <v>29</v>
      </c>
      <c r="F497" s="24" t="n">
        <v>365</v>
      </c>
      <c r="G497" s="24" t="inlineStr">
        <is>
          <t>18</t>
        </is>
      </c>
      <c r="H497" s="24" t="inlineStr">
        <is>
          <t>29/11/2025 0:26:6</t>
        </is>
      </c>
      <c r="I497" s="24" t="inlineStr"/>
      <c r="J497" s="24" t="n">
        <v/>
      </c>
      <c r="K497" s="24" t="n"/>
      <c r="L497" s="24" t="n"/>
      <c r="M497" s="1">
        <f>LEFT(A497,6)</f>
        <v/>
      </c>
      <c r="N497" s="1">
        <f>MID(A497,7,6)</f>
        <v/>
      </c>
      <c r="O497" s="1">
        <f>MID(A497,7,6)&amp;"-"&amp;MID(A497,13,1)</f>
        <v/>
      </c>
      <c r="P497" s="1">
        <f>"M"&amp;MID(A497,5,2)</f>
        <v/>
      </c>
      <c r="Q497" s="1">
        <f>IF(MID(A497,4,1)="L",IF(ISODD(RIGHT(A497)),"LH1","LH3"),IF(MID(A497,4,1)="R",IF(ISODD(RIGHT(A497)),"RH2","RH4"),"ERROR"))</f>
        <v/>
      </c>
      <c r="R497" s="1">
        <f>P497&amp;"-"&amp;Q497</f>
        <v/>
      </c>
      <c r="S497" s="13">
        <f>IF(D497="","HXX",IF(OR(D497=D496,D497=0),S496,"H"&amp;TEXT(D497,"00")&amp;" T"&amp;TEXT(G497,"00")&amp;" - "&amp;A497))</f>
        <v/>
      </c>
      <c r="T497" s="13">
        <f>SUBTOTAL(3,A497)</f>
        <v/>
      </c>
      <c r="U497" s="13">
        <f>IF(OR(NOT(ISBLANK(H497)),J497="30"),1,0)</f>
        <v/>
      </c>
      <c r="V497" s="13">
        <f>IF(ISBLANK(I497),0,1)</f>
        <v/>
      </c>
      <c r="W497" s="13">
        <f>IF(AND(L497="Porosidad de gas",OR(K497="C5",K497="E5")),1,0)</f>
        <v/>
      </c>
      <c r="X497" s="3">
        <f>RIGHT(A497,3)</f>
        <v/>
      </c>
      <c r="Y497" s="3">
        <f>MAX(W497*F497,0)</f>
        <v/>
      </c>
      <c r="Z497" s="3">
        <f>MAX(V497*F497-Y497,0)</f>
        <v/>
      </c>
      <c r="AA497" s="3">
        <f>MAX(U497*F497-SUM(Y497:Z497),0)</f>
        <v/>
      </c>
      <c r="AB497" s="8">
        <f>MAX(F497-SUM(Y497:AA497),0)</f>
        <v/>
      </c>
      <c r="AC497" s="3">
        <f>D497</f>
        <v/>
      </c>
      <c r="AD497" s="3">
        <f>E497</f>
        <v/>
      </c>
    </row>
    <row r="498" ht="13.9" customHeight="1">
      <c r="A498" s="22" t="inlineStr">
        <is>
          <t>BNRL022511282177</t>
        </is>
      </c>
      <c r="B498" s="23" t="inlineStr">
        <is>
          <t>28/11/2025 17:4:0</t>
        </is>
      </c>
      <c r="C498" s="24" t="n">
        <v>9</v>
      </c>
      <c r="D498" s="24" t="n">
        <v>15</v>
      </c>
      <c r="E498" s="24" t="n">
        <v>28</v>
      </c>
      <c r="F498" s="24" t="n">
        <v>365</v>
      </c>
      <c r="G498" s="24" t="inlineStr">
        <is>
          <t>18</t>
        </is>
      </c>
      <c r="H498" s="24" t="inlineStr">
        <is>
          <t>29/11/2025 0:25:37</t>
        </is>
      </c>
      <c r="I498" s="24" t="inlineStr"/>
      <c r="J498" s="24" t="n">
        <v/>
      </c>
      <c r="K498" s="24" t="n"/>
      <c r="L498" s="24" t="n"/>
      <c r="M498" s="1">
        <f>LEFT(A498,6)</f>
        <v/>
      </c>
      <c r="N498" s="1">
        <f>MID(A498,7,6)</f>
        <v/>
      </c>
      <c r="O498" s="1">
        <f>MID(A498,7,6)&amp;"-"&amp;MID(A498,13,1)</f>
        <v/>
      </c>
      <c r="P498" s="1">
        <f>"M"&amp;MID(A498,5,2)</f>
        <v/>
      </c>
      <c r="Q498" s="1">
        <f>IF(MID(A498,4,1)="L",IF(ISODD(RIGHT(A498)),"LH1","LH3"),IF(MID(A498,4,1)="R",IF(ISODD(RIGHT(A498)),"RH2","RH4"),"ERROR"))</f>
        <v/>
      </c>
      <c r="R498" s="1">
        <f>P498&amp;"-"&amp;Q498</f>
        <v/>
      </c>
      <c r="S498" s="13">
        <f>IF(D498="","HXX",IF(OR(D498=D497,D498=0),S497,"H"&amp;TEXT(D498,"00")&amp;" T"&amp;TEXT(G498,"00")&amp;" - "&amp;A498))</f>
        <v/>
      </c>
      <c r="T498" s="13">
        <f>SUBTOTAL(3,A498)</f>
        <v/>
      </c>
      <c r="U498" s="13">
        <f>IF(OR(NOT(ISBLANK(H498)),J498="30"),1,0)</f>
        <v/>
      </c>
      <c r="V498" s="13">
        <f>IF(ISBLANK(I498),0,1)</f>
        <v/>
      </c>
      <c r="W498" s="13">
        <f>IF(AND(L498="Porosidad de gas",OR(K498="C5",K498="E5")),1,0)</f>
        <v/>
      </c>
      <c r="X498" s="3">
        <f>RIGHT(A498,3)</f>
        <v/>
      </c>
      <c r="Y498" s="3">
        <f>MAX(W498*F498,0)</f>
        <v/>
      </c>
      <c r="Z498" s="3">
        <f>MAX(V498*F498-Y498,0)</f>
        <v/>
      </c>
      <c r="AA498" s="3">
        <f>MAX(U498*F498-SUM(Y498:Z498),0)</f>
        <v/>
      </c>
      <c r="AB498" s="8">
        <f>MAX(F498-SUM(Y498:AA498),0)</f>
        <v/>
      </c>
      <c r="AC498" s="3">
        <f>D498</f>
        <v/>
      </c>
      <c r="AD498" s="3">
        <f>E498</f>
        <v/>
      </c>
    </row>
    <row r="499" ht="13.9" customHeight="1">
      <c r="A499" s="22" t="inlineStr">
        <is>
          <t>BNRL022511282178</t>
        </is>
      </c>
      <c r="B499" s="23" t="inlineStr">
        <is>
          <t>28/11/2025 17:4:0</t>
        </is>
      </c>
      <c r="C499" s="24" t="n">
        <v>9</v>
      </c>
      <c r="D499" s="24" t="n">
        <v>15</v>
      </c>
      <c r="E499" s="24" t="n">
        <v>28</v>
      </c>
      <c r="F499" s="24" t="n">
        <v>365</v>
      </c>
      <c r="G499" s="24" t="inlineStr">
        <is>
          <t>18</t>
        </is>
      </c>
      <c r="H499" s="24" t="inlineStr">
        <is>
          <t>29/11/2025 0:23:10</t>
        </is>
      </c>
      <c r="I499" s="24" t="inlineStr"/>
      <c r="J499" s="24" t="n">
        <v/>
      </c>
      <c r="K499" s="24" t="n"/>
      <c r="L499" s="24" t="n"/>
      <c r="M499" s="1">
        <f>LEFT(A499,6)</f>
        <v/>
      </c>
      <c r="N499" s="1">
        <f>MID(A499,7,6)</f>
        <v/>
      </c>
      <c r="O499" s="1">
        <f>MID(A499,7,6)&amp;"-"&amp;MID(A499,13,1)</f>
        <v/>
      </c>
      <c r="P499" s="1">
        <f>"M"&amp;MID(A499,5,2)</f>
        <v/>
      </c>
      <c r="Q499" s="1">
        <f>IF(MID(A499,4,1)="L",IF(ISODD(RIGHT(A499)),"LH1","LH3"),IF(MID(A499,4,1)="R",IF(ISODD(RIGHT(A499)),"RH2","RH4"),"ERROR"))</f>
        <v/>
      </c>
      <c r="R499" s="1">
        <f>P499&amp;"-"&amp;Q499</f>
        <v/>
      </c>
      <c r="S499" s="13">
        <f>IF(D499="","HXX",IF(OR(D499=D498,D499=0),S498,"H"&amp;TEXT(D499,"00")&amp;" T"&amp;TEXT(G499,"00")&amp;" - "&amp;A499))</f>
        <v/>
      </c>
      <c r="T499" s="13">
        <f>SUBTOTAL(3,A499)</f>
        <v/>
      </c>
      <c r="U499" s="13">
        <f>IF(OR(NOT(ISBLANK(H499)),J499="30"),1,0)</f>
        <v/>
      </c>
      <c r="V499" s="13">
        <f>IF(ISBLANK(I499),0,1)</f>
        <v/>
      </c>
      <c r="W499" s="13">
        <f>IF(AND(L499="Porosidad de gas",OR(K499="C5",K499="E5")),1,0)</f>
        <v/>
      </c>
      <c r="X499" s="3">
        <f>RIGHT(A499,3)</f>
        <v/>
      </c>
      <c r="Y499" s="3">
        <f>MAX(W499*F499,0)</f>
        <v/>
      </c>
      <c r="Z499" s="3">
        <f>MAX(V499*F499-Y499,0)</f>
        <v/>
      </c>
      <c r="AA499" s="3">
        <f>MAX(U499*F499-SUM(Y499:Z499),0)</f>
        <v/>
      </c>
      <c r="AB499" s="8">
        <f>MAX(F499-SUM(Y499:AA499),0)</f>
        <v/>
      </c>
      <c r="AC499" s="3">
        <f>D499</f>
        <v/>
      </c>
      <c r="AD499" s="3">
        <f>E499</f>
        <v/>
      </c>
    </row>
    <row r="500" ht="13.9" customHeight="1">
      <c r="A500" s="22" t="inlineStr">
        <is>
          <t>BNRR022511282177</t>
        </is>
      </c>
      <c r="B500" s="23" t="inlineStr">
        <is>
          <t>28/11/2025 17:4:0</t>
        </is>
      </c>
      <c r="C500" s="24" t="n">
        <v>9</v>
      </c>
      <c r="D500" s="24" t="n">
        <v>15</v>
      </c>
      <c r="E500" s="24" t="n">
        <v>28</v>
      </c>
      <c r="F500" s="24" t="n">
        <v>365</v>
      </c>
      <c r="G500" s="24" t="inlineStr">
        <is>
          <t>18</t>
        </is>
      </c>
      <c r="H500" s="24" t="inlineStr"/>
      <c r="I500" s="24" t="inlineStr"/>
      <c r="J500" s="24" t="n">
        <v/>
      </c>
      <c r="K500" s="24" t="n"/>
      <c r="L500" s="24" t="n"/>
      <c r="M500" s="1">
        <f>LEFT(A500,6)</f>
        <v/>
      </c>
      <c r="N500" s="1">
        <f>MID(A500,7,6)</f>
        <v/>
      </c>
      <c r="O500" s="1">
        <f>MID(A500,7,6)&amp;"-"&amp;MID(A500,13,1)</f>
        <v/>
      </c>
      <c r="P500" s="1">
        <f>"M"&amp;MID(A500,5,2)</f>
        <v/>
      </c>
      <c r="Q500" s="1">
        <f>IF(MID(A500,4,1)="L",IF(ISODD(RIGHT(A500)),"LH1","LH3"),IF(MID(A500,4,1)="R",IF(ISODD(RIGHT(A500)),"RH2","RH4"),"ERROR"))</f>
        <v/>
      </c>
      <c r="R500" s="1">
        <f>P500&amp;"-"&amp;Q500</f>
        <v/>
      </c>
      <c r="S500" s="13">
        <f>IF(D500="","HXX",IF(OR(D500=D499,D500=0),S499,"H"&amp;TEXT(D500,"00")&amp;" T"&amp;TEXT(G500,"00")&amp;" - "&amp;A500))</f>
        <v/>
      </c>
      <c r="T500" s="13">
        <f>SUBTOTAL(3,A500)</f>
        <v/>
      </c>
      <c r="U500" s="13">
        <f>IF(OR(NOT(ISBLANK(H500)),J500="30"),1,0)</f>
        <v/>
      </c>
      <c r="V500" s="13">
        <f>IF(ISBLANK(I500),0,1)</f>
        <v/>
      </c>
      <c r="W500" s="13">
        <f>IF(AND(L500="Porosidad de gas",OR(K500="C5",K500="E5")),1,0)</f>
        <v/>
      </c>
      <c r="X500" s="3">
        <f>RIGHT(A500,3)</f>
        <v/>
      </c>
      <c r="Y500" s="3">
        <f>MAX(W500*F500,0)</f>
        <v/>
      </c>
      <c r="Z500" s="3">
        <f>MAX(V500*F500-Y500,0)</f>
        <v/>
      </c>
      <c r="AA500" s="3">
        <f>MAX(U500*F500-SUM(Y500:Z500),0)</f>
        <v/>
      </c>
      <c r="AB500" s="8">
        <f>MAX(F500-SUM(Y500:AA500),0)</f>
        <v/>
      </c>
      <c r="AC500" s="3">
        <f>D500</f>
        <v/>
      </c>
      <c r="AD500" s="3">
        <f>E500</f>
        <v/>
      </c>
    </row>
    <row r="501" ht="13.9" customHeight="1">
      <c r="A501" s="22" t="inlineStr">
        <is>
          <t>BNRR022511282178</t>
        </is>
      </c>
      <c r="B501" s="23" t="inlineStr">
        <is>
          <t>28/11/2025 17:4:0</t>
        </is>
      </c>
      <c r="C501" s="24" t="n">
        <v>9</v>
      </c>
      <c r="D501" s="24" t="n">
        <v>15</v>
      </c>
      <c r="E501" s="24" t="n">
        <v>28</v>
      </c>
      <c r="F501" s="24" t="n">
        <v>365</v>
      </c>
      <c r="G501" s="24" t="inlineStr">
        <is>
          <t>18</t>
        </is>
      </c>
      <c r="H501" s="24" t="inlineStr">
        <is>
          <t>29/11/2025 0:34:53</t>
        </is>
      </c>
      <c r="I501" s="24" t="inlineStr"/>
      <c r="J501" s="24" t="n">
        <v/>
      </c>
      <c r="K501" s="24" t="n"/>
      <c r="L501" s="24" t="n"/>
      <c r="M501" s="1">
        <f>LEFT(A501,6)</f>
        <v/>
      </c>
      <c r="N501" s="1">
        <f>MID(A501,7,6)</f>
        <v/>
      </c>
      <c r="O501" s="1">
        <f>MID(A501,7,6)&amp;"-"&amp;MID(A501,13,1)</f>
        <v/>
      </c>
      <c r="P501" s="1">
        <f>"M"&amp;MID(A501,5,2)</f>
        <v/>
      </c>
      <c r="Q501" s="1">
        <f>IF(MID(A501,4,1)="L",IF(ISODD(RIGHT(A501)),"LH1","LH3"),IF(MID(A501,4,1)="R",IF(ISODD(RIGHT(A501)),"RH2","RH4"),"ERROR"))</f>
        <v/>
      </c>
      <c r="R501" s="1">
        <f>P501&amp;"-"&amp;Q501</f>
        <v/>
      </c>
      <c r="S501" s="13">
        <f>IF(D501="","HXX",IF(OR(D501=D500,D501=0),S500,"H"&amp;TEXT(D501,"00")&amp;" T"&amp;TEXT(G501,"00")&amp;" - "&amp;A501))</f>
        <v/>
      </c>
      <c r="T501" s="13">
        <f>SUBTOTAL(3,A501)</f>
        <v/>
      </c>
      <c r="U501" s="13">
        <f>IF(OR(NOT(ISBLANK(H501)),J501="30"),1,0)</f>
        <v/>
      </c>
      <c r="V501" s="13">
        <f>IF(ISBLANK(I501),0,1)</f>
        <v/>
      </c>
      <c r="W501" s="13">
        <f>IF(AND(L501="Porosidad de gas",OR(K501="C5",K501="E5")),1,0)</f>
        <v/>
      </c>
      <c r="X501" s="3">
        <f>RIGHT(A501,3)</f>
        <v/>
      </c>
      <c r="Y501" s="3">
        <f>MAX(W501*F501,0)</f>
        <v/>
      </c>
      <c r="Z501" s="3">
        <f>MAX(V501*F501-Y501,0)</f>
        <v/>
      </c>
      <c r="AA501" s="3">
        <f>MAX(U501*F501-SUM(Y501:Z501),0)</f>
        <v/>
      </c>
      <c r="AB501" s="8">
        <f>MAX(F501-SUM(Y501:AA501),0)</f>
        <v/>
      </c>
      <c r="AC501" s="3">
        <f>D501</f>
        <v/>
      </c>
      <c r="AD501" s="3">
        <f>E501</f>
        <v/>
      </c>
    </row>
    <row r="502" ht="13.9" customHeight="1">
      <c r="A502" s="22" t="inlineStr">
        <is>
          <t>BNRL022511282175</t>
        </is>
      </c>
      <c r="B502" s="23" t="inlineStr">
        <is>
          <t>28/11/2025 16:57:56</t>
        </is>
      </c>
      <c r="C502" s="24" t="n">
        <v>9</v>
      </c>
      <c r="D502" s="24" t="n">
        <v>15</v>
      </c>
      <c r="E502" s="24" t="n">
        <v>27</v>
      </c>
      <c r="F502" s="24" t="n">
        <v>365</v>
      </c>
      <c r="G502" s="24" t="inlineStr">
        <is>
          <t>18</t>
        </is>
      </c>
      <c r="H502" s="24" t="inlineStr">
        <is>
          <t>28/11/2025 23:16:3</t>
        </is>
      </c>
      <c r="I502" s="24" t="inlineStr"/>
      <c r="J502" s="24" t="n">
        <v/>
      </c>
      <c r="K502" s="24" t="n"/>
      <c r="L502" s="24" t="n"/>
      <c r="M502" s="1">
        <f>LEFT(A502,6)</f>
        <v/>
      </c>
      <c r="N502" s="1">
        <f>MID(A502,7,6)</f>
        <v/>
      </c>
      <c r="O502" s="1">
        <f>MID(A502,7,6)&amp;"-"&amp;MID(A502,13,1)</f>
        <v/>
      </c>
      <c r="P502" s="1">
        <f>"M"&amp;MID(A502,5,2)</f>
        <v/>
      </c>
      <c r="Q502" s="1">
        <f>IF(MID(A502,4,1)="L",IF(ISODD(RIGHT(A502)),"LH1","LH3"),IF(MID(A502,4,1)="R",IF(ISODD(RIGHT(A502)),"RH2","RH4"),"ERROR"))</f>
        <v/>
      </c>
      <c r="R502" s="1">
        <f>P502&amp;"-"&amp;Q502</f>
        <v/>
      </c>
      <c r="S502" s="13">
        <f>IF(D502="","HXX",IF(OR(D502=D501,D502=0),S501,"H"&amp;TEXT(D502,"00")&amp;" T"&amp;TEXT(G502,"00")&amp;" - "&amp;A502))</f>
        <v/>
      </c>
      <c r="T502" s="13">
        <f>SUBTOTAL(3,A502)</f>
        <v/>
      </c>
      <c r="U502" s="13">
        <f>IF(OR(NOT(ISBLANK(H502)),J502="30"),1,0)</f>
        <v/>
      </c>
      <c r="V502" s="13">
        <f>IF(ISBLANK(I502),0,1)</f>
        <v/>
      </c>
      <c r="W502" s="13">
        <f>IF(AND(L502="Porosidad de gas",OR(K502="C5",K502="E5")),1,0)</f>
        <v/>
      </c>
      <c r="X502" s="3">
        <f>RIGHT(A502,3)</f>
        <v/>
      </c>
      <c r="Y502" s="3">
        <f>MAX(W502*F502,0)</f>
        <v/>
      </c>
      <c r="Z502" s="3">
        <f>MAX(V502*F502-Y502,0)</f>
        <v/>
      </c>
      <c r="AA502" s="3">
        <f>MAX(U502*F502-SUM(Y502:Z502),0)</f>
        <v/>
      </c>
      <c r="AB502" s="8">
        <f>MAX(F502-SUM(Y502:AA502),0)</f>
        <v/>
      </c>
      <c r="AC502" s="3">
        <f>D502</f>
        <v/>
      </c>
      <c r="AD502" s="3">
        <f>E502</f>
        <v/>
      </c>
    </row>
    <row r="503" ht="13.9" customHeight="1">
      <c r="A503" s="22" t="inlineStr">
        <is>
          <t>BNRL022511282176</t>
        </is>
      </c>
      <c r="B503" s="23" t="inlineStr">
        <is>
          <t>28/11/2025 16:57:56</t>
        </is>
      </c>
      <c r="C503" s="24" t="n">
        <v>9</v>
      </c>
      <c r="D503" s="24" t="n">
        <v>15</v>
      </c>
      <c r="E503" s="24" t="n">
        <v>27</v>
      </c>
      <c r="F503" s="24" t="n">
        <v>365</v>
      </c>
      <c r="G503" s="24" t="inlineStr">
        <is>
          <t>18</t>
        </is>
      </c>
      <c r="H503" s="24" t="inlineStr">
        <is>
          <t>28/11/2025 23:12:49</t>
        </is>
      </c>
      <c r="I503" s="24" t="inlineStr"/>
      <c r="J503" s="24" t="n">
        <v/>
      </c>
      <c r="K503" s="24" t="n"/>
      <c r="L503" s="24" t="n"/>
      <c r="M503" s="1">
        <f>LEFT(A503,6)</f>
        <v/>
      </c>
      <c r="N503" s="1">
        <f>MID(A503,7,6)</f>
        <v/>
      </c>
      <c r="O503" s="1">
        <f>MID(A503,7,6)&amp;"-"&amp;MID(A503,13,1)</f>
        <v/>
      </c>
      <c r="P503" s="1">
        <f>"M"&amp;MID(A503,5,2)</f>
        <v/>
      </c>
      <c r="Q503" s="1">
        <f>IF(MID(A503,4,1)="L",IF(ISODD(RIGHT(A503)),"LH1","LH3"),IF(MID(A503,4,1)="R",IF(ISODD(RIGHT(A503)),"RH2","RH4"),"ERROR"))</f>
        <v/>
      </c>
      <c r="R503" s="1">
        <f>P503&amp;"-"&amp;Q503</f>
        <v/>
      </c>
      <c r="S503" s="13">
        <f>IF(D503="","HXX",IF(OR(D503=D502,D503=0),S502,"H"&amp;TEXT(D503,"00")&amp;" T"&amp;TEXT(G503,"00")&amp;" - "&amp;A503))</f>
        <v/>
      </c>
      <c r="T503" s="13">
        <f>SUBTOTAL(3,A503)</f>
        <v/>
      </c>
      <c r="U503" s="13">
        <f>IF(OR(NOT(ISBLANK(H503)),J503="30"),1,0)</f>
        <v/>
      </c>
      <c r="V503" s="13">
        <f>IF(ISBLANK(I503),0,1)</f>
        <v/>
      </c>
      <c r="W503" s="13">
        <f>IF(AND(L503="Porosidad de gas",OR(K503="C5",K503="E5")),1,0)</f>
        <v/>
      </c>
      <c r="X503" s="3">
        <f>RIGHT(A503,3)</f>
        <v/>
      </c>
      <c r="Y503" s="3">
        <f>MAX(W503*F503,0)</f>
        <v/>
      </c>
      <c r="Z503" s="3">
        <f>MAX(V503*F503-Y503,0)</f>
        <v/>
      </c>
      <c r="AA503" s="3">
        <f>MAX(U503*F503-SUM(Y503:Z503),0)</f>
        <v/>
      </c>
      <c r="AB503" s="8">
        <f>MAX(F503-SUM(Y503:AA503),0)</f>
        <v/>
      </c>
      <c r="AC503" s="3">
        <f>D503</f>
        <v/>
      </c>
      <c r="AD503" s="3">
        <f>E503</f>
        <v/>
      </c>
    </row>
    <row r="504" ht="13.9" customHeight="1">
      <c r="A504" s="22" t="inlineStr">
        <is>
          <t>BNRR022511282175</t>
        </is>
      </c>
      <c r="B504" s="23" t="inlineStr">
        <is>
          <t>28/11/2025 16:57:56</t>
        </is>
      </c>
      <c r="C504" s="24" t="n">
        <v>9</v>
      </c>
      <c r="D504" s="24" t="n">
        <v>15</v>
      </c>
      <c r="E504" s="24" t="n">
        <v>27</v>
      </c>
      <c r="F504" s="24" t="n">
        <v>365</v>
      </c>
      <c r="G504" s="24" t="inlineStr">
        <is>
          <t>18</t>
        </is>
      </c>
      <c r="H504" s="24" t="inlineStr">
        <is>
          <t>28/11/2025 23:17:39</t>
        </is>
      </c>
      <c r="I504" s="24" t="inlineStr"/>
      <c r="J504" s="24" t="n">
        <v/>
      </c>
      <c r="K504" s="24" t="n"/>
      <c r="L504" s="24" t="n"/>
      <c r="M504" s="1">
        <f>LEFT(A504,6)</f>
        <v/>
      </c>
      <c r="N504" s="1">
        <f>MID(A504,7,6)</f>
        <v/>
      </c>
      <c r="O504" s="1">
        <f>MID(A504,7,6)&amp;"-"&amp;MID(A504,13,1)</f>
        <v/>
      </c>
      <c r="P504" s="1">
        <f>"M"&amp;MID(A504,5,2)</f>
        <v/>
      </c>
      <c r="Q504" s="1">
        <f>IF(MID(A504,4,1)="L",IF(ISODD(RIGHT(A504)),"LH1","LH3"),IF(MID(A504,4,1)="R",IF(ISODD(RIGHT(A504)),"RH2","RH4"),"ERROR"))</f>
        <v/>
      </c>
      <c r="R504" s="1">
        <f>P504&amp;"-"&amp;Q504</f>
        <v/>
      </c>
      <c r="S504" s="13">
        <f>IF(D504="","HXX",IF(OR(D504=D503,D504=0),S503,"H"&amp;TEXT(D504,"00")&amp;" T"&amp;TEXT(G504,"00")&amp;" - "&amp;A504))</f>
        <v/>
      </c>
      <c r="T504" s="13">
        <f>SUBTOTAL(3,A504)</f>
        <v/>
      </c>
      <c r="U504" s="13">
        <f>IF(OR(NOT(ISBLANK(H504)),J504="30"),1,0)</f>
        <v/>
      </c>
      <c r="V504" s="13">
        <f>IF(ISBLANK(I504),0,1)</f>
        <v/>
      </c>
      <c r="W504" s="13">
        <f>IF(AND(L504="Porosidad de gas",OR(K504="C5",K504="E5")),1,0)</f>
        <v/>
      </c>
      <c r="X504" s="3">
        <f>RIGHT(A504,3)</f>
        <v/>
      </c>
      <c r="Y504" s="3">
        <f>MAX(W504*F504,0)</f>
        <v/>
      </c>
      <c r="Z504" s="3">
        <f>MAX(V504*F504-Y504,0)</f>
        <v/>
      </c>
      <c r="AA504" s="3">
        <f>MAX(U504*F504-SUM(Y504:Z504),0)</f>
        <v/>
      </c>
      <c r="AB504" s="8">
        <f>MAX(F504-SUM(Y504:AA504),0)</f>
        <v/>
      </c>
      <c r="AC504" s="3">
        <f>D504</f>
        <v/>
      </c>
      <c r="AD504" s="3">
        <f>E504</f>
        <v/>
      </c>
    </row>
    <row r="505" ht="13.9" customHeight="1">
      <c r="A505" s="22" t="inlineStr">
        <is>
          <t>BNRR022511282176</t>
        </is>
      </c>
      <c r="B505" s="23" t="inlineStr">
        <is>
          <t>28/11/2025 16:57:56</t>
        </is>
      </c>
      <c r="C505" s="24" t="n">
        <v>9</v>
      </c>
      <c r="D505" s="24" t="n">
        <v>15</v>
      </c>
      <c r="E505" s="24" t="n">
        <v>27</v>
      </c>
      <c r="F505" s="24" t="n">
        <v>365</v>
      </c>
      <c r="G505" s="24" t="inlineStr">
        <is>
          <t>18</t>
        </is>
      </c>
      <c r="H505" s="24" t="inlineStr">
        <is>
          <t>28/11/2025 23:20:35</t>
        </is>
      </c>
      <c r="I505" s="24" t="inlineStr"/>
      <c r="J505" s="24" t="n">
        <v/>
      </c>
      <c r="K505" s="24" t="n"/>
      <c r="L505" s="24" t="n"/>
      <c r="M505" s="1">
        <f>LEFT(A505,6)</f>
        <v/>
      </c>
      <c r="N505" s="1">
        <f>MID(A505,7,6)</f>
        <v/>
      </c>
      <c r="O505" s="1">
        <f>MID(A505,7,6)&amp;"-"&amp;MID(A505,13,1)</f>
        <v/>
      </c>
      <c r="P505" s="1">
        <f>"M"&amp;MID(A505,5,2)</f>
        <v/>
      </c>
      <c r="Q505" s="1">
        <f>IF(MID(A505,4,1)="L",IF(ISODD(RIGHT(A505)),"LH1","LH3"),IF(MID(A505,4,1)="R",IF(ISODD(RIGHT(A505)),"RH2","RH4"),"ERROR"))</f>
        <v/>
      </c>
      <c r="R505" s="1">
        <f>P505&amp;"-"&amp;Q505</f>
        <v/>
      </c>
      <c r="S505" s="13">
        <f>IF(D505="","HXX",IF(OR(D505=D504,D505=0),S504,"H"&amp;TEXT(D505,"00")&amp;" T"&amp;TEXT(G505,"00")&amp;" - "&amp;A505))</f>
        <v/>
      </c>
      <c r="T505" s="13">
        <f>SUBTOTAL(3,A505)</f>
        <v/>
      </c>
      <c r="U505" s="13">
        <f>IF(OR(NOT(ISBLANK(H505)),J505="30"),1,0)</f>
        <v/>
      </c>
      <c r="V505" s="13">
        <f>IF(ISBLANK(I505),0,1)</f>
        <v/>
      </c>
      <c r="W505" s="13">
        <f>IF(AND(L505="Porosidad de gas",OR(K505="C5",K505="E5")),1,0)</f>
        <v/>
      </c>
      <c r="X505" s="3">
        <f>RIGHT(A505,3)</f>
        <v/>
      </c>
      <c r="Y505" s="3">
        <f>MAX(W505*F505,0)</f>
        <v/>
      </c>
      <c r="Z505" s="3">
        <f>MAX(V505*F505-Y505,0)</f>
        <v/>
      </c>
      <c r="AA505" s="3">
        <f>MAX(U505*F505-SUM(Y505:Z505),0)</f>
        <v/>
      </c>
      <c r="AB505" s="8">
        <f>MAX(F505-SUM(Y505:AA505),0)</f>
        <v/>
      </c>
      <c r="AC505" s="3">
        <f>D505</f>
        <v/>
      </c>
      <c r="AD505" s="3">
        <f>E505</f>
        <v/>
      </c>
    </row>
    <row r="506" ht="13.9" customHeight="1">
      <c r="A506" s="22" t="inlineStr">
        <is>
          <t>BNRL022511282173</t>
        </is>
      </c>
      <c r="B506" s="23" t="inlineStr">
        <is>
          <t>28/11/2025 16:51:51</t>
        </is>
      </c>
      <c r="C506" s="24" t="n">
        <v>9</v>
      </c>
      <c r="D506" s="24" t="n">
        <v>15</v>
      </c>
      <c r="E506" s="24" t="n">
        <v>26</v>
      </c>
      <c r="F506" s="24" t="n">
        <v>366</v>
      </c>
      <c r="G506" s="24" t="inlineStr">
        <is>
          <t>18</t>
        </is>
      </c>
      <c r="H506" s="24" t="inlineStr">
        <is>
          <t>28/11/2025 23:23:19</t>
        </is>
      </c>
      <c r="I506" s="24" t="inlineStr"/>
      <c r="J506" s="24" t="n">
        <v/>
      </c>
      <c r="K506" s="24" t="n"/>
      <c r="L506" s="24" t="n"/>
      <c r="M506" s="1">
        <f>LEFT(A506,6)</f>
        <v/>
      </c>
      <c r="N506" s="1">
        <f>MID(A506,7,6)</f>
        <v/>
      </c>
      <c r="O506" s="1">
        <f>MID(A506,7,6)&amp;"-"&amp;MID(A506,13,1)</f>
        <v/>
      </c>
      <c r="P506" s="1">
        <f>"M"&amp;MID(A506,5,2)</f>
        <v/>
      </c>
      <c r="Q506" s="1">
        <f>IF(MID(A506,4,1)="L",IF(ISODD(RIGHT(A506)),"LH1","LH3"),IF(MID(A506,4,1)="R",IF(ISODD(RIGHT(A506)),"RH2","RH4"),"ERROR"))</f>
        <v/>
      </c>
      <c r="R506" s="1">
        <f>P506&amp;"-"&amp;Q506</f>
        <v/>
      </c>
      <c r="S506" s="13">
        <f>IF(D506="","HXX",IF(OR(D506=D505,D506=0),S505,"H"&amp;TEXT(D506,"00")&amp;" T"&amp;TEXT(G506,"00")&amp;" - "&amp;A506))</f>
        <v/>
      </c>
      <c r="T506" s="13">
        <f>SUBTOTAL(3,A506)</f>
        <v/>
      </c>
      <c r="U506" s="13">
        <f>IF(OR(NOT(ISBLANK(H506)),J506="30"),1,0)</f>
        <v/>
      </c>
      <c r="V506" s="13">
        <f>IF(ISBLANK(I506),0,1)</f>
        <v/>
      </c>
      <c r="W506" s="13">
        <f>IF(AND(L506="Porosidad de gas",OR(K506="C5",K506="E5")),1,0)</f>
        <v/>
      </c>
      <c r="X506" s="3">
        <f>RIGHT(A506,3)</f>
        <v/>
      </c>
      <c r="Y506" s="3">
        <f>MAX(W506*F506,0)</f>
        <v/>
      </c>
      <c r="Z506" s="3">
        <f>MAX(V506*F506-Y506,0)</f>
        <v/>
      </c>
      <c r="AA506" s="3">
        <f>MAX(U506*F506-SUM(Y506:Z506),0)</f>
        <v/>
      </c>
      <c r="AB506" s="8">
        <f>MAX(F506-SUM(Y506:AA506),0)</f>
        <v/>
      </c>
      <c r="AC506" s="3">
        <f>D506</f>
        <v/>
      </c>
      <c r="AD506" s="3">
        <f>E506</f>
        <v/>
      </c>
    </row>
    <row r="507" ht="13.9" customHeight="1">
      <c r="A507" s="22" t="inlineStr">
        <is>
          <t>BNRL022511282174</t>
        </is>
      </c>
      <c r="B507" s="23" t="inlineStr">
        <is>
          <t>28/11/2025 16:51:51</t>
        </is>
      </c>
      <c r="C507" s="24" t="n">
        <v>9</v>
      </c>
      <c r="D507" s="24" t="n">
        <v>15</v>
      </c>
      <c r="E507" s="24" t="n">
        <v>26</v>
      </c>
      <c r="F507" s="24" t="n">
        <v>366</v>
      </c>
      <c r="G507" s="24" t="inlineStr">
        <is>
          <t>18</t>
        </is>
      </c>
      <c r="H507" s="24" t="inlineStr">
        <is>
          <t>28/11/2025 23:25:34</t>
        </is>
      </c>
      <c r="I507" s="24" t="inlineStr"/>
      <c r="J507" s="24" t="n">
        <v/>
      </c>
      <c r="K507" s="24" t="n"/>
      <c r="L507" s="24" t="n"/>
      <c r="M507" s="1">
        <f>LEFT(A507,6)</f>
        <v/>
      </c>
      <c r="N507" s="1">
        <f>MID(A507,7,6)</f>
        <v/>
      </c>
      <c r="O507" s="1">
        <f>MID(A507,7,6)&amp;"-"&amp;MID(A507,13,1)</f>
        <v/>
      </c>
      <c r="P507" s="1">
        <f>"M"&amp;MID(A507,5,2)</f>
        <v/>
      </c>
      <c r="Q507" s="1">
        <f>IF(MID(A507,4,1)="L",IF(ISODD(RIGHT(A507)),"LH1","LH3"),IF(MID(A507,4,1)="R",IF(ISODD(RIGHT(A507)),"RH2","RH4"),"ERROR"))</f>
        <v/>
      </c>
      <c r="R507" s="1">
        <f>P507&amp;"-"&amp;Q507</f>
        <v/>
      </c>
      <c r="S507" s="13">
        <f>IF(D507="","HXX",IF(OR(D507=D506,D507=0),S506,"H"&amp;TEXT(D507,"00")&amp;" T"&amp;TEXT(G507,"00")&amp;" - "&amp;A507))</f>
        <v/>
      </c>
      <c r="T507" s="13">
        <f>SUBTOTAL(3,A507)</f>
        <v/>
      </c>
      <c r="U507" s="13">
        <f>IF(OR(NOT(ISBLANK(H507)),J507="30"),1,0)</f>
        <v/>
      </c>
      <c r="V507" s="13">
        <f>IF(ISBLANK(I507),0,1)</f>
        <v/>
      </c>
      <c r="W507" s="13">
        <f>IF(AND(L507="Porosidad de gas",OR(K507="C5",K507="E5")),1,0)</f>
        <v/>
      </c>
      <c r="X507" s="3">
        <f>RIGHT(A507,3)</f>
        <v/>
      </c>
      <c r="Y507" s="3">
        <f>MAX(W507*F507,0)</f>
        <v/>
      </c>
      <c r="Z507" s="3">
        <f>MAX(V507*F507-Y507,0)</f>
        <v/>
      </c>
      <c r="AA507" s="3">
        <f>MAX(U507*F507-SUM(Y507:Z507),0)</f>
        <v/>
      </c>
      <c r="AB507" s="8">
        <f>MAX(F507-SUM(Y507:AA507),0)</f>
        <v/>
      </c>
      <c r="AC507" s="3">
        <f>D507</f>
        <v/>
      </c>
      <c r="AD507" s="3">
        <f>E507</f>
        <v/>
      </c>
    </row>
    <row r="508" ht="13.9" customHeight="1">
      <c r="A508" s="22" t="inlineStr">
        <is>
          <t>BNRR022511282173</t>
        </is>
      </c>
      <c r="B508" s="23" t="inlineStr">
        <is>
          <t>28/11/2025 16:51:51</t>
        </is>
      </c>
      <c r="C508" s="24" t="n">
        <v>9</v>
      </c>
      <c r="D508" s="24" t="n">
        <v>15</v>
      </c>
      <c r="E508" s="24" t="n">
        <v>26</v>
      </c>
      <c r="F508" s="24" t="n">
        <v>366</v>
      </c>
      <c r="G508" s="24" t="inlineStr">
        <is>
          <t>18</t>
        </is>
      </c>
      <c r="H508" s="24" t="inlineStr">
        <is>
          <t>28/11/2025 23:26:49</t>
        </is>
      </c>
      <c r="I508" s="24" t="inlineStr"/>
      <c r="J508" s="24" t="n">
        <v/>
      </c>
      <c r="K508" s="24" t="n"/>
      <c r="L508" s="24" t="n"/>
      <c r="M508" s="1">
        <f>LEFT(A508,6)</f>
        <v/>
      </c>
      <c r="N508" s="1">
        <f>MID(A508,7,6)</f>
        <v/>
      </c>
      <c r="O508" s="1">
        <f>MID(A508,7,6)&amp;"-"&amp;MID(A508,13,1)</f>
        <v/>
      </c>
      <c r="P508" s="1">
        <f>"M"&amp;MID(A508,5,2)</f>
        <v/>
      </c>
      <c r="Q508" s="1">
        <f>IF(MID(A508,4,1)="L",IF(ISODD(RIGHT(A508)),"LH1","LH3"),IF(MID(A508,4,1)="R",IF(ISODD(RIGHT(A508)),"RH2","RH4"),"ERROR"))</f>
        <v/>
      </c>
      <c r="R508" s="1">
        <f>P508&amp;"-"&amp;Q508</f>
        <v/>
      </c>
      <c r="S508" s="13">
        <f>IF(D508="","HXX",IF(OR(D508=D507,D508=0),S507,"H"&amp;TEXT(D508,"00")&amp;" T"&amp;TEXT(G508,"00")&amp;" - "&amp;A508))</f>
        <v/>
      </c>
      <c r="T508" s="13">
        <f>SUBTOTAL(3,A508)</f>
        <v/>
      </c>
      <c r="U508" s="13">
        <f>IF(OR(NOT(ISBLANK(H508)),J508="30"),1,0)</f>
        <v/>
      </c>
      <c r="V508" s="13">
        <f>IF(ISBLANK(I508),0,1)</f>
        <v/>
      </c>
      <c r="W508" s="13">
        <f>IF(AND(L508="Porosidad de gas",OR(K508="C5",K508="E5")),1,0)</f>
        <v/>
      </c>
      <c r="X508" s="3">
        <f>RIGHT(A508,3)</f>
        <v/>
      </c>
      <c r="Y508" s="3">
        <f>MAX(W508*F508,0)</f>
        <v/>
      </c>
      <c r="Z508" s="3">
        <f>MAX(V508*F508-Y508,0)</f>
        <v/>
      </c>
      <c r="AA508" s="3">
        <f>MAX(U508*F508-SUM(Y508:Z508),0)</f>
        <v/>
      </c>
      <c r="AB508" s="8">
        <f>MAX(F508-SUM(Y508:AA508),0)</f>
        <v/>
      </c>
      <c r="AC508" s="3">
        <f>D508</f>
        <v/>
      </c>
      <c r="AD508" s="3">
        <f>E508</f>
        <v/>
      </c>
    </row>
    <row r="509" ht="13.9" customHeight="1">
      <c r="A509" s="22" t="inlineStr">
        <is>
          <t>BNRR022511282174</t>
        </is>
      </c>
      <c r="B509" s="23" t="inlineStr">
        <is>
          <t>28/11/2025 16:51:51</t>
        </is>
      </c>
      <c r="C509" s="24" t="n">
        <v>9</v>
      </c>
      <c r="D509" s="24" t="n">
        <v>15</v>
      </c>
      <c r="E509" s="24" t="n">
        <v>26</v>
      </c>
      <c r="F509" s="24" t="n">
        <v>366</v>
      </c>
      <c r="G509" s="24" t="inlineStr">
        <is>
          <t>18</t>
        </is>
      </c>
      <c r="H509" s="24" t="inlineStr">
        <is>
          <t>28/11/2025 23:28:42</t>
        </is>
      </c>
      <c r="I509" s="24" t="inlineStr"/>
      <c r="J509" s="24" t="n">
        <v/>
      </c>
      <c r="K509" s="24" t="n"/>
      <c r="L509" s="24" t="n"/>
      <c r="M509" s="1">
        <f>LEFT(A509,6)</f>
        <v/>
      </c>
      <c r="N509" s="1">
        <f>MID(A509,7,6)</f>
        <v/>
      </c>
      <c r="O509" s="1">
        <f>MID(A509,7,6)&amp;"-"&amp;MID(A509,13,1)</f>
        <v/>
      </c>
      <c r="P509" s="1">
        <f>"M"&amp;MID(A509,5,2)</f>
        <v/>
      </c>
      <c r="Q509" s="1">
        <f>IF(MID(A509,4,1)="L",IF(ISODD(RIGHT(A509)),"LH1","LH3"),IF(MID(A509,4,1)="R",IF(ISODD(RIGHT(A509)),"RH2","RH4"),"ERROR"))</f>
        <v/>
      </c>
      <c r="R509" s="1">
        <f>P509&amp;"-"&amp;Q509</f>
        <v/>
      </c>
      <c r="S509" s="13">
        <f>IF(D509="","HXX",IF(OR(D509=D508,D509=0),S508,"H"&amp;TEXT(D509,"00")&amp;" T"&amp;TEXT(G509,"00")&amp;" - "&amp;A509))</f>
        <v/>
      </c>
      <c r="T509" s="13">
        <f>SUBTOTAL(3,A509)</f>
        <v/>
      </c>
      <c r="U509" s="13">
        <f>IF(OR(NOT(ISBLANK(H509)),J509="30"),1,0)</f>
        <v/>
      </c>
      <c r="V509" s="13">
        <f>IF(ISBLANK(I509),0,1)</f>
        <v/>
      </c>
      <c r="W509" s="13">
        <f>IF(AND(L509="Porosidad de gas",OR(K509="C5",K509="E5")),1,0)</f>
        <v/>
      </c>
      <c r="X509" s="3">
        <f>RIGHT(A509,3)</f>
        <v/>
      </c>
      <c r="Y509" s="3">
        <f>MAX(W509*F509,0)</f>
        <v/>
      </c>
      <c r="Z509" s="3">
        <f>MAX(V509*F509-Y509,0)</f>
        <v/>
      </c>
      <c r="AA509" s="3">
        <f>MAX(U509*F509-SUM(Y509:Z509),0)</f>
        <v/>
      </c>
      <c r="AB509" s="8">
        <f>MAX(F509-SUM(Y509:AA509),0)</f>
        <v/>
      </c>
      <c r="AC509" s="3">
        <f>D509</f>
        <v/>
      </c>
      <c r="AD509" s="3">
        <f>E509</f>
        <v/>
      </c>
    </row>
    <row r="510" ht="13.9" customHeight="1">
      <c r="A510" s="22" t="inlineStr">
        <is>
          <t>BNRL022511282171</t>
        </is>
      </c>
      <c r="B510" s="23" t="inlineStr">
        <is>
          <t>28/11/2025 16:45:45</t>
        </is>
      </c>
      <c r="C510" s="24" t="n">
        <v>9</v>
      </c>
      <c r="D510" s="24" t="n">
        <v>15</v>
      </c>
      <c r="E510" s="24" t="n">
        <v>25</v>
      </c>
      <c r="F510" s="24" t="n">
        <v>377</v>
      </c>
      <c r="G510" s="24" t="inlineStr">
        <is>
          <t>18</t>
        </is>
      </c>
      <c r="H510" s="24" t="inlineStr">
        <is>
          <t>28/11/2025 23:31:0</t>
        </is>
      </c>
      <c r="I510" s="24" t="inlineStr"/>
      <c r="J510" s="24" t="n">
        <v/>
      </c>
      <c r="K510" s="24" t="n"/>
      <c r="L510" s="24" t="n"/>
      <c r="M510" s="1">
        <f>LEFT(A510,6)</f>
        <v/>
      </c>
      <c r="N510" s="1">
        <f>MID(A510,7,6)</f>
        <v/>
      </c>
      <c r="O510" s="1">
        <f>MID(A510,7,6)&amp;"-"&amp;MID(A510,13,1)</f>
        <v/>
      </c>
      <c r="P510" s="1">
        <f>"M"&amp;MID(A510,5,2)</f>
        <v/>
      </c>
      <c r="Q510" s="1">
        <f>IF(MID(A510,4,1)="L",IF(ISODD(RIGHT(A510)),"LH1","LH3"),IF(MID(A510,4,1)="R",IF(ISODD(RIGHT(A510)),"RH2","RH4"),"ERROR"))</f>
        <v/>
      </c>
      <c r="R510" s="1">
        <f>P510&amp;"-"&amp;Q510</f>
        <v/>
      </c>
      <c r="S510" s="13">
        <f>IF(D510="","HXX",IF(OR(D510=D509,D510=0),S509,"H"&amp;TEXT(D510,"00")&amp;" T"&amp;TEXT(G510,"00")&amp;" - "&amp;A510))</f>
        <v/>
      </c>
      <c r="T510" s="13">
        <f>SUBTOTAL(3,A510)</f>
        <v/>
      </c>
      <c r="U510" s="13">
        <f>IF(OR(NOT(ISBLANK(H510)),J510="30"),1,0)</f>
        <v/>
      </c>
      <c r="V510" s="13">
        <f>IF(ISBLANK(I510),0,1)</f>
        <v/>
      </c>
      <c r="W510" s="13">
        <f>IF(AND(L510="Porosidad de gas",OR(K510="C5",K510="E5")),1,0)</f>
        <v/>
      </c>
      <c r="X510" s="3">
        <f>RIGHT(A510,3)</f>
        <v/>
      </c>
      <c r="Y510" s="3">
        <f>MAX(W510*F510,0)</f>
        <v/>
      </c>
      <c r="Z510" s="3">
        <f>MAX(V510*F510-Y510,0)</f>
        <v/>
      </c>
      <c r="AA510" s="3">
        <f>MAX(U510*F510-SUM(Y510:Z510),0)</f>
        <v/>
      </c>
      <c r="AB510" s="8">
        <f>MAX(F510-SUM(Y510:AA510),0)</f>
        <v/>
      </c>
      <c r="AC510" s="3">
        <f>D510</f>
        <v/>
      </c>
      <c r="AD510" s="3">
        <f>E510</f>
        <v/>
      </c>
    </row>
    <row r="511" ht="13.9" customHeight="1">
      <c r="A511" s="22" t="inlineStr">
        <is>
          <t>BNRL022511282172</t>
        </is>
      </c>
      <c r="B511" s="23" t="inlineStr">
        <is>
          <t>28/11/2025 16:45:45</t>
        </is>
      </c>
      <c r="C511" s="24" t="n">
        <v>9</v>
      </c>
      <c r="D511" s="24" t="n">
        <v>15</v>
      </c>
      <c r="E511" s="24" t="n">
        <v>25</v>
      </c>
      <c r="F511" s="24" t="n">
        <v>377</v>
      </c>
      <c r="G511" s="24" t="inlineStr">
        <is>
          <t>18</t>
        </is>
      </c>
      <c r="H511" s="24" t="inlineStr">
        <is>
          <t>28/11/2025 23:27:50</t>
        </is>
      </c>
      <c r="I511" s="24" t="inlineStr"/>
      <c r="J511" s="24" t="n">
        <v/>
      </c>
      <c r="K511" s="24" t="n"/>
      <c r="L511" s="24" t="n"/>
      <c r="M511" s="1">
        <f>LEFT(A511,6)</f>
        <v/>
      </c>
      <c r="N511" s="1">
        <f>MID(A511,7,6)</f>
        <v/>
      </c>
      <c r="O511" s="1">
        <f>MID(A511,7,6)&amp;"-"&amp;MID(A511,13,1)</f>
        <v/>
      </c>
      <c r="P511" s="1">
        <f>"M"&amp;MID(A511,5,2)</f>
        <v/>
      </c>
      <c r="Q511" s="1">
        <f>IF(MID(A511,4,1)="L",IF(ISODD(RIGHT(A511)),"LH1","LH3"),IF(MID(A511,4,1)="R",IF(ISODD(RIGHT(A511)),"RH2","RH4"),"ERROR"))</f>
        <v/>
      </c>
      <c r="R511" s="1">
        <f>P511&amp;"-"&amp;Q511</f>
        <v/>
      </c>
      <c r="S511" s="13">
        <f>IF(D511="","HXX",IF(OR(D511=D510,D511=0),S510,"H"&amp;TEXT(D511,"00")&amp;" T"&amp;TEXT(G511,"00")&amp;" - "&amp;A511))</f>
        <v/>
      </c>
      <c r="T511" s="13">
        <f>SUBTOTAL(3,A511)</f>
        <v/>
      </c>
      <c r="U511" s="13">
        <f>IF(OR(NOT(ISBLANK(H511)),J511="30"),1,0)</f>
        <v/>
      </c>
      <c r="V511" s="13">
        <f>IF(ISBLANK(I511),0,1)</f>
        <v/>
      </c>
      <c r="W511" s="13">
        <f>IF(AND(L511="Porosidad de gas",OR(K511="C5",K511="E5")),1,0)</f>
        <v/>
      </c>
      <c r="X511" s="3">
        <f>RIGHT(A511,3)</f>
        <v/>
      </c>
      <c r="Y511" s="3">
        <f>MAX(W511*F511,0)</f>
        <v/>
      </c>
      <c r="Z511" s="3">
        <f>MAX(V511*F511-Y511,0)</f>
        <v/>
      </c>
      <c r="AA511" s="3">
        <f>MAX(U511*F511-SUM(Y511:Z511),0)</f>
        <v/>
      </c>
      <c r="AB511" s="8">
        <f>MAX(F511-SUM(Y511:AA511),0)</f>
        <v/>
      </c>
      <c r="AC511" s="3">
        <f>D511</f>
        <v/>
      </c>
      <c r="AD511" s="3">
        <f>E511</f>
        <v/>
      </c>
    </row>
    <row r="512" ht="13.9" customHeight="1">
      <c r="A512" s="22" t="inlineStr">
        <is>
          <t>BNRR022511282171</t>
        </is>
      </c>
      <c r="B512" s="23" t="inlineStr">
        <is>
          <t>28/11/2025 16:45:45</t>
        </is>
      </c>
      <c r="C512" s="24" t="n">
        <v>9</v>
      </c>
      <c r="D512" s="24" t="n">
        <v>15</v>
      </c>
      <c r="E512" s="24" t="n">
        <v>25</v>
      </c>
      <c r="F512" s="24" t="n">
        <v>377</v>
      </c>
      <c r="G512" s="24" t="inlineStr">
        <is>
          <t>18</t>
        </is>
      </c>
      <c r="H512" s="24" t="inlineStr">
        <is>
          <t>28/11/2025 23:30:18</t>
        </is>
      </c>
      <c r="I512" s="24" t="inlineStr"/>
      <c r="J512" s="24" t="n">
        <v/>
      </c>
      <c r="K512" s="24" t="n"/>
      <c r="L512" s="24" t="n"/>
      <c r="M512" s="1">
        <f>LEFT(A512,6)</f>
        <v/>
      </c>
      <c r="N512" s="1">
        <f>MID(A512,7,6)</f>
        <v/>
      </c>
      <c r="O512" s="1">
        <f>MID(A512,7,6)&amp;"-"&amp;MID(A512,13,1)</f>
        <v/>
      </c>
      <c r="P512" s="1">
        <f>"M"&amp;MID(A512,5,2)</f>
        <v/>
      </c>
      <c r="Q512" s="1">
        <f>IF(MID(A512,4,1)="L",IF(ISODD(RIGHT(A512)),"LH1","LH3"),IF(MID(A512,4,1)="R",IF(ISODD(RIGHT(A512)),"RH2","RH4"),"ERROR"))</f>
        <v/>
      </c>
      <c r="R512" s="1">
        <f>P512&amp;"-"&amp;Q512</f>
        <v/>
      </c>
      <c r="S512" s="13">
        <f>IF(D512="","HXX",IF(OR(D512=D511,D512=0),S511,"H"&amp;TEXT(D512,"00")&amp;" T"&amp;TEXT(G512,"00")&amp;" - "&amp;A512))</f>
        <v/>
      </c>
      <c r="T512" s="13">
        <f>SUBTOTAL(3,A512)</f>
        <v/>
      </c>
      <c r="U512" s="13">
        <f>IF(OR(NOT(ISBLANK(H512)),J512="30"),1,0)</f>
        <v/>
      </c>
      <c r="V512" s="13">
        <f>IF(ISBLANK(I512),0,1)</f>
        <v/>
      </c>
      <c r="W512" s="13">
        <f>IF(AND(L512="Porosidad de gas",OR(K512="C5",K512="E5")),1,0)</f>
        <v/>
      </c>
      <c r="X512" s="3">
        <f>RIGHT(A512,3)</f>
        <v/>
      </c>
      <c r="Y512" s="3">
        <f>MAX(W512*F512,0)</f>
        <v/>
      </c>
      <c r="Z512" s="3">
        <f>MAX(V512*F512-Y512,0)</f>
        <v/>
      </c>
      <c r="AA512" s="3">
        <f>MAX(U512*F512-SUM(Y512:Z512),0)</f>
        <v/>
      </c>
      <c r="AB512" s="8">
        <f>MAX(F512-SUM(Y512:AA512),0)</f>
        <v/>
      </c>
      <c r="AC512" s="3">
        <f>D512</f>
        <v/>
      </c>
      <c r="AD512" s="3">
        <f>E512</f>
        <v/>
      </c>
    </row>
    <row r="513" ht="13.9" customHeight="1">
      <c r="A513" s="22" t="inlineStr">
        <is>
          <t>BNRR022511282172</t>
        </is>
      </c>
      <c r="B513" s="23" t="inlineStr">
        <is>
          <t>28/11/2025 16:45:45</t>
        </is>
      </c>
      <c r="C513" s="24" t="n">
        <v>9</v>
      </c>
      <c r="D513" s="24" t="n">
        <v>15</v>
      </c>
      <c r="E513" s="24" t="n">
        <v>25</v>
      </c>
      <c r="F513" s="24" t="n">
        <v>377</v>
      </c>
      <c r="G513" s="24" t="inlineStr">
        <is>
          <t>18</t>
        </is>
      </c>
      <c r="H513" s="24" t="inlineStr">
        <is>
          <t>28/11/2025 23:32:17</t>
        </is>
      </c>
      <c r="I513" s="24" t="inlineStr"/>
      <c r="J513" s="24" t="n">
        <v/>
      </c>
      <c r="K513" s="24" t="n"/>
      <c r="L513" s="24" t="n"/>
      <c r="M513" s="1">
        <f>LEFT(A513,6)</f>
        <v/>
      </c>
      <c r="N513" s="1">
        <f>MID(A513,7,6)</f>
        <v/>
      </c>
      <c r="O513" s="1">
        <f>MID(A513,7,6)&amp;"-"&amp;MID(A513,13,1)</f>
        <v/>
      </c>
      <c r="P513" s="1">
        <f>"M"&amp;MID(A513,5,2)</f>
        <v/>
      </c>
      <c r="Q513" s="1">
        <f>IF(MID(A513,4,1)="L",IF(ISODD(RIGHT(A513)),"LH1","LH3"),IF(MID(A513,4,1)="R",IF(ISODD(RIGHT(A513)),"RH2","RH4"),"ERROR"))</f>
        <v/>
      </c>
      <c r="R513" s="1">
        <f>P513&amp;"-"&amp;Q513</f>
        <v/>
      </c>
      <c r="S513" s="13">
        <f>IF(D513="","HXX",IF(OR(D513=D512,D513=0),S512,"H"&amp;TEXT(D513,"00")&amp;" T"&amp;TEXT(G513,"00")&amp;" - "&amp;A513))</f>
        <v/>
      </c>
      <c r="T513" s="13">
        <f>SUBTOTAL(3,A513)</f>
        <v/>
      </c>
      <c r="U513" s="13">
        <f>IF(OR(NOT(ISBLANK(H513)),J513="30"),1,0)</f>
        <v/>
      </c>
      <c r="V513" s="13">
        <f>IF(ISBLANK(I513),0,1)</f>
        <v/>
      </c>
      <c r="W513" s="13">
        <f>IF(AND(L513="Porosidad de gas",OR(K513="C5",K513="E5")),1,0)</f>
        <v/>
      </c>
      <c r="X513" s="3">
        <f>RIGHT(A513,3)</f>
        <v/>
      </c>
      <c r="Y513" s="3">
        <f>MAX(W513*F513,0)</f>
        <v/>
      </c>
      <c r="Z513" s="3">
        <f>MAX(V513*F513-Y513,0)</f>
        <v/>
      </c>
      <c r="AA513" s="3">
        <f>MAX(U513*F513-SUM(Y513:Z513),0)</f>
        <v/>
      </c>
      <c r="AB513" s="8">
        <f>MAX(F513-SUM(Y513:AA513),0)</f>
        <v/>
      </c>
      <c r="AC513" s="3">
        <f>D513</f>
        <v/>
      </c>
      <c r="AD513" s="3">
        <f>E513</f>
        <v/>
      </c>
    </row>
    <row r="514" ht="13.9" customHeight="1">
      <c r="A514" s="22" t="inlineStr">
        <is>
          <t>BNRL022511282169</t>
        </is>
      </c>
      <c r="B514" s="23" t="inlineStr">
        <is>
          <t>28/11/2025 16:39:28</t>
        </is>
      </c>
      <c r="C514" s="24" t="n">
        <v>9</v>
      </c>
      <c r="D514" s="24" t="n">
        <v>15</v>
      </c>
      <c r="E514" s="24" t="n">
        <v>24</v>
      </c>
      <c r="F514" s="24" t="n">
        <v>364</v>
      </c>
      <c r="G514" s="24" t="inlineStr">
        <is>
          <t>18</t>
        </is>
      </c>
      <c r="H514" s="24" t="inlineStr">
        <is>
          <t>28/11/2025 23:33:8</t>
        </is>
      </c>
      <c r="I514" s="24" t="inlineStr"/>
      <c r="J514" s="24" t="n">
        <v/>
      </c>
      <c r="K514" s="24" t="n"/>
      <c r="L514" s="24" t="n"/>
      <c r="M514" s="1">
        <f>LEFT(A514,6)</f>
        <v/>
      </c>
      <c r="N514" s="1">
        <f>MID(A514,7,6)</f>
        <v/>
      </c>
      <c r="O514" s="1">
        <f>MID(A514,7,6)&amp;"-"&amp;MID(A514,13,1)</f>
        <v/>
      </c>
      <c r="P514" s="1">
        <f>"M"&amp;MID(A514,5,2)</f>
        <v/>
      </c>
      <c r="Q514" s="1">
        <f>IF(MID(A514,4,1)="L",IF(ISODD(RIGHT(A514)),"LH1","LH3"),IF(MID(A514,4,1)="R",IF(ISODD(RIGHT(A514)),"RH2","RH4"),"ERROR"))</f>
        <v/>
      </c>
      <c r="R514" s="1">
        <f>P514&amp;"-"&amp;Q514</f>
        <v/>
      </c>
      <c r="S514" s="13">
        <f>IF(D514="","HXX",IF(OR(D514=D513,D514=0),S513,"H"&amp;TEXT(D514,"00")&amp;" T"&amp;TEXT(G514,"00")&amp;" - "&amp;A514))</f>
        <v/>
      </c>
      <c r="T514" s="13">
        <f>SUBTOTAL(3,A514)</f>
        <v/>
      </c>
      <c r="U514" s="13">
        <f>IF(OR(NOT(ISBLANK(H514)),J514="30"),1,0)</f>
        <v/>
      </c>
      <c r="V514" s="13">
        <f>IF(ISBLANK(I514),0,1)</f>
        <v/>
      </c>
      <c r="W514" s="13">
        <f>IF(AND(L514="Porosidad de gas",OR(K514="C5",K514="E5")),1,0)</f>
        <v/>
      </c>
      <c r="X514" s="3">
        <f>RIGHT(A514,3)</f>
        <v/>
      </c>
      <c r="Y514" s="3">
        <f>MAX(W514*F514,0)</f>
        <v/>
      </c>
      <c r="Z514" s="3">
        <f>MAX(V514*F514-Y514,0)</f>
        <v/>
      </c>
      <c r="AA514" s="3">
        <f>MAX(U514*F514-SUM(Y514:Z514),0)</f>
        <v/>
      </c>
      <c r="AB514" s="8">
        <f>MAX(F514-SUM(Y514:AA514),0)</f>
        <v/>
      </c>
      <c r="AC514" s="3">
        <f>D514</f>
        <v/>
      </c>
      <c r="AD514" s="3">
        <f>E514</f>
        <v/>
      </c>
    </row>
    <row r="515" ht="13.9" customHeight="1">
      <c r="A515" s="22" t="inlineStr">
        <is>
          <t>BNRL022511282170</t>
        </is>
      </c>
      <c r="B515" s="23" t="inlineStr">
        <is>
          <t>28/11/2025 16:39:28</t>
        </is>
      </c>
      <c r="C515" s="24" t="n">
        <v>9</v>
      </c>
      <c r="D515" s="24" t="n">
        <v>15</v>
      </c>
      <c r="E515" s="24" t="n">
        <v>24</v>
      </c>
      <c r="F515" s="24" t="n">
        <v>364</v>
      </c>
      <c r="G515" s="24" t="inlineStr">
        <is>
          <t>18</t>
        </is>
      </c>
      <c r="H515" s="24" t="inlineStr">
        <is>
          <t>28/11/2025 23:35:20</t>
        </is>
      </c>
      <c r="I515" s="24" t="inlineStr"/>
      <c r="J515" s="24" t="n">
        <v/>
      </c>
      <c r="K515" s="24" t="n"/>
      <c r="L515" s="24" t="n"/>
      <c r="M515" s="1">
        <f>LEFT(A515,6)</f>
        <v/>
      </c>
      <c r="N515" s="1">
        <f>MID(A515,7,6)</f>
        <v/>
      </c>
      <c r="O515" s="1">
        <f>MID(A515,7,6)&amp;"-"&amp;MID(A515,13,1)</f>
        <v/>
      </c>
      <c r="P515" s="1">
        <f>"M"&amp;MID(A515,5,2)</f>
        <v/>
      </c>
      <c r="Q515" s="1">
        <f>IF(MID(A515,4,1)="L",IF(ISODD(RIGHT(A515)),"LH1","LH3"),IF(MID(A515,4,1)="R",IF(ISODD(RIGHT(A515)),"RH2","RH4"),"ERROR"))</f>
        <v/>
      </c>
      <c r="R515" s="1">
        <f>P515&amp;"-"&amp;Q515</f>
        <v/>
      </c>
      <c r="S515" s="13">
        <f>IF(D515="","HXX",IF(OR(D515=D514,D515=0),S514,"H"&amp;TEXT(D515,"00")&amp;" T"&amp;TEXT(G515,"00")&amp;" - "&amp;A515))</f>
        <v/>
      </c>
      <c r="T515" s="13">
        <f>SUBTOTAL(3,A515)</f>
        <v/>
      </c>
      <c r="U515" s="13">
        <f>IF(OR(NOT(ISBLANK(H515)),J515="30"),1,0)</f>
        <v/>
      </c>
      <c r="V515" s="13">
        <f>IF(ISBLANK(I515),0,1)</f>
        <v/>
      </c>
      <c r="W515" s="13">
        <f>IF(AND(L515="Porosidad de gas",OR(K515="C5",K515="E5")),1,0)</f>
        <v/>
      </c>
      <c r="X515" s="3">
        <f>RIGHT(A515,3)</f>
        <v/>
      </c>
      <c r="Y515" s="3">
        <f>MAX(W515*F515,0)</f>
        <v/>
      </c>
      <c r="Z515" s="3">
        <f>MAX(V515*F515-Y515,0)</f>
        <v/>
      </c>
      <c r="AA515" s="3">
        <f>MAX(U515*F515-SUM(Y515:Z515),0)</f>
        <v/>
      </c>
      <c r="AB515" s="8">
        <f>MAX(F515-SUM(Y515:AA515),0)</f>
        <v/>
      </c>
      <c r="AC515" s="3">
        <f>D515</f>
        <v/>
      </c>
      <c r="AD515" s="3">
        <f>E515</f>
        <v/>
      </c>
    </row>
    <row r="516" ht="13.9" customHeight="1">
      <c r="A516" s="22" t="inlineStr">
        <is>
          <t>BNRR022511282169</t>
        </is>
      </c>
      <c r="B516" s="23" t="inlineStr">
        <is>
          <t>28/11/2025 16:39:28</t>
        </is>
      </c>
      <c r="C516" s="24" t="n">
        <v>9</v>
      </c>
      <c r="D516" s="24" t="n">
        <v>15</v>
      </c>
      <c r="E516" s="24" t="n">
        <v>24</v>
      </c>
      <c r="F516" s="24" t="n">
        <v>364</v>
      </c>
      <c r="G516" s="24" t="inlineStr">
        <is>
          <t>18</t>
        </is>
      </c>
      <c r="H516" s="24" t="inlineStr">
        <is>
          <t>28/11/2025 23:33:59</t>
        </is>
      </c>
      <c r="I516" s="24" t="inlineStr"/>
      <c r="J516" s="24" t="n">
        <v/>
      </c>
      <c r="K516" s="24" t="n"/>
      <c r="L516" s="24" t="n"/>
      <c r="M516" s="1">
        <f>LEFT(A516,6)</f>
        <v/>
      </c>
      <c r="N516" s="1">
        <f>MID(A516,7,6)</f>
        <v/>
      </c>
      <c r="O516" s="1">
        <f>MID(A516,7,6)&amp;"-"&amp;MID(A516,13,1)</f>
        <v/>
      </c>
      <c r="P516" s="1">
        <f>"M"&amp;MID(A516,5,2)</f>
        <v/>
      </c>
      <c r="Q516" s="1">
        <f>IF(MID(A516,4,1)="L",IF(ISODD(RIGHT(A516)),"LH1","LH3"),IF(MID(A516,4,1)="R",IF(ISODD(RIGHT(A516)),"RH2","RH4"),"ERROR"))</f>
        <v/>
      </c>
      <c r="R516" s="1">
        <f>P516&amp;"-"&amp;Q516</f>
        <v/>
      </c>
      <c r="S516" s="13">
        <f>IF(D516="","HXX",IF(OR(D516=D515,D516=0),S515,"H"&amp;TEXT(D516,"00")&amp;" T"&amp;TEXT(G516,"00")&amp;" - "&amp;A516))</f>
        <v/>
      </c>
      <c r="T516" s="13">
        <f>SUBTOTAL(3,A516)</f>
        <v/>
      </c>
      <c r="U516" s="13">
        <f>IF(OR(NOT(ISBLANK(H516)),J516="30"),1,0)</f>
        <v/>
      </c>
      <c r="V516" s="13">
        <f>IF(ISBLANK(I516),0,1)</f>
        <v/>
      </c>
      <c r="W516" s="13">
        <f>IF(AND(L516="Porosidad de gas",OR(K516="C5",K516="E5")),1,0)</f>
        <v/>
      </c>
      <c r="X516" s="3">
        <f>RIGHT(A516,3)</f>
        <v/>
      </c>
      <c r="Y516" s="3">
        <f>MAX(W516*F516,0)</f>
        <v/>
      </c>
      <c r="Z516" s="3">
        <f>MAX(V516*F516-Y516,0)</f>
        <v/>
      </c>
      <c r="AA516" s="3">
        <f>MAX(U516*F516-SUM(Y516:Z516),0)</f>
        <v/>
      </c>
      <c r="AB516" s="8">
        <f>MAX(F516-SUM(Y516:AA516),0)</f>
        <v/>
      </c>
      <c r="AC516" s="3">
        <f>D516</f>
        <v/>
      </c>
      <c r="AD516" s="3">
        <f>E516</f>
        <v/>
      </c>
    </row>
    <row r="517" ht="13.9" customHeight="1">
      <c r="A517" s="22" t="inlineStr">
        <is>
          <t>BNRR022511282170</t>
        </is>
      </c>
      <c r="B517" s="23" t="inlineStr">
        <is>
          <t>28/11/2025 16:39:28</t>
        </is>
      </c>
      <c r="C517" s="24" t="n">
        <v>9</v>
      </c>
      <c r="D517" s="24" t="n">
        <v>15</v>
      </c>
      <c r="E517" s="24" t="n">
        <v>24</v>
      </c>
      <c r="F517" s="24" t="n">
        <v>364</v>
      </c>
      <c r="G517" s="24" t="inlineStr">
        <is>
          <t>18</t>
        </is>
      </c>
      <c r="H517" s="24" t="inlineStr">
        <is>
          <t>28/11/2025 23:35:38</t>
        </is>
      </c>
      <c r="I517" s="24" t="inlineStr"/>
      <c r="J517" s="24" t="n">
        <v/>
      </c>
      <c r="K517" s="24" t="n"/>
      <c r="L517" s="24" t="n"/>
      <c r="M517" s="1">
        <f>LEFT(A517,6)</f>
        <v/>
      </c>
      <c r="N517" s="1">
        <f>MID(A517,7,6)</f>
        <v/>
      </c>
      <c r="O517" s="1">
        <f>MID(A517,7,6)&amp;"-"&amp;MID(A517,13,1)</f>
        <v/>
      </c>
      <c r="P517" s="1">
        <f>"M"&amp;MID(A517,5,2)</f>
        <v/>
      </c>
      <c r="Q517" s="1">
        <f>IF(MID(A517,4,1)="L",IF(ISODD(RIGHT(A517)),"LH1","LH3"),IF(MID(A517,4,1)="R",IF(ISODD(RIGHT(A517)),"RH2","RH4"),"ERROR"))</f>
        <v/>
      </c>
      <c r="R517" s="1">
        <f>P517&amp;"-"&amp;Q517</f>
        <v/>
      </c>
      <c r="S517" s="13">
        <f>IF(D517="","HXX",IF(OR(D517=D516,D517=0),S516,"H"&amp;TEXT(D517,"00")&amp;" T"&amp;TEXT(G517,"00")&amp;" - "&amp;A517))</f>
        <v/>
      </c>
      <c r="T517" s="13">
        <f>SUBTOTAL(3,A517)</f>
        <v/>
      </c>
      <c r="U517" s="13">
        <f>IF(OR(NOT(ISBLANK(H517)),J517="30"),1,0)</f>
        <v/>
      </c>
      <c r="V517" s="13">
        <f>IF(ISBLANK(I517),0,1)</f>
        <v/>
      </c>
      <c r="W517" s="13">
        <f>IF(AND(L517="Porosidad de gas",OR(K517="C5",K517="E5")),1,0)</f>
        <v/>
      </c>
      <c r="X517" s="3">
        <f>RIGHT(A517,3)</f>
        <v/>
      </c>
      <c r="Y517" s="3">
        <f>MAX(W517*F517,0)</f>
        <v/>
      </c>
      <c r="Z517" s="3">
        <f>MAX(V517*F517-Y517,0)</f>
        <v/>
      </c>
      <c r="AA517" s="3">
        <f>MAX(U517*F517-SUM(Y517:Z517),0)</f>
        <v/>
      </c>
      <c r="AB517" s="8">
        <f>MAX(F517-SUM(Y517:AA517),0)</f>
        <v/>
      </c>
      <c r="AC517" s="3">
        <f>D517</f>
        <v/>
      </c>
      <c r="AD517" s="3">
        <f>E517</f>
        <v/>
      </c>
    </row>
    <row r="518" ht="13.9" customHeight="1">
      <c r="A518" s="22" t="inlineStr">
        <is>
          <t>BNRL022511282167</t>
        </is>
      </c>
      <c r="B518" s="23" t="inlineStr">
        <is>
          <t>28/11/2025 16:33:23</t>
        </is>
      </c>
      <c r="C518" s="24" t="n">
        <v>9</v>
      </c>
      <c r="D518" s="24" t="n">
        <v>15</v>
      </c>
      <c r="E518" s="24" t="n">
        <v>23</v>
      </c>
      <c r="F518" s="24" t="n">
        <v>384</v>
      </c>
      <c r="G518" s="24" t="inlineStr">
        <is>
          <t>18</t>
        </is>
      </c>
      <c r="H518" s="24" t="inlineStr">
        <is>
          <t>28/11/2025 23:51:51</t>
        </is>
      </c>
      <c r="I518" s="24" t="inlineStr"/>
      <c r="J518" s="24" t="n">
        <v/>
      </c>
      <c r="K518" s="24" t="n"/>
      <c r="L518" s="24" t="n"/>
      <c r="M518" s="1">
        <f>LEFT(A518,6)</f>
        <v/>
      </c>
      <c r="N518" s="1">
        <f>MID(A518,7,6)</f>
        <v/>
      </c>
      <c r="O518" s="1">
        <f>MID(A518,7,6)&amp;"-"&amp;MID(A518,13,1)</f>
        <v/>
      </c>
      <c r="P518" s="1">
        <f>"M"&amp;MID(A518,5,2)</f>
        <v/>
      </c>
      <c r="Q518" s="1">
        <f>IF(MID(A518,4,1)="L",IF(ISODD(RIGHT(A518)),"LH1","LH3"),IF(MID(A518,4,1)="R",IF(ISODD(RIGHT(A518)),"RH2","RH4"),"ERROR"))</f>
        <v/>
      </c>
      <c r="R518" s="1">
        <f>P518&amp;"-"&amp;Q518</f>
        <v/>
      </c>
      <c r="S518" s="13">
        <f>IF(D518="","HXX",IF(OR(D518=D517,D518=0),S517,"H"&amp;TEXT(D518,"00")&amp;" T"&amp;TEXT(G518,"00")&amp;" - "&amp;A518))</f>
        <v/>
      </c>
      <c r="T518" s="13">
        <f>SUBTOTAL(3,A518)</f>
        <v/>
      </c>
      <c r="U518" s="13">
        <f>IF(OR(NOT(ISBLANK(H518)),J518="30"),1,0)</f>
        <v/>
      </c>
      <c r="V518" s="13">
        <f>IF(ISBLANK(I518),0,1)</f>
        <v/>
      </c>
      <c r="W518" s="13">
        <f>IF(AND(L518="Porosidad de gas",OR(K518="C5",K518="E5")),1,0)</f>
        <v/>
      </c>
      <c r="X518" s="3">
        <f>RIGHT(A518,3)</f>
        <v/>
      </c>
      <c r="Y518" s="3">
        <f>MAX(W518*F518,0)</f>
        <v/>
      </c>
      <c r="Z518" s="3">
        <f>MAX(V518*F518-Y518,0)</f>
        <v/>
      </c>
      <c r="AA518" s="3">
        <f>MAX(U518*F518-SUM(Y518:Z518),0)</f>
        <v/>
      </c>
      <c r="AB518" s="8">
        <f>MAX(F518-SUM(Y518:AA518),0)</f>
        <v/>
      </c>
      <c r="AC518" s="3">
        <f>D518</f>
        <v/>
      </c>
      <c r="AD518" s="3">
        <f>E518</f>
        <v/>
      </c>
    </row>
    <row r="519" ht="13.9" customHeight="1">
      <c r="A519" s="22" t="inlineStr">
        <is>
          <t>BNRL022511282168</t>
        </is>
      </c>
      <c r="B519" s="23" t="inlineStr">
        <is>
          <t>28/11/2025 16:33:23</t>
        </is>
      </c>
      <c r="C519" s="24" t="n">
        <v>9</v>
      </c>
      <c r="D519" s="24" t="n">
        <v>15</v>
      </c>
      <c r="E519" s="24" t="n">
        <v>23</v>
      </c>
      <c r="F519" s="24" t="n">
        <v>384</v>
      </c>
      <c r="G519" s="24" t="inlineStr">
        <is>
          <t>18</t>
        </is>
      </c>
      <c r="H519" s="24" t="inlineStr">
        <is>
          <t>28/11/2025 23:54:11</t>
        </is>
      </c>
      <c r="I519" s="24" t="inlineStr"/>
      <c r="J519" s="24" t="n">
        <v/>
      </c>
      <c r="K519" s="24" t="n"/>
      <c r="L519" s="24" t="n"/>
      <c r="M519" s="1">
        <f>LEFT(A519,6)</f>
        <v/>
      </c>
      <c r="N519" s="1">
        <f>MID(A519,7,6)</f>
        <v/>
      </c>
      <c r="O519" s="1">
        <f>MID(A519,7,6)&amp;"-"&amp;MID(A519,13,1)</f>
        <v/>
      </c>
      <c r="P519" s="1">
        <f>"M"&amp;MID(A519,5,2)</f>
        <v/>
      </c>
      <c r="Q519" s="1">
        <f>IF(MID(A519,4,1)="L",IF(ISODD(RIGHT(A519)),"LH1","LH3"),IF(MID(A519,4,1)="R",IF(ISODD(RIGHT(A519)),"RH2","RH4"),"ERROR"))</f>
        <v/>
      </c>
      <c r="R519" s="1">
        <f>P519&amp;"-"&amp;Q519</f>
        <v/>
      </c>
      <c r="S519" s="13">
        <f>IF(D519="","HXX",IF(OR(D519=D518,D519=0),S518,"H"&amp;TEXT(D519,"00")&amp;" T"&amp;TEXT(G519,"00")&amp;" - "&amp;A519))</f>
        <v/>
      </c>
      <c r="T519" s="13">
        <f>SUBTOTAL(3,A519)</f>
        <v/>
      </c>
      <c r="U519" s="13">
        <f>IF(OR(NOT(ISBLANK(H519)),J519="30"),1,0)</f>
        <v/>
      </c>
      <c r="V519" s="13">
        <f>IF(ISBLANK(I519),0,1)</f>
        <v/>
      </c>
      <c r="W519" s="13">
        <f>IF(AND(L519="Porosidad de gas",OR(K519="C5",K519="E5")),1,0)</f>
        <v/>
      </c>
      <c r="X519" s="3">
        <f>RIGHT(A519,3)</f>
        <v/>
      </c>
      <c r="Y519" s="3">
        <f>MAX(W519*F519,0)</f>
        <v/>
      </c>
      <c r="Z519" s="3">
        <f>MAX(V519*F519-Y519,0)</f>
        <v/>
      </c>
      <c r="AA519" s="3">
        <f>MAX(U519*F519-SUM(Y519:Z519),0)</f>
        <v/>
      </c>
      <c r="AB519" s="8">
        <f>MAX(F519-SUM(Y519:AA519),0)</f>
        <v/>
      </c>
      <c r="AC519" s="3">
        <f>D519</f>
        <v/>
      </c>
      <c r="AD519" s="3">
        <f>E519</f>
        <v/>
      </c>
    </row>
    <row r="520" ht="13.9" customHeight="1">
      <c r="A520" s="22" t="inlineStr">
        <is>
          <t>BNRR022511282167</t>
        </is>
      </c>
      <c r="B520" s="23" t="inlineStr">
        <is>
          <t>28/11/2025 16:33:23</t>
        </is>
      </c>
      <c r="C520" s="24" t="n">
        <v>9</v>
      </c>
      <c r="D520" s="24" t="n">
        <v>15</v>
      </c>
      <c r="E520" s="24" t="n">
        <v>23</v>
      </c>
      <c r="F520" s="24" t="n">
        <v>384</v>
      </c>
      <c r="G520" s="24" t="inlineStr">
        <is>
          <t>18</t>
        </is>
      </c>
      <c r="H520" s="24" t="inlineStr">
        <is>
          <t>28/11/2025 23:52:58</t>
        </is>
      </c>
      <c r="I520" s="24" t="inlineStr"/>
      <c r="J520" s="24" t="n">
        <v/>
      </c>
      <c r="K520" s="24" t="n"/>
      <c r="L520" s="24" t="n"/>
      <c r="M520" s="1">
        <f>LEFT(A520,6)</f>
        <v/>
      </c>
      <c r="N520" s="1">
        <f>MID(A520,7,6)</f>
        <v/>
      </c>
      <c r="O520" s="1">
        <f>MID(A520,7,6)&amp;"-"&amp;MID(A520,13,1)</f>
        <v/>
      </c>
      <c r="P520" s="1">
        <f>"M"&amp;MID(A520,5,2)</f>
        <v/>
      </c>
      <c r="Q520" s="1">
        <f>IF(MID(A520,4,1)="L",IF(ISODD(RIGHT(A520)),"LH1","LH3"),IF(MID(A520,4,1)="R",IF(ISODD(RIGHT(A520)),"RH2","RH4"),"ERROR"))</f>
        <v/>
      </c>
      <c r="R520" s="1">
        <f>P520&amp;"-"&amp;Q520</f>
        <v/>
      </c>
      <c r="S520" s="13">
        <f>IF(D520="","HXX",IF(OR(D520=D519,D520=0),S519,"H"&amp;TEXT(D520,"00")&amp;" T"&amp;TEXT(G520,"00")&amp;" - "&amp;A520))</f>
        <v/>
      </c>
      <c r="T520" s="13">
        <f>SUBTOTAL(3,A520)</f>
        <v/>
      </c>
      <c r="U520" s="13">
        <f>IF(OR(NOT(ISBLANK(H520)),J520="30"),1,0)</f>
        <v/>
      </c>
      <c r="V520" s="13">
        <f>IF(ISBLANK(I520),0,1)</f>
        <v/>
      </c>
      <c r="W520" s="13">
        <f>IF(AND(L520="Porosidad de gas",OR(K520="C5",K520="E5")),1,0)</f>
        <v/>
      </c>
      <c r="X520" s="3">
        <f>RIGHT(A520,3)</f>
        <v/>
      </c>
      <c r="Y520" s="3">
        <f>MAX(W520*F520,0)</f>
        <v/>
      </c>
      <c r="Z520" s="3">
        <f>MAX(V520*F520-Y520,0)</f>
        <v/>
      </c>
      <c r="AA520" s="3">
        <f>MAX(U520*F520-SUM(Y520:Z520),0)</f>
        <v/>
      </c>
      <c r="AB520" s="8">
        <f>MAX(F520-SUM(Y520:AA520),0)</f>
        <v/>
      </c>
      <c r="AC520" s="3">
        <f>D520</f>
        <v/>
      </c>
      <c r="AD520" s="3">
        <f>E520</f>
        <v/>
      </c>
    </row>
    <row r="521" ht="13.9" customHeight="1">
      <c r="A521" s="22" t="inlineStr">
        <is>
          <t>BNRR022511282168</t>
        </is>
      </c>
      <c r="B521" s="23" t="inlineStr">
        <is>
          <t>28/11/2025 16:33:23</t>
        </is>
      </c>
      <c r="C521" s="24" t="n">
        <v>9</v>
      </c>
      <c r="D521" s="24" t="n">
        <v>15</v>
      </c>
      <c r="E521" s="24" t="n">
        <v>23</v>
      </c>
      <c r="F521" s="24" t="n">
        <v>384</v>
      </c>
      <c r="G521" s="24" t="inlineStr">
        <is>
          <t>18</t>
        </is>
      </c>
      <c r="H521" s="24" t="inlineStr">
        <is>
          <t>28/11/2025 23:56:9</t>
        </is>
      </c>
      <c r="I521" s="24" t="inlineStr"/>
      <c r="J521" s="24" t="n">
        <v/>
      </c>
      <c r="K521" s="24" t="n"/>
      <c r="L521" s="24" t="n"/>
      <c r="M521" s="1">
        <f>LEFT(A521,6)</f>
        <v/>
      </c>
      <c r="N521" s="1">
        <f>MID(A521,7,6)</f>
        <v/>
      </c>
      <c r="O521" s="1">
        <f>MID(A521,7,6)&amp;"-"&amp;MID(A521,13,1)</f>
        <v/>
      </c>
      <c r="P521" s="1">
        <f>"M"&amp;MID(A521,5,2)</f>
        <v/>
      </c>
      <c r="Q521" s="1">
        <f>IF(MID(A521,4,1)="L",IF(ISODD(RIGHT(A521)),"LH1","LH3"),IF(MID(A521,4,1)="R",IF(ISODD(RIGHT(A521)),"RH2","RH4"),"ERROR"))</f>
        <v/>
      </c>
      <c r="R521" s="1">
        <f>P521&amp;"-"&amp;Q521</f>
        <v/>
      </c>
      <c r="S521" s="13">
        <f>IF(D521="","HXX",IF(OR(D521=D520,D521=0),S520,"H"&amp;TEXT(D521,"00")&amp;" T"&amp;TEXT(G521,"00")&amp;" - "&amp;A521))</f>
        <v/>
      </c>
      <c r="T521" s="13">
        <f>SUBTOTAL(3,A521)</f>
        <v/>
      </c>
      <c r="U521" s="13">
        <f>IF(OR(NOT(ISBLANK(H521)),J521="30"),1,0)</f>
        <v/>
      </c>
      <c r="V521" s="13">
        <f>IF(ISBLANK(I521),0,1)</f>
        <v/>
      </c>
      <c r="W521" s="13">
        <f>IF(AND(L521="Porosidad de gas",OR(K521="C5",K521="E5")),1,0)</f>
        <v/>
      </c>
      <c r="X521" s="3">
        <f>RIGHT(A521,3)</f>
        <v/>
      </c>
      <c r="Y521" s="3">
        <f>MAX(W521*F521,0)</f>
        <v/>
      </c>
      <c r="Z521" s="3">
        <f>MAX(V521*F521-Y521,0)</f>
        <v/>
      </c>
      <c r="AA521" s="3">
        <f>MAX(U521*F521-SUM(Y521:Z521),0)</f>
        <v/>
      </c>
      <c r="AB521" s="8">
        <f>MAX(F521-SUM(Y521:AA521),0)</f>
        <v/>
      </c>
      <c r="AC521" s="3">
        <f>D521</f>
        <v/>
      </c>
      <c r="AD521" s="3">
        <f>E521</f>
        <v/>
      </c>
    </row>
    <row r="522" ht="13.9" customHeight="1">
      <c r="A522" s="22" t="inlineStr">
        <is>
          <t>BNRL022511282165</t>
        </is>
      </c>
      <c r="B522" s="23" t="inlineStr">
        <is>
          <t>28/11/2025 16:27:0</t>
        </is>
      </c>
      <c r="C522" s="24" t="n">
        <v>9</v>
      </c>
      <c r="D522" s="24" t="n">
        <v>15</v>
      </c>
      <c r="E522" s="24" t="n">
        <v>22</v>
      </c>
      <c r="F522" s="24" t="n">
        <v>397</v>
      </c>
      <c r="G522" s="24" t="inlineStr">
        <is>
          <t>18</t>
        </is>
      </c>
      <c r="H522" s="24" t="inlineStr">
        <is>
          <t>29/11/2025 0:0:23</t>
        </is>
      </c>
      <c r="I522" s="24" t="inlineStr"/>
      <c r="J522" s="24" t="n">
        <v/>
      </c>
      <c r="K522" s="24" t="n"/>
      <c r="L522" s="24" t="n"/>
      <c r="M522" s="1">
        <f>LEFT(A522,6)</f>
        <v/>
      </c>
      <c r="N522" s="1">
        <f>MID(A522,7,6)</f>
        <v/>
      </c>
      <c r="O522" s="1">
        <f>MID(A522,7,6)&amp;"-"&amp;MID(A522,13,1)</f>
        <v/>
      </c>
      <c r="P522" s="1">
        <f>"M"&amp;MID(A522,5,2)</f>
        <v/>
      </c>
      <c r="Q522" s="1">
        <f>IF(MID(A522,4,1)="L",IF(ISODD(RIGHT(A522)),"LH1","LH3"),IF(MID(A522,4,1)="R",IF(ISODD(RIGHT(A522)),"RH2","RH4"),"ERROR"))</f>
        <v/>
      </c>
      <c r="R522" s="1">
        <f>P522&amp;"-"&amp;Q522</f>
        <v/>
      </c>
      <c r="S522" s="13">
        <f>IF(D522="","HXX",IF(OR(D522=D521,D522=0),S521,"H"&amp;TEXT(D522,"00")&amp;" T"&amp;TEXT(G522,"00")&amp;" - "&amp;A522))</f>
        <v/>
      </c>
      <c r="T522" s="13">
        <f>SUBTOTAL(3,A522)</f>
        <v/>
      </c>
      <c r="U522" s="13">
        <f>IF(OR(NOT(ISBLANK(H522)),J522="30"),1,0)</f>
        <v/>
      </c>
      <c r="V522" s="13">
        <f>IF(ISBLANK(I522),0,1)</f>
        <v/>
      </c>
      <c r="W522" s="13">
        <f>IF(AND(L522="Porosidad de gas",OR(K522="C5",K522="E5")),1,0)</f>
        <v/>
      </c>
      <c r="X522" s="3">
        <f>RIGHT(A522,3)</f>
        <v/>
      </c>
      <c r="Y522" s="3">
        <f>MAX(W522*F522,0)</f>
        <v/>
      </c>
      <c r="Z522" s="3">
        <f>MAX(V522*F522-Y522,0)</f>
        <v/>
      </c>
      <c r="AA522" s="3">
        <f>MAX(U522*F522-SUM(Y522:Z522),0)</f>
        <v/>
      </c>
      <c r="AB522" s="8">
        <f>MAX(F522-SUM(Y522:AA522),0)</f>
        <v/>
      </c>
      <c r="AC522" s="3">
        <f>D522</f>
        <v/>
      </c>
      <c r="AD522" s="3">
        <f>E522</f>
        <v/>
      </c>
    </row>
    <row r="523" ht="13.9" customHeight="1">
      <c r="A523" s="22" t="inlineStr">
        <is>
          <t>BNRL022511282166</t>
        </is>
      </c>
      <c r="B523" s="23" t="inlineStr">
        <is>
          <t>28/11/2025 16:27:0</t>
        </is>
      </c>
      <c r="C523" s="24" t="n">
        <v>9</v>
      </c>
      <c r="D523" s="24" t="n">
        <v>15</v>
      </c>
      <c r="E523" s="24" t="n">
        <v>22</v>
      </c>
      <c r="F523" s="24" t="n">
        <v>397</v>
      </c>
      <c r="G523" s="24" t="inlineStr">
        <is>
          <t>18</t>
        </is>
      </c>
      <c r="H523" s="24" t="inlineStr">
        <is>
          <t>28/11/2025 23:57:37</t>
        </is>
      </c>
      <c r="I523" s="24" t="inlineStr"/>
      <c r="J523" s="24" t="n">
        <v/>
      </c>
      <c r="K523" s="24" t="n"/>
      <c r="L523" s="24" t="n"/>
      <c r="M523" s="1">
        <f>LEFT(A523,6)</f>
        <v/>
      </c>
      <c r="N523" s="1">
        <f>MID(A523,7,6)</f>
        <v/>
      </c>
      <c r="O523" s="1">
        <f>MID(A523,7,6)&amp;"-"&amp;MID(A523,13,1)</f>
        <v/>
      </c>
      <c r="P523" s="1">
        <f>"M"&amp;MID(A523,5,2)</f>
        <v/>
      </c>
      <c r="Q523" s="1">
        <f>IF(MID(A523,4,1)="L",IF(ISODD(RIGHT(A523)),"LH1","LH3"),IF(MID(A523,4,1)="R",IF(ISODD(RIGHT(A523)),"RH2","RH4"),"ERROR"))</f>
        <v/>
      </c>
      <c r="R523" s="1">
        <f>P523&amp;"-"&amp;Q523</f>
        <v/>
      </c>
      <c r="S523" s="13">
        <f>IF(D523="","HXX",IF(OR(D523=D522,D523=0),S522,"H"&amp;TEXT(D523,"00")&amp;" T"&amp;TEXT(G523,"00")&amp;" - "&amp;A523))</f>
        <v/>
      </c>
      <c r="T523" s="13">
        <f>SUBTOTAL(3,A523)</f>
        <v/>
      </c>
      <c r="U523" s="13">
        <f>IF(OR(NOT(ISBLANK(H523)),J523="30"),1,0)</f>
        <v/>
      </c>
      <c r="V523" s="13">
        <f>IF(ISBLANK(I523),0,1)</f>
        <v/>
      </c>
      <c r="W523" s="13">
        <f>IF(AND(L523="Porosidad de gas",OR(K523="C5",K523="E5")),1,0)</f>
        <v/>
      </c>
      <c r="X523" s="3">
        <f>RIGHT(A523,3)</f>
        <v/>
      </c>
      <c r="Y523" s="3">
        <f>MAX(W523*F523,0)</f>
        <v/>
      </c>
      <c r="Z523" s="3">
        <f>MAX(V523*F523-Y523,0)</f>
        <v/>
      </c>
      <c r="AA523" s="3">
        <f>MAX(U523*F523-SUM(Y523:Z523),0)</f>
        <v/>
      </c>
      <c r="AB523" s="8">
        <f>MAX(F523-SUM(Y523:AA523),0)</f>
        <v/>
      </c>
      <c r="AC523" s="3">
        <f>D523</f>
        <v/>
      </c>
      <c r="AD523" s="3">
        <f>E523</f>
        <v/>
      </c>
    </row>
    <row r="524" ht="13.9" customHeight="1">
      <c r="A524" s="22" t="inlineStr">
        <is>
          <t>BNRR022511282165</t>
        </is>
      </c>
      <c r="B524" s="23" t="inlineStr">
        <is>
          <t>28/11/2025 16:27:0</t>
        </is>
      </c>
      <c r="C524" s="24" t="n">
        <v>9</v>
      </c>
      <c r="D524" s="24" t="n">
        <v>15</v>
      </c>
      <c r="E524" s="24" t="n">
        <v>22</v>
      </c>
      <c r="F524" s="24" t="n">
        <v>397</v>
      </c>
      <c r="G524" s="24" t="inlineStr">
        <is>
          <t>18</t>
        </is>
      </c>
      <c r="H524" s="24" t="inlineStr">
        <is>
          <t>28/11/2025 23:54:23</t>
        </is>
      </c>
      <c r="I524" s="24" t="inlineStr"/>
      <c r="J524" s="24" t="n">
        <v/>
      </c>
      <c r="K524" s="24" t="n"/>
      <c r="L524" s="24" t="n"/>
      <c r="M524" s="1">
        <f>LEFT(A524,6)</f>
        <v/>
      </c>
      <c r="N524" s="1">
        <f>MID(A524,7,6)</f>
        <v/>
      </c>
      <c r="O524" s="1">
        <f>MID(A524,7,6)&amp;"-"&amp;MID(A524,13,1)</f>
        <v/>
      </c>
      <c r="P524" s="1">
        <f>"M"&amp;MID(A524,5,2)</f>
        <v/>
      </c>
      <c r="Q524" s="1">
        <f>IF(MID(A524,4,1)="L",IF(ISODD(RIGHT(A524)),"LH1","LH3"),IF(MID(A524,4,1)="R",IF(ISODD(RIGHT(A524)),"RH2","RH4"),"ERROR"))</f>
        <v/>
      </c>
      <c r="R524" s="1">
        <f>P524&amp;"-"&amp;Q524</f>
        <v/>
      </c>
      <c r="S524" s="13">
        <f>IF(D524="","HXX",IF(OR(D524=D523,D524=0),S523,"H"&amp;TEXT(D524,"00")&amp;" T"&amp;TEXT(G524,"00")&amp;" - "&amp;A524))</f>
        <v/>
      </c>
      <c r="T524" s="13">
        <f>SUBTOTAL(3,A524)</f>
        <v/>
      </c>
      <c r="U524" s="13">
        <f>IF(OR(NOT(ISBLANK(H524)),J524="30"),1,0)</f>
        <v/>
      </c>
      <c r="V524" s="13">
        <f>IF(ISBLANK(I524),0,1)</f>
        <v/>
      </c>
      <c r="W524" s="13">
        <f>IF(AND(L524="Porosidad de gas",OR(K524="C5",K524="E5")),1,0)</f>
        <v/>
      </c>
      <c r="X524" s="3">
        <f>RIGHT(A524,3)</f>
        <v/>
      </c>
      <c r="Y524" s="3">
        <f>MAX(W524*F524,0)</f>
        <v/>
      </c>
      <c r="Z524" s="3">
        <f>MAX(V524*F524-Y524,0)</f>
        <v/>
      </c>
      <c r="AA524" s="3">
        <f>MAX(U524*F524-SUM(Y524:Z524),0)</f>
        <v/>
      </c>
      <c r="AB524" s="8">
        <f>MAX(F524-SUM(Y524:AA524),0)</f>
        <v/>
      </c>
      <c r="AC524" s="3">
        <f>D524</f>
        <v/>
      </c>
      <c r="AD524" s="3">
        <f>E524</f>
        <v/>
      </c>
    </row>
    <row r="525" ht="13.9" customHeight="1">
      <c r="A525" s="22" t="inlineStr">
        <is>
          <t>BNRR022511282166</t>
        </is>
      </c>
      <c r="B525" s="23" t="inlineStr">
        <is>
          <t>28/11/2025 16:27:0</t>
        </is>
      </c>
      <c r="C525" s="24" t="n">
        <v>9</v>
      </c>
      <c r="D525" s="24" t="n">
        <v>15</v>
      </c>
      <c r="E525" s="24" t="n">
        <v>22</v>
      </c>
      <c r="F525" s="24" t="n">
        <v>397</v>
      </c>
      <c r="G525" s="24" t="inlineStr">
        <is>
          <t>18</t>
        </is>
      </c>
      <c r="H525" s="24" t="inlineStr">
        <is>
          <t>29/11/2025 0:3:10</t>
        </is>
      </c>
      <c r="I525" s="24" t="inlineStr"/>
      <c r="J525" s="24" t="n">
        <v/>
      </c>
      <c r="K525" s="24" t="n"/>
      <c r="L525" s="24" t="n"/>
      <c r="M525" s="1">
        <f>LEFT(A525,6)</f>
        <v/>
      </c>
      <c r="N525" s="1">
        <f>MID(A525,7,6)</f>
        <v/>
      </c>
      <c r="O525" s="1">
        <f>MID(A525,7,6)&amp;"-"&amp;MID(A525,13,1)</f>
        <v/>
      </c>
      <c r="P525" s="1">
        <f>"M"&amp;MID(A525,5,2)</f>
        <v/>
      </c>
      <c r="Q525" s="1">
        <f>IF(MID(A525,4,1)="L",IF(ISODD(RIGHT(A525)),"LH1","LH3"),IF(MID(A525,4,1)="R",IF(ISODD(RIGHT(A525)),"RH2","RH4"),"ERROR"))</f>
        <v/>
      </c>
      <c r="R525" s="1">
        <f>P525&amp;"-"&amp;Q525</f>
        <v/>
      </c>
      <c r="S525" s="13">
        <f>IF(D525="","HXX",IF(OR(D525=D524,D525=0),S524,"H"&amp;TEXT(D525,"00")&amp;" T"&amp;TEXT(G525,"00")&amp;" - "&amp;A525))</f>
        <v/>
      </c>
      <c r="T525" s="13">
        <f>SUBTOTAL(3,A525)</f>
        <v/>
      </c>
      <c r="U525" s="13">
        <f>IF(OR(NOT(ISBLANK(H525)),J525="30"),1,0)</f>
        <v/>
      </c>
      <c r="V525" s="13">
        <f>IF(ISBLANK(I525),0,1)</f>
        <v/>
      </c>
      <c r="W525" s="13">
        <f>IF(AND(L525="Porosidad de gas",OR(K525="C5",K525="E5")),1,0)</f>
        <v/>
      </c>
      <c r="X525" s="3">
        <f>RIGHT(A525,3)</f>
        <v/>
      </c>
      <c r="Y525" s="3">
        <f>MAX(W525*F525,0)</f>
        <v/>
      </c>
      <c r="Z525" s="3">
        <f>MAX(V525*F525-Y525,0)</f>
        <v/>
      </c>
      <c r="AA525" s="3">
        <f>MAX(U525*F525-SUM(Y525:Z525),0)</f>
        <v/>
      </c>
      <c r="AB525" s="8">
        <f>MAX(F525-SUM(Y525:AA525),0)</f>
        <v/>
      </c>
      <c r="AC525" s="3">
        <f>D525</f>
        <v/>
      </c>
      <c r="AD525" s="3">
        <f>E525</f>
        <v/>
      </c>
    </row>
    <row r="526" ht="13.9" customHeight="1">
      <c r="A526" s="22" t="inlineStr">
        <is>
          <t>BNRL022511282163</t>
        </is>
      </c>
      <c r="B526" s="23" t="inlineStr">
        <is>
          <t>28/11/2025 16:20:23</t>
        </is>
      </c>
      <c r="C526" s="24" t="n">
        <v>9</v>
      </c>
      <c r="D526" s="24" t="n">
        <v>15</v>
      </c>
      <c r="E526" s="24" t="n">
        <v>21</v>
      </c>
      <c r="F526" s="24" t="n">
        <v>461</v>
      </c>
      <c r="G526" s="24" t="inlineStr">
        <is>
          <t>18</t>
        </is>
      </c>
      <c r="H526" s="24" t="inlineStr">
        <is>
          <t>29/11/2025 0:1:19</t>
        </is>
      </c>
      <c r="I526" s="24" t="inlineStr"/>
      <c r="J526" s="24" t="n">
        <v/>
      </c>
      <c r="K526" s="24" t="n"/>
      <c r="L526" s="24" t="n"/>
      <c r="M526" s="1">
        <f>LEFT(A526,6)</f>
        <v/>
      </c>
      <c r="N526" s="1">
        <f>MID(A526,7,6)</f>
        <v/>
      </c>
      <c r="O526" s="1">
        <f>MID(A526,7,6)&amp;"-"&amp;MID(A526,13,1)</f>
        <v/>
      </c>
      <c r="P526" s="1">
        <f>"M"&amp;MID(A526,5,2)</f>
        <v/>
      </c>
      <c r="Q526" s="1">
        <f>IF(MID(A526,4,1)="L",IF(ISODD(RIGHT(A526)),"LH1","LH3"),IF(MID(A526,4,1)="R",IF(ISODD(RIGHT(A526)),"RH2","RH4"),"ERROR"))</f>
        <v/>
      </c>
      <c r="R526" s="1">
        <f>P526&amp;"-"&amp;Q526</f>
        <v/>
      </c>
      <c r="S526" s="13">
        <f>IF(D526="","HXX",IF(OR(D526=D525,D526=0),S525,"H"&amp;TEXT(D526,"00")&amp;" T"&amp;TEXT(G526,"00")&amp;" - "&amp;A526))</f>
        <v/>
      </c>
      <c r="T526" s="13">
        <f>SUBTOTAL(3,A526)</f>
        <v/>
      </c>
      <c r="U526" s="13">
        <f>IF(OR(NOT(ISBLANK(H526)),J526="30"),1,0)</f>
        <v/>
      </c>
      <c r="V526" s="13">
        <f>IF(ISBLANK(I526),0,1)</f>
        <v/>
      </c>
      <c r="W526" s="13">
        <f>IF(AND(L526="Porosidad de gas",OR(K526="C5",K526="E5")),1,0)</f>
        <v/>
      </c>
      <c r="X526" s="3">
        <f>RIGHT(A526,3)</f>
        <v/>
      </c>
      <c r="Y526" s="3">
        <f>MAX(W526*F526,0)</f>
        <v/>
      </c>
      <c r="Z526" s="3">
        <f>MAX(V526*F526-Y526,0)</f>
        <v/>
      </c>
      <c r="AA526" s="3">
        <f>MAX(U526*F526-SUM(Y526:Z526),0)</f>
        <v/>
      </c>
      <c r="AB526" s="8">
        <f>MAX(F526-SUM(Y526:AA526),0)</f>
        <v/>
      </c>
      <c r="AC526" s="3">
        <f>D526</f>
        <v/>
      </c>
      <c r="AD526" s="3">
        <f>E526</f>
        <v/>
      </c>
    </row>
    <row r="527" ht="13.9" customHeight="1">
      <c r="A527" s="22" t="inlineStr">
        <is>
          <t>BNRL022511282164</t>
        </is>
      </c>
      <c r="B527" s="23" t="inlineStr">
        <is>
          <t>28/11/2025 16:20:23</t>
        </is>
      </c>
      <c r="C527" s="24" t="n">
        <v>9</v>
      </c>
      <c r="D527" s="24" t="n">
        <v>15</v>
      </c>
      <c r="E527" s="24" t="n">
        <v>21</v>
      </c>
      <c r="F527" s="24" t="n">
        <v>461</v>
      </c>
      <c r="G527" s="24" t="inlineStr">
        <is>
          <t>18</t>
        </is>
      </c>
      <c r="H527" s="24" t="inlineStr">
        <is>
          <t>29/11/2025 0:2:53</t>
        </is>
      </c>
      <c r="I527" s="24" t="inlineStr"/>
      <c r="J527" s="24" t="n">
        <v/>
      </c>
      <c r="K527" s="24" t="n"/>
      <c r="L527" s="24" t="n"/>
      <c r="M527" s="1">
        <f>LEFT(A527,6)</f>
        <v/>
      </c>
      <c r="N527" s="1">
        <f>MID(A527,7,6)</f>
        <v/>
      </c>
      <c r="O527" s="1">
        <f>MID(A527,7,6)&amp;"-"&amp;MID(A527,13,1)</f>
        <v/>
      </c>
      <c r="P527" s="1">
        <f>"M"&amp;MID(A527,5,2)</f>
        <v/>
      </c>
      <c r="Q527" s="1">
        <f>IF(MID(A527,4,1)="L",IF(ISODD(RIGHT(A527)),"LH1","LH3"),IF(MID(A527,4,1)="R",IF(ISODD(RIGHT(A527)),"RH2","RH4"),"ERROR"))</f>
        <v/>
      </c>
      <c r="R527" s="1">
        <f>P527&amp;"-"&amp;Q527</f>
        <v/>
      </c>
      <c r="S527" s="13">
        <f>IF(D527="","HXX",IF(OR(D527=D526,D527=0),S526,"H"&amp;TEXT(D527,"00")&amp;" T"&amp;TEXT(G527,"00")&amp;" - "&amp;A527))</f>
        <v/>
      </c>
      <c r="T527" s="13">
        <f>SUBTOTAL(3,A527)</f>
        <v/>
      </c>
      <c r="U527" s="13">
        <f>IF(OR(NOT(ISBLANK(H527)),J527="30"),1,0)</f>
        <v/>
      </c>
      <c r="V527" s="13">
        <f>IF(ISBLANK(I527),0,1)</f>
        <v/>
      </c>
      <c r="W527" s="13">
        <f>IF(AND(L527="Porosidad de gas",OR(K527="C5",K527="E5")),1,0)</f>
        <v/>
      </c>
      <c r="X527" s="3">
        <f>RIGHT(A527,3)</f>
        <v/>
      </c>
      <c r="Y527" s="3">
        <f>MAX(W527*F527,0)</f>
        <v/>
      </c>
      <c r="Z527" s="3">
        <f>MAX(V527*F527-Y527,0)</f>
        <v/>
      </c>
      <c r="AA527" s="3">
        <f>MAX(U527*F527-SUM(Y527:Z527),0)</f>
        <v/>
      </c>
      <c r="AB527" s="8">
        <f>MAX(F527-SUM(Y527:AA527),0)</f>
        <v/>
      </c>
      <c r="AC527" s="3">
        <f>D527</f>
        <v/>
      </c>
      <c r="AD527" s="3">
        <f>E527</f>
        <v/>
      </c>
    </row>
    <row r="528" ht="13.9" customHeight="1">
      <c r="A528" s="22" t="inlineStr">
        <is>
          <t>BNRR022511282163</t>
        </is>
      </c>
      <c r="B528" s="23" t="inlineStr">
        <is>
          <t>28/11/2025 16:20:23</t>
        </is>
      </c>
      <c r="C528" s="24" t="n">
        <v>9</v>
      </c>
      <c r="D528" s="24" t="n">
        <v>15</v>
      </c>
      <c r="E528" s="24" t="n">
        <v>21</v>
      </c>
      <c r="F528" s="24" t="n">
        <v>461</v>
      </c>
      <c r="G528" s="24" t="inlineStr">
        <is>
          <t>18</t>
        </is>
      </c>
      <c r="H528" s="24" t="inlineStr">
        <is>
          <t>29/11/2025 0:4:12</t>
        </is>
      </c>
      <c r="I528" s="24" t="inlineStr"/>
      <c r="J528" s="24" t="n">
        <v/>
      </c>
      <c r="K528" s="24" t="n"/>
      <c r="L528" s="24" t="n"/>
      <c r="M528" s="1">
        <f>LEFT(A528,6)</f>
        <v/>
      </c>
      <c r="N528" s="1">
        <f>MID(A528,7,6)</f>
        <v/>
      </c>
      <c r="O528" s="1">
        <f>MID(A528,7,6)&amp;"-"&amp;MID(A528,13,1)</f>
        <v/>
      </c>
      <c r="P528" s="1">
        <f>"M"&amp;MID(A528,5,2)</f>
        <v/>
      </c>
      <c r="Q528" s="1">
        <f>IF(MID(A528,4,1)="L",IF(ISODD(RIGHT(A528)),"LH1","LH3"),IF(MID(A528,4,1)="R",IF(ISODD(RIGHT(A528)),"RH2","RH4"),"ERROR"))</f>
        <v/>
      </c>
      <c r="R528" s="1">
        <f>P528&amp;"-"&amp;Q528</f>
        <v/>
      </c>
      <c r="S528" s="13">
        <f>IF(D528="","HXX",IF(OR(D528=D527,D528=0),S527,"H"&amp;TEXT(D528,"00")&amp;" T"&amp;TEXT(G528,"00")&amp;" - "&amp;A528))</f>
        <v/>
      </c>
      <c r="T528" s="13">
        <f>SUBTOTAL(3,A528)</f>
        <v/>
      </c>
      <c r="U528" s="13">
        <f>IF(OR(NOT(ISBLANK(H528)),J528="30"),1,0)</f>
        <v/>
      </c>
      <c r="V528" s="13">
        <f>IF(ISBLANK(I528),0,1)</f>
        <v/>
      </c>
      <c r="W528" s="13">
        <f>IF(AND(L528="Porosidad de gas",OR(K528="C5",K528="E5")),1,0)</f>
        <v/>
      </c>
      <c r="X528" s="3">
        <f>RIGHT(A528,3)</f>
        <v/>
      </c>
      <c r="Y528" s="3">
        <f>MAX(W528*F528,0)</f>
        <v/>
      </c>
      <c r="Z528" s="3">
        <f>MAX(V528*F528-Y528,0)</f>
        <v/>
      </c>
      <c r="AA528" s="3">
        <f>MAX(U528*F528-SUM(Y528:Z528),0)</f>
        <v/>
      </c>
      <c r="AB528" s="8">
        <f>MAX(F528-SUM(Y528:AA528),0)</f>
        <v/>
      </c>
      <c r="AC528" s="3">
        <f>D528</f>
        <v/>
      </c>
      <c r="AD528" s="3">
        <f>E528</f>
        <v/>
      </c>
    </row>
    <row r="529" ht="13.9" customHeight="1">
      <c r="A529" s="22" t="inlineStr">
        <is>
          <t>BNRR022511282164</t>
        </is>
      </c>
      <c r="B529" s="23" t="inlineStr">
        <is>
          <t>28/11/2025 16:20:23</t>
        </is>
      </c>
      <c r="C529" s="24" t="n">
        <v>9</v>
      </c>
      <c r="D529" s="24" t="n">
        <v>15</v>
      </c>
      <c r="E529" s="24" t="n">
        <v>21</v>
      </c>
      <c r="F529" s="24" t="n">
        <v>461</v>
      </c>
      <c r="G529" s="24" t="inlineStr">
        <is>
          <t>18</t>
        </is>
      </c>
      <c r="H529" s="24" t="inlineStr">
        <is>
          <t>29/11/2025 0:5:54</t>
        </is>
      </c>
      <c r="I529" s="24" t="inlineStr"/>
      <c r="J529" s="24" t="n">
        <v/>
      </c>
      <c r="K529" s="24" t="n"/>
      <c r="L529" s="24" t="n"/>
      <c r="M529" s="1">
        <f>LEFT(A529,6)</f>
        <v/>
      </c>
      <c r="N529" s="1">
        <f>MID(A529,7,6)</f>
        <v/>
      </c>
      <c r="O529" s="1">
        <f>MID(A529,7,6)&amp;"-"&amp;MID(A529,13,1)</f>
        <v/>
      </c>
      <c r="P529" s="1">
        <f>"M"&amp;MID(A529,5,2)</f>
        <v/>
      </c>
      <c r="Q529" s="1">
        <f>IF(MID(A529,4,1)="L",IF(ISODD(RIGHT(A529)),"LH1","LH3"),IF(MID(A529,4,1)="R",IF(ISODD(RIGHT(A529)),"RH2","RH4"),"ERROR"))</f>
        <v/>
      </c>
      <c r="R529" s="1">
        <f>P529&amp;"-"&amp;Q529</f>
        <v/>
      </c>
      <c r="S529" s="13">
        <f>IF(D529="","HXX",IF(OR(D529=D528,D529=0),S528,"H"&amp;TEXT(D529,"00")&amp;" T"&amp;TEXT(G529,"00")&amp;" - "&amp;A529))</f>
        <v/>
      </c>
      <c r="T529" s="13">
        <f>SUBTOTAL(3,A529)</f>
        <v/>
      </c>
      <c r="U529" s="13">
        <f>IF(OR(NOT(ISBLANK(H529)),J529="30"),1,0)</f>
        <v/>
      </c>
      <c r="V529" s="13">
        <f>IF(ISBLANK(I529),0,1)</f>
        <v/>
      </c>
      <c r="W529" s="13">
        <f>IF(AND(L529="Porosidad de gas",OR(K529="C5",K529="E5")),1,0)</f>
        <v/>
      </c>
      <c r="X529" s="3">
        <f>RIGHT(A529,3)</f>
        <v/>
      </c>
      <c r="Y529" s="3">
        <f>MAX(W529*F529,0)</f>
        <v/>
      </c>
      <c r="Z529" s="3">
        <f>MAX(V529*F529-Y529,0)</f>
        <v/>
      </c>
      <c r="AA529" s="3">
        <f>MAX(U529*F529-SUM(Y529:Z529),0)</f>
        <v/>
      </c>
      <c r="AB529" s="8">
        <f>MAX(F529-SUM(Y529:AA529),0)</f>
        <v/>
      </c>
      <c r="AC529" s="3">
        <f>D529</f>
        <v/>
      </c>
      <c r="AD529" s="3">
        <f>E529</f>
        <v/>
      </c>
    </row>
    <row r="530" ht="13.9" customHeight="1">
      <c r="A530" s="22" t="inlineStr">
        <is>
          <t>BNRL022511282161</t>
        </is>
      </c>
      <c r="B530" s="23" t="inlineStr">
        <is>
          <t>28/11/2025 16:12:42</t>
        </is>
      </c>
      <c r="C530" s="24" t="n">
        <v>9</v>
      </c>
      <c r="D530" s="24" t="n">
        <v>15</v>
      </c>
      <c r="E530" s="24" t="n">
        <v>20</v>
      </c>
      <c r="F530" s="24" t="n">
        <v>365</v>
      </c>
      <c r="G530" s="24" t="inlineStr">
        <is>
          <t>18</t>
        </is>
      </c>
      <c r="H530" s="24" t="inlineStr">
        <is>
          <t>29/11/2025 0:9:1</t>
        </is>
      </c>
      <c r="I530" s="24" t="inlineStr"/>
      <c r="J530" s="24" t="n">
        <v/>
      </c>
      <c r="K530" s="24" t="n"/>
      <c r="L530" s="24" t="n"/>
      <c r="M530" s="1">
        <f>LEFT(A530,6)</f>
        <v/>
      </c>
      <c r="N530" s="1">
        <f>MID(A530,7,6)</f>
        <v/>
      </c>
      <c r="O530" s="1">
        <f>MID(A530,7,6)&amp;"-"&amp;MID(A530,13,1)</f>
        <v/>
      </c>
      <c r="P530" s="1">
        <f>"M"&amp;MID(A530,5,2)</f>
        <v/>
      </c>
      <c r="Q530" s="1">
        <f>IF(MID(A530,4,1)="L",IF(ISODD(RIGHT(A530)),"LH1","LH3"),IF(MID(A530,4,1)="R",IF(ISODD(RIGHT(A530)),"RH2","RH4"),"ERROR"))</f>
        <v/>
      </c>
      <c r="R530" s="1">
        <f>P530&amp;"-"&amp;Q530</f>
        <v/>
      </c>
      <c r="S530" s="13">
        <f>IF(D530="","HXX",IF(OR(D530=D529,D530=0),S529,"H"&amp;TEXT(D530,"00")&amp;" T"&amp;TEXT(G530,"00")&amp;" - "&amp;A530))</f>
        <v/>
      </c>
      <c r="T530" s="13">
        <f>SUBTOTAL(3,A530)</f>
        <v/>
      </c>
      <c r="U530" s="13">
        <f>IF(OR(NOT(ISBLANK(H530)),J530="30"),1,0)</f>
        <v/>
      </c>
      <c r="V530" s="13">
        <f>IF(ISBLANK(I530),0,1)</f>
        <v/>
      </c>
      <c r="W530" s="13">
        <f>IF(AND(L530="Porosidad de gas",OR(K530="C5",K530="E5")),1,0)</f>
        <v/>
      </c>
      <c r="X530" s="3">
        <f>RIGHT(A530,3)</f>
        <v/>
      </c>
      <c r="Y530" s="3">
        <f>MAX(W530*F530,0)</f>
        <v/>
      </c>
      <c r="Z530" s="3">
        <f>MAX(V530*F530-Y530,0)</f>
        <v/>
      </c>
      <c r="AA530" s="3">
        <f>MAX(U530*F530-SUM(Y530:Z530),0)</f>
        <v/>
      </c>
      <c r="AB530" s="8">
        <f>MAX(F530-SUM(Y530:AA530),0)</f>
        <v/>
      </c>
      <c r="AC530" s="3">
        <f>D530</f>
        <v/>
      </c>
      <c r="AD530" s="3">
        <f>E530</f>
        <v/>
      </c>
    </row>
    <row r="531" ht="13.9" customHeight="1">
      <c r="A531" s="22" t="inlineStr">
        <is>
          <t>BNRL022511282162</t>
        </is>
      </c>
      <c r="B531" s="23" t="inlineStr">
        <is>
          <t>28/11/2025 16:12:42</t>
        </is>
      </c>
      <c r="C531" s="24" t="n">
        <v>9</v>
      </c>
      <c r="D531" s="24" t="n">
        <v>15</v>
      </c>
      <c r="E531" s="24" t="n">
        <v>20</v>
      </c>
      <c r="F531" s="24" t="n">
        <v>365</v>
      </c>
      <c r="G531" s="24" t="inlineStr">
        <is>
          <t>18</t>
        </is>
      </c>
      <c r="H531" s="24" t="inlineStr"/>
      <c r="I531" s="24" t="inlineStr">
        <is>
          <t>28/11/2025 16:19:5</t>
        </is>
      </c>
      <c r="J531" s="24" t="n">
        <v>10</v>
      </c>
      <c r="K531" s="24" t="inlineStr">
        <is>
          <t>E2</t>
        </is>
      </c>
      <c r="L531" s="24" t="inlineStr">
        <is>
          <t>Mal llenado</t>
        </is>
      </c>
      <c r="M531" s="1">
        <f>LEFT(A531,6)</f>
        <v/>
      </c>
      <c r="N531" s="1">
        <f>MID(A531,7,6)</f>
        <v/>
      </c>
      <c r="O531" s="1">
        <f>MID(A531,7,6)&amp;"-"&amp;MID(A531,13,1)</f>
        <v/>
      </c>
      <c r="P531" s="1">
        <f>"M"&amp;MID(A531,5,2)</f>
        <v/>
      </c>
      <c r="Q531" s="1">
        <f>IF(MID(A531,4,1)="L",IF(ISODD(RIGHT(A531)),"LH1","LH3"),IF(MID(A531,4,1)="R",IF(ISODD(RIGHT(A531)),"RH2","RH4"),"ERROR"))</f>
        <v/>
      </c>
      <c r="R531" s="1">
        <f>P531&amp;"-"&amp;Q531</f>
        <v/>
      </c>
      <c r="S531" s="13">
        <f>IF(D531="","HXX",IF(OR(D531=D530,D531=0),S530,"H"&amp;TEXT(D531,"00")&amp;" T"&amp;TEXT(G531,"00")&amp;" - "&amp;A531))</f>
        <v/>
      </c>
      <c r="T531" s="13">
        <f>SUBTOTAL(3,A531)</f>
        <v/>
      </c>
      <c r="U531" s="13">
        <f>IF(OR(NOT(ISBLANK(H531)),J531="30"),1,0)</f>
        <v/>
      </c>
      <c r="V531" s="13">
        <f>IF(ISBLANK(I531),0,1)</f>
        <v/>
      </c>
      <c r="W531" s="13">
        <f>IF(AND(L531="Porosidad de gas",OR(K531="C5",K531="E5")),1,0)</f>
        <v/>
      </c>
      <c r="X531" s="3">
        <f>RIGHT(A531,3)</f>
        <v/>
      </c>
      <c r="Y531" s="3">
        <f>MAX(W531*F531,0)</f>
        <v/>
      </c>
      <c r="Z531" s="3">
        <f>MAX(V531*F531-Y531,0)</f>
        <v/>
      </c>
      <c r="AA531" s="3">
        <f>MAX(U531*F531-SUM(Y531:Z531),0)</f>
        <v/>
      </c>
      <c r="AB531" s="8">
        <f>MAX(F531-SUM(Y531:AA531),0)</f>
        <v/>
      </c>
      <c r="AC531" s="3">
        <f>D531</f>
        <v/>
      </c>
      <c r="AD531" s="3">
        <f>E531</f>
        <v/>
      </c>
    </row>
    <row r="532" ht="13.9" customHeight="1">
      <c r="A532" s="22" t="inlineStr">
        <is>
          <t>BNRR022511282161</t>
        </is>
      </c>
      <c r="B532" s="23" t="inlineStr">
        <is>
          <t>28/11/2025 16:12:42</t>
        </is>
      </c>
      <c r="C532" s="24" t="n">
        <v>9</v>
      </c>
      <c r="D532" s="24" t="n">
        <v>15</v>
      </c>
      <c r="E532" s="24" t="n">
        <v>20</v>
      </c>
      <c r="F532" s="24" t="n">
        <v>365</v>
      </c>
      <c r="G532" s="24" t="inlineStr">
        <is>
          <t>18</t>
        </is>
      </c>
      <c r="H532" s="24" t="inlineStr">
        <is>
          <t>29/11/2025 0:12:24</t>
        </is>
      </c>
      <c r="I532" s="24" t="inlineStr"/>
      <c r="J532" s="24" t="n">
        <v/>
      </c>
      <c r="K532" s="24" t="n"/>
      <c r="L532" s="24" t="n"/>
      <c r="M532" s="1">
        <f>LEFT(A532,6)</f>
        <v/>
      </c>
      <c r="N532" s="1">
        <f>MID(A532,7,6)</f>
        <v/>
      </c>
      <c r="O532" s="1">
        <f>MID(A532,7,6)&amp;"-"&amp;MID(A532,13,1)</f>
        <v/>
      </c>
      <c r="P532" s="1">
        <f>"M"&amp;MID(A532,5,2)</f>
        <v/>
      </c>
      <c r="Q532" s="1">
        <f>IF(MID(A532,4,1)="L",IF(ISODD(RIGHT(A532)),"LH1","LH3"),IF(MID(A532,4,1)="R",IF(ISODD(RIGHT(A532)),"RH2","RH4"),"ERROR"))</f>
        <v/>
      </c>
      <c r="R532" s="1">
        <f>P532&amp;"-"&amp;Q532</f>
        <v/>
      </c>
      <c r="S532" s="13">
        <f>IF(D532="","HXX",IF(OR(D532=D531,D532=0),S531,"H"&amp;TEXT(D532,"00")&amp;" T"&amp;TEXT(G532,"00")&amp;" - "&amp;A532))</f>
        <v/>
      </c>
      <c r="T532" s="13">
        <f>SUBTOTAL(3,A532)</f>
        <v/>
      </c>
      <c r="U532" s="13">
        <f>IF(OR(NOT(ISBLANK(H532)),J532="30"),1,0)</f>
        <v/>
      </c>
      <c r="V532" s="13">
        <f>IF(ISBLANK(I532),0,1)</f>
        <v/>
      </c>
      <c r="W532" s="13">
        <f>IF(AND(L532="Porosidad de gas",OR(K532="C5",K532="E5")),1,0)</f>
        <v/>
      </c>
      <c r="X532" s="3">
        <f>RIGHT(A532,3)</f>
        <v/>
      </c>
      <c r="Y532" s="3">
        <f>MAX(W532*F532,0)</f>
        <v/>
      </c>
      <c r="Z532" s="3">
        <f>MAX(V532*F532-Y532,0)</f>
        <v/>
      </c>
      <c r="AA532" s="3">
        <f>MAX(U532*F532-SUM(Y532:Z532),0)</f>
        <v/>
      </c>
      <c r="AB532" s="8">
        <f>MAX(F532-SUM(Y532:AA532),0)</f>
        <v/>
      </c>
      <c r="AC532" s="3">
        <f>D532</f>
        <v/>
      </c>
      <c r="AD532" s="3">
        <f>E532</f>
        <v/>
      </c>
    </row>
    <row r="533" ht="13.9" customHeight="1">
      <c r="A533" s="22" t="inlineStr">
        <is>
          <t>BNRR022511282162</t>
        </is>
      </c>
      <c r="B533" s="23" t="inlineStr">
        <is>
          <t>28/11/2025 16:12:42</t>
        </is>
      </c>
      <c r="C533" s="24" t="n">
        <v>9</v>
      </c>
      <c r="D533" s="24" t="n">
        <v>15</v>
      </c>
      <c r="E533" s="24" t="n">
        <v>20</v>
      </c>
      <c r="F533" s="24" t="n">
        <v>365</v>
      </c>
      <c r="G533" s="24" t="inlineStr">
        <is>
          <t>18</t>
        </is>
      </c>
      <c r="H533" s="24" t="inlineStr">
        <is>
          <t>29/11/2025 0:7:28</t>
        </is>
      </c>
      <c r="I533" s="24" t="inlineStr"/>
      <c r="J533" s="24" t="n">
        <v/>
      </c>
      <c r="K533" s="24" t="n"/>
      <c r="L533" s="24" t="n"/>
      <c r="M533" s="1">
        <f>LEFT(A533,6)</f>
        <v/>
      </c>
      <c r="N533" s="1">
        <f>MID(A533,7,6)</f>
        <v/>
      </c>
      <c r="O533" s="1">
        <f>MID(A533,7,6)&amp;"-"&amp;MID(A533,13,1)</f>
        <v/>
      </c>
      <c r="P533" s="1">
        <f>"M"&amp;MID(A533,5,2)</f>
        <v/>
      </c>
      <c r="Q533" s="1">
        <f>IF(MID(A533,4,1)="L",IF(ISODD(RIGHT(A533)),"LH1","LH3"),IF(MID(A533,4,1)="R",IF(ISODD(RIGHT(A533)),"RH2","RH4"),"ERROR"))</f>
        <v/>
      </c>
      <c r="R533" s="1">
        <f>P533&amp;"-"&amp;Q533</f>
        <v/>
      </c>
      <c r="S533" s="13">
        <f>IF(D533="","HXX",IF(OR(D533=D532,D533=0),S532,"H"&amp;TEXT(D533,"00")&amp;" T"&amp;TEXT(G533,"00")&amp;" - "&amp;A533))</f>
        <v/>
      </c>
      <c r="T533" s="13">
        <f>SUBTOTAL(3,A533)</f>
        <v/>
      </c>
      <c r="U533" s="13">
        <f>IF(OR(NOT(ISBLANK(H533)),J533="30"),1,0)</f>
        <v/>
      </c>
      <c r="V533" s="13">
        <f>IF(ISBLANK(I533),0,1)</f>
        <v/>
      </c>
      <c r="W533" s="13">
        <f>IF(AND(L533="Porosidad de gas",OR(K533="C5",K533="E5")),1,0)</f>
        <v/>
      </c>
      <c r="X533" s="3">
        <f>RIGHT(A533,3)</f>
        <v/>
      </c>
      <c r="Y533" s="3">
        <f>MAX(W533*F533,0)</f>
        <v/>
      </c>
      <c r="Z533" s="3">
        <f>MAX(V533*F533-Y533,0)</f>
        <v/>
      </c>
      <c r="AA533" s="3">
        <f>MAX(U533*F533-SUM(Y533:Z533),0)</f>
        <v/>
      </c>
      <c r="AB533" s="8">
        <f>MAX(F533-SUM(Y533:AA533),0)</f>
        <v/>
      </c>
      <c r="AC533" s="3">
        <f>D533</f>
        <v/>
      </c>
      <c r="AD533" s="3">
        <f>E533</f>
        <v/>
      </c>
    </row>
    <row r="534" ht="13.9" customHeight="1">
      <c r="A534" s="22" t="inlineStr">
        <is>
          <t>BNRL022511282159</t>
        </is>
      </c>
      <c r="B534" s="23" t="inlineStr">
        <is>
          <t>28/11/2025 16:6:37</t>
        </is>
      </c>
      <c r="C534" s="24" t="n">
        <v>9</v>
      </c>
      <c r="D534" s="24" t="n">
        <v>15</v>
      </c>
      <c r="E534" s="24" t="n">
        <v>19</v>
      </c>
      <c r="F534" s="24" t="n">
        <v>377</v>
      </c>
      <c r="G534" s="24" t="inlineStr">
        <is>
          <t>18</t>
        </is>
      </c>
      <c r="H534" s="24" t="inlineStr">
        <is>
          <t>29/11/2025 0:5:44</t>
        </is>
      </c>
      <c r="I534" s="24" t="inlineStr"/>
      <c r="J534" s="24" t="n">
        <v/>
      </c>
      <c r="K534" s="24" t="n"/>
      <c r="L534" s="24" t="n"/>
      <c r="M534" s="1">
        <f>LEFT(A534,6)</f>
        <v/>
      </c>
      <c r="N534" s="1">
        <f>MID(A534,7,6)</f>
        <v/>
      </c>
      <c r="O534" s="1">
        <f>MID(A534,7,6)&amp;"-"&amp;MID(A534,13,1)</f>
        <v/>
      </c>
      <c r="P534" s="1">
        <f>"M"&amp;MID(A534,5,2)</f>
        <v/>
      </c>
      <c r="Q534" s="1">
        <f>IF(MID(A534,4,1)="L",IF(ISODD(RIGHT(A534)),"LH1","LH3"),IF(MID(A534,4,1)="R",IF(ISODD(RIGHT(A534)),"RH2","RH4"),"ERROR"))</f>
        <v/>
      </c>
      <c r="R534" s="1">
        <f>P534&amp;"-"&amp;Q534</f>
        <v/>
      </c>
      <c r="S534" s="13">
        <f>IF(D534="","HXX",IF(OR(D534=D533,D534=0),S533,"H"&amp;TEXT(D534,"00")&amp;" T"&amp;TEXT(G534,"00")&amp;" - "&amp;A534))</f>
        <v/>
      </c>
      <c r="T534" s="13">
        <f>SUBTOTAL(3,A534)</f>
        <v/>
      </c>
      <c r="U534" s="13">
        <f>IF(OR(NOT(ISBLANK(H534)),J534="30"),1,0)</f>
        <v/>
      </c>
      <c r="V534" s="13">
        <f>IF(ISBLANK(I534),0,1)</f>
        <v/>
      </c>
      <c r="W534" s="13">
        <f>IF(AND(L534="Porosidad de gas",OR(K534="C5",K534="E5")),1,0)</f>
        <v/>
      </c>
      <c r="X534" s="3">
        <f>RIGHT(A534,3)</f>
        <v/>
      </c>
      <c r="Y534" s="3">
        <f>MAX(W534*F534,0)</f>
        <v/>
      </c>
      <c r="Z534" s="3">
        <f>MAX(V534*F534-Y534,0)</f>
        <v/>
      </c>
      <c r="AA534" s="3">
        <f>MAX(U534*F534-SUM(Y534:Z534),0)</f>
        <v/>
      </c>
      <c r="AB534" s="8">
        <f>MAX(F534-SUM(Y534:AA534),0)</f>
        <v/>
      </c>
      <c r="AC534" s="3">
        <f>D534</f>
        <v/>
      </c>
      <c r="AD534" s="3">
        <f>E534</f>
        <v/>
      </c>
    </row>
    <row r="535" ht="13.9" customHeight="1">
      <c r="A535" s="22" t="inlineStr">
        <is>
          <t>BNRL022511282160</t>
        </is>
      </c>
      <c r="B535" s="23" t="inlineStr">
        <is>
          <t>28/11/2025 16:6:37</t>
        </is>
      </c>
      <c r="C535" s="24" t="n">
        <v>9</v>
      </c>
      <c r="D535" s="24" t="n">
        <v>15</v>
      </c>
      <c r="E535" s="24" t="n">
        <v>19</v>
      </c>
      <c r="F535" s="24" t="n">
        <v>377</v>
      </c>
      <c r="G535" s="24" t="inlineStr">
        <is>
          <t>18</t>
        </is>
      </c>
      <c r="H535" s="24" t="inlineStr"/>
      <c r="I535" s="24" t="inlineStr">
        <is>
          <t>28/11/2025 16:12:7</t>
        </is>
      </c>
      <c r="J535" s="24" t="n">
        <v>10</v>
      </c>
      <c r="K535" s="24" t="inlineStr">
        <is>
          <t>E2</t>
        </is>
      </c>
      <c r="L535" s="24" t="inlineStr">
        <is>
          <t>Mal llenado</t>
        </is>
      </c>
      <c r="M535" s="1">
        <f>LEFT(A535,6)</f>
        <v/>
      </c>
      <c r="N535" s="1">
        <f>MID(A535,7,6)</f>
        <v/>
      </c>
      <c r="O535" s="1">
        <f>MID(A535,7,6)&amp;"-"&amp;MID(A535,13,1)</f>
        <v/>
      </c>
      <c r="P535" s="1">
        <f>"M"&amp;MID(A535,5,2)</f>
        <v/>
      </c>
      <c r="Q535" s="1">
        <f>IF(MID(A535,4,1)="L",IF(ISODD(RIGHT(A535)),"LH1","LH3"),IF(MID(A535,4,1)="R",IF(ISODD(RIGHT(A535)),"RH2","RH4"),"ERROR"))</f>
        <v/>
      </c>
      <c r="R535" s="1">
        <f>P535&amp;"-"&amp;Q535</f>
        <v/>
      </c>
      <c r="S535" s="13">
        <f>IF(D535="","HXX",IF(OR(D535=D534,D535=0),S534,"H"&amp;TEXT(D535,"00")&amp;" T"&amp;TEXT(G535,"00")&amp;" - "&amp;A535))</f>
        <v/>
      </c>
      <c r="T535" s="13">
        <f>SUBTOTAL(3,A535)</f>
        <v/>
      </c>
      <c r="U535" s="13">
        <f>IF(OR(NOT(ISBLANK(H535)),J535="30"),1,0)</f>
        <v/>
      </c>
      <c r="V535" s="13">
        <f>IF(ISBLANK(I535),0,1)</f>
        <v/>
      </c>
      <c r="W535" s="13">
        <f>IF(AND(L535="Porosidad de gas",OR(K535="C5",K535="E5")),1,0)</f>
        <v/>
      </c>
      <c r="X535" s="3">
        <f>RIGHT(A535,3)</f>
        <v/>
      </c>
      <c r="Y535" s="3">
        <f>MAX(W535*F535,0)</f>
        <v/>
      </c>
      <c r="Z535" s="3">
        <f>MAX(V535*F535-Y535,0)</f>
        <v/>
      </c>
      <c r="AA535" s="3">
        <f>MAX(U535*F535-SUM(Y535:Z535),0)</f>
        <v/>
      </c>
      <c r="AB535" s="8">
        <f>MAX(F535-SUM(Y535:AA535),0)</f>
        <v/>
      </c>
      <c r="AC535" s="3">
        <f>D535</f>
        <v/>
      </c>
      <c r="AD535" s="3">
        <f>E535</f>
        <v/>
      </c>
    </row>
    <row r="536" ht="13.9" customHeight="1">
      <c r="A536" s="22" t="inlineStr">
        <is>
          <t>BNRR022511282159</t>
        </is>
      </c>
      <c r="B536" s="23" t="inlineStr">
        <is>
          <t>28/11/2025 16:6:37</t>
        </is>
      </c>
      <c r="C536" s="24" t="n">
        <v>9</v>
      </c>
      <c r="D536" s="24" t="n">
        <v>15</v>
      </c>
      <c r="E536" s="24" t="n">
        <v>19</v>
      </c>
      <c r="F536" s="24" t="n">
        <v>377</v>
      </c>
      <c r="G536" s="24" t="inlineStr">
        <is>
          <t>18</t>
        </is>
      </c>
      <c r="H536" s="24" t="inlineStr">
        <is>
          <t>29/11/2025 0:9:9</t>
        </is>
      </c>
      <c r="I536" s="24" t="inlineStr"/>
      <c r="J536" s="24" t="n">
        <v/>
      </c>
      <c r="K536" s="24" t="n"/>
      <c r="L536" s="24" t="n"/>
      <c r="M536" s="1">
        <f>LEFT(A536,6)</f>
        <v/>
      </c>
      <c r="N536" s="1">
        <f>MID(A536,7,6)</f>
        <v/>
      </c>
      <c r="O536" s="1">
        <f>MID(A536,7,6)&amp;"-"&amp;MID(A536,13,1)</f>
        <v/>
      </c>
      <c r="P536" s="1">
        <f>"M"&amp;MID(A536,5,2)</f>
        <v/>
      </c>
      <c r="Q536" s="1">
        <f>IF(MID(A536,4,1)="L",IF(ISODD(RIGHT(A536)),"LH1","LH3"),IF(MID(A536,4,1)="R",IF(ISODD(RIGHT(A536)),"RH2","RH4"),"ERROR"))</f>
        <v/>
      </c>
      <c r="R536" s="1">
        <f>P536&amp;"-"&amp;Q536</f>
        <v/>
      </c>
      <c r="S536" s="13">
        <f>IF(D536="","HXX",IF(OR(D536=D535,D536=0),S535,"H"&amp;TEXT(D536,"00")&amp;" T"&amp;TEXT(G536,"00")&amp;" - "&amp;A536))</f>
        <v/>
      </c>
      <c r="T536" s="13">
        <f>SUBTOTAL(3,A536)</f>
        <v/>
      </c>
      <c r="U536" s="13">
        <f>IF(OR(NOT(ISBLANK(H536)),J536="30"),1,0)</f>
        <v/>
      </c>
      <c r="V536" s="13">
        <f>IF(ISBLANK(I536),0,1)</f>
        <v/>
      </c>
      <c r="W536" s="13">
        <f>IF(AND(L536="Porosidad de gas",OR(K536="C5",K536="E5")),1,0)</f>
        <v/>
      </c>
      <c r="X536" s="3">
        <f>RIGHT(A536,3)</f>
        <v/>
      </c>
      <c r="Y536" s="3">
        <f>MAX(W536*F536,0)</f>
        <v/>
      </c>
      <c r="Z536" s="3">
        <f>MAX(V536*F536-Y536,0)</f>
        <v/>
      </c>
      <c r="AA536" s="3">
        <f>MAX(U536*F536-SUM(Y536:Z536),0)</f>
        <v/>
      </c>
      <c r="AB536" s="8">
        <f>MAX(F536-SUM(Y536:AA536),0)</f>
        <v/>
      </c>
      <c r="AC536" s="3">
        <f>D536</f>
        <v/>
      </c>
      <c r="AD536" s="3">
        <f>E536</f>
        <v/>
      </c>
    </row>
    <row r="537" ht="13.9" customHeight="1">
      <c r="A537" s="22" t="inlineStr">
        <is>
          <t>BNRR022511282160</t>
        </is>
      </c>
      <c r="B537" s="23" t="inlineStr">
        <is>
          <t>28/11/2025 16:6:37</t>
        </is>
      </c>
      <c r="C537" s="24" t="n">
        <v>9</v>
      </c>
      <c r="D537" s="24" t="n">
        <v>15</v>
      </c>
      <c r="E537" s="24" t="n">
        <v>19</v>
      </c>
      <c r="F537" s="24" t="n">
        <v>377</v>
      </c>
      <c r="G537" s="24" t="inlineStr">
        <is>
          <t>18</t>
        </is>
      </c>
      <c r="H537" s="24" t="inlineStr">
        <is>
          <t>29/11/2025 0:10:48</t>
        </is>
      </c>
      <c r="I537" s="24" t="inlineStr"/>
      <c r="J537" s="24" t="n">
        <v/>
      </c>
      <c r="K537" s="24" t="n"/>
      <c r="L537" s="24" t="n"/>
      <c r="M537" s="1">
        <f>LEFT(A537,6)</f>
        <v/>
      </c>
      <c r="N537" s="1">
        <f>MID(A537,7,6)</f>
        <v/>
      </c>
      <c r="O537" s="1">
        <f>MID(A537,7,6)&amp;"-"&amp;MID(A537,13,1)</f>
        <v/>
      </c>
      <c r="P537" s="1">
        <f>"M"&amp;MID(A537,5,2)</f>
        <v/>
      </c>
      <c r="Q537" s="1">
        <f>IF(MID(A537,4,1)="L",IF(ISODD(RIGHT(A537)),"LH1","LH3"),IF(MID(A537,4,1)="R",IF(ISODD(RIGHT(A537)),"RH2","RH4"),"ERROR"))</f>
        <v/>
      </c>
      <c r="R537" s="1">
        <f>P537&amp;"-"&amp;Q537</f>
        <v/>
      </c>
      <c r="S537" s="13">
        <f>IF(D537="","HXX",IF(OR(D537=D536,D537=0),S536,"H"&amp;TEXT(D537,"00")&amp;" T"&amp;TEXT(G537,"00")&amp;" - "&amp;A537))</f>
        <v/>
      </c>
      <c r="T537" s="13">
        <f>SUBTOTAL(3,A537)</f>
        <v/>
      </c>
      <c r="U537" s="13">
        <f>IF(OR(NOT(ISBLANK(H537)),J537="30"),1,0)</f>
        <v/>
      </c>
      <c r="V537" s="13">
        <f>IF(ISBLANK(I537),0,1)</f>
        <v/>
      </c>
      <c r="W537" s="13">
        <f>IF(AND(L537="Porosidad de gas",OR(K537="C5",K537="E5")),1,0)</f>
        <v/>
      </c>
      <c r="X537" s="3">
        <f>RIGHT(A537,3)</f>
        <v/>
      </c>
      <c r="Y537" s="3">
        <f>MAX(W537*F537,0)</f>
        <v/>
      </c>
      <c r="Z537" s="3">
        <f>MAX(V537*F537-Y537,0)</f>
        <v/>
      </c>
      <c r="AA537" s="3">
        <f>MAX(U537*F537-SUM(Y537:Z537),0)</f>
        <v/>
      </c>
      <c r="AB537" s="8">
        <f>MAX(F537-SUM(Y537:AA537),0)</f>
        <v/>
      </c>
      <c r="AC537" s="3">
        <f>D537</f>
        <v/>
      </c>
      <c r="AD537" s="3">
        <f>E537</f>
        <v/>
      </c>
    </row>
    <row r="538" ht="13.9" customHeight="1">
      <c r="A538" s="22" t="inlineStr">
        <is>
          <t>BNRL022511282157</t>
        </is>
      </c>
      <c r="B538" s="23" t="inlineStr">
        <is>
          <t>28/11/2025 16:0:20</t>
        </is>
      </c>
      <c r="C538" s="24" t="n">
        <v>9</v>
      </c>
      <c r="D538" s="24" t="n">
        <v>15</v>
      </c>
      <c r="E538" s="24" t="n">
        <v>18</v>
      </c>
      <c r="F538" s="24" t="n">
        <v>367</v>
      </c>
      <c r="G538" s="24" t="inlineStr">
        <is>
          <t>18</t>
        </is>
      </c>
      <c r="H538" s="24" t="inlineStr">
        <is>
          <t>29/11/2025 0:10:56</t>
        </is>
      </c>
      <c r="I538" s="24" t="inlineStr"/>
      <c r="J538" s="24" t="n">
        <v/>
      </c>
      <c r="K538" s="24" t="n"/>
      <c r="L538" s="24" t="n"/>
      <c r="M538" s="1">
        <f>LEFT(A538,6)</f>
        <v/>
      </c>
      <c r="N538" s="1">
        <f>MID(A538,7,6)</f>
        <v/>
      </c>
      <c r="O538" s="1">
        <f>MID(A538,7,6)&amp;"-"&amp;MID(A538,13,1)</f>
        <v/>
      </c>
      <c r="P538" s="1">
        <f>"M"&amp;MID(A538,5,2)</f>
        <v/>
      </c>
      <c r="Q538" s="1">
        <f>IF(MID(A538,4,1)="L",IF(ISODD(RIGHT(A538)),"LH1","LH3"),IF(MID(A538,4,1)="R",IF(ISODD(RIGHT(A538)),"RH2","RH4"),"ERROR"))</f>
        <v/>
      </c>
      <c r="R538" s="1">
        <f>P538&amp;"-"&amp;Q538</f>
        <v/>
      </c>
      <c r="S538" s="13">
        <f>IF(D538="","HXX",IF(OR(D538=D537,D538=0),S537,"H"&amp;TEXT(D538,"00")&amp;" T"&amp;TEXT(G538,"00")&amp;" - "&amp;A538))</f>
        <v/>
      </c>
      <c r="T538" s="13">
        <f>SUBTOTAL(3,A538)</f>
        <v/>
      </c>
      <c r="U538" s="13">
        <f>IF(OR(NOT(ISBLANK(H538)),J538="30"),1,0)</f>
        <v/>
      </c>
      <c r="V538" s="13">
        <f>IF(ISBLANK(I538),0,1)</f>
        <v/>
      </c>
      <c r="W538" s="13">
        <f>IF(AND(L538="Porosidad de gas",OR(K538="C5",K538="E5")),1,0)</f>
        <v/>
      </c>
      <c r="X538" s="3">
        <f>RIGHT(A538,3)</f>
        <v/>
      </c>
      <c r="Y538" s="3">
        <f>MAX(W538*F538,0)</f>
        <v/>
      </c>
      <c r="Z538" s="3">
        <f>MAX(V538*F538-Y538,0)</f>
        <v/>
      </c>
      <c r="AA538" s="3">
        <f>MAX(U538*F538-SUM(Y538:Z538),0)</f>
        <v/>
      </c>
      <c r="AB538" s="8">
        <f>MAX(F538-SUM(Y538:AA538),0)</f>
        <v/>
      </c>
      <c r="AC538" s="3">
        <f>D538</f>
        <v/>
      </c>
      <c r="AD538" s="3">
        <f>E538</f>
        <v/>
      </c>
    </row>
    <row r="539" ht="13.9" customHeight="1">
      <c r="A539" s="22" t="inlineStr">
        <is>
          <t>BNRL022511282158</t>
        </is>
      </c>
      <c r="B539" s="23" t="inlineStr">
        <is>
          <t>28/11/2025 16:0:20</t>
        </is>
      </c>
      <c r="C539" s="24" t="n">
        <v>9</v>
      </c>
      <c r="D539" s="24" t="n">
        <v>15</v>
      </c>
      <c r="E539" s="24" t="n">
        <v>18</v>
      </c>
      <c r="F539" s="24" t="n">
        <v>367</v>
      </c>
      <c r="G539" s="24" t="inlineStr">
        <is>
          <t>18</t>
        </is>
      </c>
      <c r="H539" s="24" t="inlineStr">
        <is>
          <t>29/11/2025 0:8:10</t>
        </is>
      </c>
      <c r="I539" s="24" t="inlineStr"/>
      <c r="J539" s="24" t="n">
        <v/>
      </c>
      <c r="K539" s="24" t="n"/>
      <c r="L539" s="24" t="n"/>
      <c r="M539" s="1">
        <f>LEFT(A539,6)</f>
        <v/>
      </c>
      <c r="N539" s="1">
        <f>MID(A539,7,6)</f>
        <v/>
      </c>
      <c r="O539" s="1">
        <f>MID(A539,7,6)&amp;"-"&amp;MID(A539,13,1)</f>
        <v/>
      </c>
      <c r="P539" s="1">
        <f>"M"&amp;MID(A539,5,2)</f>
        <v/>
      </c>
      <c r="Q539" s="1">
        <f>IF(MID(A539,4,1)="L",IF(ISODD(RIGHT(A539)),"LH1","LH3"),IF(MID(A539,4,1)="R",IF(ISODD(RIGHT(A539)),"RH2","RH4"),"ERROR"))</f>
        <v/>
      </c>
      <c r="R539" s="1">
        <f>P539&amp;"-"&amp;Q539</f>
        <v/>
      </c>
      <c r="S539" s="13">
        <f>IF(D539="","HXX",IF(OR(D539=D538,D539=0),S538,"H"&amp;TEXT(D539,"00")&amp;" T"&amp;TEXT(G539,"00")&amp;" - "&amp;A539))</f>
        <v/>
      </c>
      <c r="T539" s="13">
        <f>SUBTOTAL(3,A539)</f>
        <v/>
      </c>
      <c r="U539" s="13">
        <f>IF(OR(NOT(ISBLANK(H539)),J539="30"),1,0)</f>
        <v/>
      </c>
      <c r="V539" s="13">
        <f>IF(ISBLANK(I539),0,1)</f>
        <v/>
      </c>
      <c r="W539" s="13">
        <f>IF(AND(L539="Porosidad de gas",OR(K539="C5",K539="E5")),1,0)</f>
        <v/>
      </c>
      <c r="X539" s="3">
        <f>RIGHT(A539,3)</f>
        <v/>
      </c>
      <c r="Y539" s="3">
        <f>MAX(W539*F539,0)</f>
        <v/>
      </c>
      <c r="Z539" s="3">
        <f>MAX(V539*F539-Y539,0)</f>
        <v/>
      </c>
      <c r="AA539" s="3">
        <f>MAX(U539*F539-SUM(Y539:Z539),0)</f>
        <v/>
      </c>
      <c r="AB539" s="8">
        <f>MAX(F539-SUM(Y539:AA539),0)</f>
        <v/>
      </c>
      <c r="AC539" s="3">
        <f>D539</f>
        <v/>
      </c>
      <c r="AD539" s="3">
        <f>E539</f>
        <v/>
      </c>
    </row>
    <row r="540" ht="13.9" customHeight="1">
      <c r="A540" s="22" t="inlineStr">
        <is>
          <t>BNRR022511282157</t>
        </is>
      </c>
      <c r="B540" s="23" t="inlineStr">
        <is>
          <t>28/11/2025 16:0:20</t>
        </is>
      </c>
      <c r="C540" s="24" t="n">
        <v>9</v>
      </c>
      <c r="D540" s="24" t="n">
        <v>15</v>
      </c>
      <c r="E540" s="24" t="n">
        <v>18</v>
      </c>
      <c r="F540" s="24" t="n">
        <v>367</v>
      </c>
      <c r="G540" s="24" t="inlineStr">
        <is>
          <t>18</t>
        </is>
      </c>
      <c r="H540" s="24" t="inlineStr">
        <is>
          <t>29/11/2025 0:15:30</t>
        </is>
      </c>
      <c r="I540" s="24" t="inlineStr"/>
      <c r="J540" s="24" t="n">
        <v/>
      </c>
      <c r="K540" s="24" t="n"/>
      <c r="L540" s="24" t="n"/>
      <c r="M540" s="1">
        <f>LEFT(A540,6)</f>
        <v/>
      </c>
      <c r="N540" s="1">
        <f>MID(A540,7,6)</f>
        <v/>
      </c>
      <c r="O540" s="1">
        <f>MID(A540,7,6)&amp;"-"&amp;MID(A540,13,1)</f>
        <v/>
      </c>
      <c r="P540" s="1">
        <f>"M"&amp;MID(A540,5,2)</f>
        <v/>
      </c>
      <c r="Q540" s="1">
        <f>IF(MID(A540,4,1)="L",IF(ISODD(RIGHT(A540)),"LH1","LH3"),IF(MID(A540,4,1)="R",IF(ISODD(RIGHT(A540)),"RH2","RH4"),"ERROR"))</f>
        <v/>
      </c>
      <c r="R540" s="1">
        <f>P540&amp;"-"&amp;Q540</f>
        <v/>
      </c>
      <c r="S540" s="13">
        <f>IF(D540="","HXX",IF(OR(D540=D539,D540=0),S539,"H"&amp;TEXT(D540,"00")&amp;" T"&amp;TEXT(G540,"00")&amp;" - "&amp;A540))</f>
        <v/>
      </c>
      <c r="T540" s="13">
        <f>SUBTOTAL(3,A540)</f>
        <v/>
      </c>
      <c r="U540" s="13">
        <f>IF(OR(NOT(ISBLANK(H540)),J540="30"),1,0)</f>
        <v/>
      </c>
      <c r="V540" s="13">
        <f>IF(ISBLANK(I540),0,1)</f>
        <v/>
      </c>
      <c r="W540" s="13">
        <f>IF(AND(L540="Porosidad de gas",OR(K540="C5",K540="E5")),1,0)</f>
        <v/>
      </c>
      <c r="X540" s="3">
        <f>RIGHT(A540,3)</f>
        <v/>
      </c>
      <c r="Y540" s="3">
        <f>MAX(W540*F540,0)</f>
        <v/>
      </c>
      <c r="Z540" s="3">
        <f>MAX(V540*F540-Y540,0)</f>
        <v/>
      </c>
      <c r="AA540" s="3">
        <f>MAX(U540*F540-SUM(Y540:Z540),0)</f>
        <v/>
      </c>
      <c r="AB540" s="8">
        <f>MAX(F540-SUM(Y540:AA540),0)</f>
        <v/>
      </c>
      <c r="AC540" s="3">
        <f>D540</f>
        <v/>
      </c>
      <c r="AD540" s="3">
        <f>E540</f>
        <v/>
      </c>
    </row>
    <row r="541" ht="13.9" customHeight="1">
      <c r="A541" s="22" t="inlineStr">
        <is>
          <t>BNRR022511282158</t>
        </is>
      </c>
      <c r="B541" s="23" t="inlineStr">
        <is>
          <t>28/11/2025 16:0:20</t>
        </is>
      </c>
      <c r="C541" s="24" t="n">
        <v>9</v>
      </c>
      <c r="D541" s="24" t="n">
        <v>15</v>
      </c>
      <c r="E541" s="24" t="n">
        <v>18</v>
      </c>
      <c r="F541" s="24" t="n">
        <v>367</v>
      </c>
      <c r="G541" s="24" t="inlineStr">
        <is>
          <t>18</t>
        </is>
      </c>
      <c r="H541" s="24" t="inlineStr">
        <is>
          <t>29/11/2025 0:13:42</t>
        </is>
      </c>
      <c r="I541" s="24" t="inlineStr"/>
      <c r="J541" s="24" t="n">
        <v/>
      </c>
      <c r="K541" s="24" t="n"/>
      <c r="L541" s="24" t="n"/>
      <c r="M541" s="1">
        <f>LEFT(A541,6)</f>
        <v/>
      </c>
      <c r="N541" s="1">
        <f>MID(A541,7,6)</f>
        <v/>
      </c>
      <c r="O541" s="1">
        <f>MID(A541,7,6)&amp;"-"&amp;MID(A541,13,1)</f>
        <v/>
      </c>
      <c r="P541" s="1">
        <f>"M"&amp;MID(A541,5,2)</f>
        <v/>
      </c>
      <c r="Q541" s="1">
        <f>IF(MID(A541,4,1)="L",IF(ISODD(RIGHT(A541)),"LH1","LH3"),IF(MID(A541,4,1)="R",IF(ISODD(RIGHT(A541)),"RH2","RH4"),"ERROR"))</f>
        <v/>
      </c>
      <c r="R541" s="1">
        <f>P541&amp;"-"&amp;Q541</f>
        <v/>
      </c>
      <c r="S541" s="13">
        <f>IF(D541="","HXX",IF(OR(D541=D540,D541=0),S540,"H"&amp;TEXT(D541,"00")&amp;" T"&amp;TEXT(G541,"00")&amp;" - "&amp;A541))</f>
        <v/>
      </c>
      <c r="T541" s="13">
        <f>SUBTOTAL(3,A541)</f>
        <v/>
      </c>
      <c r="U541" s="13">
        <f>IF(OR(NOT(ISBLANK(H541)),J541="30"),1,0)</f>
        <v/>
      </c>
      <c r="V541" s="13">
        <f>IF(ISBLANK(I541),0,1)</f>
        <v/>
      </c>
      <c r="W541" s="13">
        <f>IF(AND(L541="Porosidad de gas",OR(K541="C5",K541="E5")),1,0)</f>
        <v/>
      </c>
      <c r="X541" s="3">
        <f>RIGHT(A541,3)</f>
        <v/>
      </c>
      <c r="Y541" s="3">
        <f>MAX(W541*F541,0)</f>
        <v/>
      </c>
      <c r="Z541" s="3">
        <f>MAX(V541*F541-Y541,0)</f>
        <v/>
      </c>
      <c r="AA541" s="3">
        <f>MAX(U541*F541-SUM(Y541:Z541),0)</f>
        <v/>
      </c>
      <c r="AB541" s="8">
        <f>MAX(F541-SUM(Y541:AA541),0)</f>
        <v/>
      </c>
      <c r="AC541" s="3">
        <f>D541</f>
        <v/>
      </c>
      <c r="AD541" s="3">
        <f>E541</f>
        <v/>
      </c>
    </row>
    <row r="542" ht="13.9" customHeight="1">
      <c r="A542" s="22" t="inlineStr">
        <is>
          <t>BNRL022511282155</t>
        </is>
      </c>
      <c r="B542" s="23" t="inlineStr">
        <is>
          <t>28/11/2025 15:54:14</t>
        </is>
      </c>
      <c r="C542" s="24" t="n">
        <v>9</v>
      </c>
      <c r="D542" s="24" t="n">
        <v>15</v>
      </c>
      <c r="E542" s="24" t="n">
        <v>17</v>
      </c>
      <c r="F542" s="24" t="n">
        <v>385</v>
      </c>
      <c r="G542" s="24" t="inlineStr">
        <is>
          <t>18</t>
        </is>
      </c>
      <c r="H542" s="24" t="inlineStr">
        <is>
          <t>29/11/2025 1:28:33</t>
        </is>
      </c>
      <c r="I542" s="24" t="inlineStr"/>
      <c r="J542" s="24" t="n">
        <v/>
      </c>
      <c r="K542" s="24" t="n"/>
      <c r="L542" s="24" t="n"/>
      <c r="M542" s="1">
        <f>LEFT(A542,6)</f>
        <v/>
      </c>
      <c r="N542" s="1">
        <f>MID(A542,7,6)</f>
        <v/>
      </c>
      <c r="O542" s="1">
        <f>MID(A542,7,6)&amp;"-"&amp;MID(A542,13,1)</f>
        <v/>
      </c>
      <c r="P542" s="1">
        <f>"M"&amp;MID(A542,5,2)</f>
        <v/>
      </c>
      <c r="Q542" s="1">
        <f>IF(MID(A542,4,1)="L",IF(ISODD(RIGHT(A542)),"LH1","LH3"),IF(MID(A542,4,1)="R",IF(ISODD(RIGHT(A542)),"RH2","RH4"),"ERROR"))</f>
        <v/>
      </c>
      <c r="R542" s="1">
        <f>P542&amp;"-"&amp;Q542</f>
        <v/>
      </c>
      <c r="S542" s="13">
        <f>IF(D542="","HXX",IF(OR(D542=D541,D542=0),S541,"H"&amp;TEXT(D542,"00")&amp;" T"&amp;TEXT(G542,"00")&amp;" - "&amp;A542))</f>
        <v/>
      </c>
      <c r="T542" s="13">
        <f>SUBTOTAL(3,A542)</f>
        <v/>
      </c>
      <c r="U542" s="13">
        <f>IF(OR(NOT(ISBLANK(H542)),J542="30"),1,0)</f>
        <v/>
      </c>
      <c r="V542" s="13">
        <f>IF(ISBLANK(I542),0,1)</f>
        <v/>
      </c>
      <c r="W542" s="13">
        <f>IF(AND(L542="Porosidad de gas",OR(K542="C5",K542="E5")),1,0)</f>
        <v/>
      </c>
      <c r="X542" s="3">
        <f>RIGHT(A542,3)</f>
        <v/>
      </c>
      <c r="Y542" s="3">
        <f>MAX(W542*F542,0)</f>
        <v/>
      </c>
      <c r="Z542" s="3">
        <f>MAX(V542*F542-Y542,0)</f>
        <v/>
      </c>
      <c r="AA542" s="3">
        <f>MAX(U542*F542-SUM(Y542:Z542),0)</f>
        <v/>
      </c>
      <c r="AB542" s="8">
        <f>MAX(F542-SUM(Y542:AA542),0)</f>
        <v/>
      </c>
      <c r="AC542" s="3">
        <f>D542</f>
        <v/>
      </c>
      <c r="AD542" s="3">
        <f>E542</f>
        <v/>
      </c>
    </row>
    <row r="543" ht="13.9" customHeight="1">
      <c r="A543" s="22" t="inlineStr">
        <is>
          <t>BNRL022511282156</t>
        </is>
      </c>
      <c r="B543" s="23" t="inlineStr">
        <is>
          <t>28/11/2025 15:54:14</t>
        </is>
      </c>
      <c r="C543" s="24" t="n">
        <v>9</v>
      </c>
      <c r="D543" s="24" t="n">
        <v>15</v>
      </c>
      <c r="E543" s="24" t="n">
        <v>17</v>
      </c>
      <c r="F543" s="24" t="n">
        <v>385</v>
      </c>
      <c r="G543" s="24" t="inlineStr">
        <is>
          <t>18</t>
        </is>
      </c>
      <c r="H543" s="24" t="inlineStr">
        <is>
          <t>29/11/2025 1:31:50</t>
        </is>
      </c>
      <c r="I543" s="24" t="inlineStr"/>
      <c r="J543" s="24" t="n">
        <v/>
      </c>
      <c r="K543" s="24" t="n"/>
      <c r="L543" s="24" t="n"/>
      <c r="M543" s="1">
        <f>LEFT(A543,6)</f>
        <v/>
      </c>
      <c r="N543" s="1">
        <f>MID(A543,7,6)</f>
        <v/>
      </c>
      <c r="O543" s="1">
        <f>MID(A543,7,6)&amp;"-"&amp;MID(A543,13,1)</f>
        <v/>
      </c>
      <c r="P543" s="1">
        <f>"M"&amp;MID(A543,5,2)</f>
        <v/>
      </c>
      <c r="Q543" s="1">
        <f>IF(MID(A543,4,1)="L",IF(ISODD(RIGHT(A543)),"LH1","LH3"),IF(MID(A543,4,1)="R",IF(ISODD(RIGHT(A543)),"RH2","RH4"),"ERROR"))</f>
        <v/>
      </c>
      <c r="R543" s="1">
        <f>P543&amp;"-"&amp;Q543</f>
        <v/>
      </c>
      <c r="S543" s="13">
        <f>IF(D543="","HXX",IF(OR(D543=D542,D543=0),S542,"H"&amp;TEXT(D543,"00")&amp;" T"&amp;TEXT(G543,"00")&amp;" - "&amp;A543))</f>
        <v/>
      </c>
      <c r="T543" s="13">
        <f>SUBTOTAL(3,A543)</f>
        <v/>
      </c>
      <c r="U543" s="13">
        <f>IF(OR(NOT(ISBLANK(H543)),J543="30"),1,0)</f>
        <v/>
      </c>
      <c r="V543" s="13">
        <f>IF(ISBLANK(I543),0,1)</f>
        <v/>
      </c>
      <c r="W543" s="13">
        <f>IF(AND(L543="Porosidad de gas",OR(K543="C5",K543="E5")),1,0)</f>
        <v/>
      </c>
      <c r="X543" s="3">
        <f>RIGHT(A543,3)</f>
        <v/>
      </c>
      <c r="Y543" s="3">
        <f>MAX(W543*F543,0)</f>
        <v/>
      </c>
      <c r="Z543" s="3">
        <f>MAX(V543*F543-Y543,0)</f>
        <v/>
      </c>
      <c r="AA543" s="3">
        <f>MAX(U543*F543-SUM(Y543:Z543),0)</f>
        <v/>
      </c>
      <c r="AB543" s="8">
        <f>MAX(F543-SUM(Y543:AA543),0)</f>
        <v/>
      </c>
      <c r="AC543" s="3">
        <f>D543</f>
        <v/>
      </c>
      <c r="AD543" s="3">
        <f>E543</f>
        <v/>
      </c>
    </row>
    <row r="544" ht="13.9" customHeight="1">
      <c r="A544" s="22" t="inlineStr">
        <is>
          <t>BNRR022511282155</t>
        </is>
      </c>
      <c r="B544" s="23" t="inlineStr">
        <is>
          <t>28/11/2025 15:54:14</t>
        </is>
      </c>
      <c r="C544" s="24" t="n">
        <v>9</v>
      </c>
      <c r="D544" s="24" t="n">
        <v>15</v>
      </c>
      <c r="E544" s="24" t="n">
        <v>17</v>
      </c>
      <c r="F544" s="24" t="n">
        <v>385</v>
      </c>
      <c r="G544" s="24" t="inlineStr">
        <is>
          <t>18</t>
        </is>
      </c>
      <c r="H544" s="24" t="inlineStr">
        <is>
          <t>29/11/2025 1:28:4</t>
        </is>
      </c>
      <c r="I544" s="24" t="inlineStr"/>
      <c r="J544" s="24" t="n">
        <v/>
      </c>
      <c r="K544" s="24" t="n"/>
      <c r="L544" s="24" t="n"/>
      <c r="M544" s="1">
        <f>LEFT(A544,6)</f>
        <v/>
      </c>
      <c r="N544" s="1">
        <f>MID(A544,7,6)</f>
        <v/>
      </c>
      <c r="O544" s="1">
        <f>MID(A544,7,6)&amp;"-"&amp;MID(A544,13,1)</f>
        <v/>
      </c>
      <c r="P544" s="1">
        <f>"M"&amp;MID(A544,5,2)</f>
        <v/>
      </c>
      <c r="Q544" s="1">
        <f>IF(MID(A544,4,1)="L",IF(ISODD(RIGHT(A544)),"LH1","LH3"),IF(MID(A544,4,1)="R",IF(ISODD(RIGHT(A544)),"RH2","RH4"),"ERROR"))</f>
        <v/>
      </c>
      <c r="R544" s="1">
        <f>P544&amp;"-"&amp;Q544</f>
        <v/>
      </c>
      <c r="S544" s="13">
        <f>IF(D544="","HXX",IF(OR(D544=D543,D544=0),S543,"H"&amp;TEXT(D544,"00")&amp;" T"&amp;TEXT(G544,"00")&amp;" - "&amp;A544))</f>
        <v/>
      </c>
      <c r="T544" s="13">
        <f>SUBTOTAL(3,A544)</f>
        <v/>
      </c>
      <c r="U544" s="13">
        <f>IF(OR(NOT(ISBLANK(H544)),J544="30"),1,0)</f>
        <v/>
      </c>
      <c r="V544" s="13">
        <f>IF(ISBLANK(I544),0,1)</f>
        <v/>
      </c>
      <c r="W544" s="13">
        <f>IF(AND(L544="Porosidad de gas",OR(K544="C5",K544="E5")),1,0)</f>
        <v/>
      </c>
      <c r="X544" s="3">
        <f>RIGHT(A544,3)</f>
        <v/>
      </c>
      <c r="Y544" s="3">
        <f>MAX(W544*F544,0)</f>
        <v/>
      </c>
      <c r="Z544" s="3">
        <f>MAX(V544*F544-Y544,0)</f>
        <v/>
      </c>
      <c r="AA544" s="3">
        <f>MAX(U544*F544-SUM(Y544:Z544),0)</f>
        <v/>
      </c>
      <c r="AB544" s="8">
        <f>MAX(F544-SUM(Y544:AA544),0)</f>
        <v/>
      </c>
      <c r="AC544" s="3">
        <f>D544</f>
        <v/>
      </c>
      <c r="AD544" s="3">
        <f>E544</f>
        <v/>
      </c>
    </row>
    <row r="545" ht="13.9" customHeight="1">
      <c r="A545" s="22" t="inlineStr">
        <is>
          <t>BNRR022511282156</t>
        </is>
      </c>
      <c r="B545" s="23" t="inlineStr">
        <is>
          <t>28/11/2025 15:54:14</t>
        </is>
      </c>
      <c r="C545" s="24" t="n">
        <v>9</v>
      </c>
      <c r="D545" s="24" t="n">
        <v>15</v>
      </c>
      <c r="E545" s="24" t="n">
        <v>17</v>
      </c>
      <c r="F545" s="24" t="n">
        <v>385</v>
      </c>
      <c r="G545" s="24" t="inlineStr">
        <is>
          <t>18</t>
        </is>
      </c>
      <c r="H545" s="24" t="inlineStr">
        <is>
          <t>29/11/2025 1:31:53</t>
        </is>
      </c>
      <c r="I545" s="24" t="inlineStr"/>
      <c r="J545" s="24" t="n">
        <v/>
      </c>
      <c r="K545" s="24" t="n"/>
      <c r="L545" s="24" t="n"/>
      <c r="M545" s="1">
        <f>LEFT(A545,6)</f>
        <v/>
      </c>
      <c r="N545" s="1">
        <f>MID(A545,7,6)</f>
        <v/>
      </c>
      <c r="O545" s="1">
        <f>MID(A545,7,6)&amp;"-"&amp;MID(A545,13,1)</f>
        <v/>
      </c>
      <c r="P545" s="1">
        <f>"M"&amp;MID(A545,5,2)</f>
        <v/>
      </c>
      <c r="Q545" s="1">
        <f>IF(MID(A545,4,1)="L",IF(ISODD(RIGHT(A545)),"LH1","LH3"),IF(MID(A545,4,1)="R",IF(ISODD(RIGHT(A545)),"RH2","RH4"),"ERROR"))</f>
        <v/>
      </c>
      <c r="R545" s="1">
        <f>P545&amp;"-"&amp;Q545</f>
        <v/>
      </c>
      <c r="S545" s="13">
        <f>IF(D545="","HXX",IF(OR(D545=D544,D545=0),S544,"H"&amp;TEXT(D545,"00")&amp;" T"&amp;TEXT(G545,"00")&amp;" - "&amp;A545))</f>
        <v/>
      </c>
      <c r="T545" s="13">
        <f>SUBTOTAL(3,A545)</f>
        <v/>
      </c>
      <c r="U545" s="13">
        <f>IF(OR(NOT(ISBLANK(H545)),J545="30"),1,0)</f>
        <v/>
      </c>
      <c r="V545" s="13">
        <f>IF(ISBLANK(I545),0,1)</f>
        <v/>
      </c>
      <c r="W545" s="13">
        <f>IF(AND(L545="Porosidad de gas",OR(K545="C5",K545="E5")),1,0)</f>
        <v/>
      </c>
      <c r="X545" s="3">
        <f>RIGHT(A545,3)</f>
        <v/>
      </c>
      <c r="Y545" s="3">
        <f>MAX(W545*F545,0)</f>
        <v/>
      </c>
      <c r="Z545" s="3">
        <f>MAX(V545*F545-Y545,0)</f>
        <v/>
      </c>
      <c r="AA545" s="3">
        <f>MAX(U545*F545-SUM(Y545:Z545),0)</f>
        <v/>
      </c>
      <c r="AB545" s="8">
        <f>MAX(F545-SUM(Y545:AA545),0)</f>
        <v/>
      </c>
      <c r="AC545" s="3">
        <f>D545</f>
        <v/>
      </c>
      <c r="AD545" s="3">
        <f>E545</f>
        <v/>
      </c>
    </row>
    <row r="546" ht="13.9" customHeight="1">
      <c r="A546" s="22" t="inlineStr">
        <is>
          <t>BNRL022511282153</t>
        </is>
      </c>
      <c r="B546" s="23" t="inlineStr">
        <is>
          <t>28/11/2025 15:47:48</t>
        </is>
      </c>
      <c r="C546" s="24" t="n">
        <v>9</v>
      </c>
      <c r="D546" s="24" t="n">
        <v>15</v>
      </c>
      <c r="E546" s="24" t="n">
        <v>16</v>
      </c>
      <c r="F546" s="24" t="n">
        <v>365</v>
      </c>
      <c r="G546" s="24" t="inlineStr">
        <is>
          <t>18</t>
        </is>
      </c>
      <c r="H546" s="24" t="inlineStr">
        <is>
          <t>29/11/2025 1:35:6</t>
        </is>
      </c>
      <c r="I546" s="24" t="inlineStr"/>
      <c r="J546" s="24" t="n">
        <v/>
      </c>
      <c r="K546" s="24" t="n"/>
      <c r="L546" s="24" t="n"/>
      <c r="M546" s="1">
        <f>LEFT(A546,6)</f>
        <v/>
      </c>
      <c r="N546" s="1">
        <f>MID(A546,7,6)</f>
        <v/>
      </c>
      <c r="O546" s="1">
        <f>MID(A546,7,6)&amp;"-"&amp;MID(A546,13,1)</f>
        <v/>
      </c>
      <c r="P546" s="1">
        <f>"M"&amp;MID(A546,5,2)</f>
        <v/>
      </c>
      <c r="Q546" s="1">
        <f>IF(MID(A546,4,1)="L",IF(ISODD(RIGHT(A546)),"LH1","LH3"),IF(MID(A546,4,1)="R",IF(ISODD(RIGHT(A546)),"RH2","RH4"),"ERROR"))</f>
        <v/>
      </c>
      <c r="R546" s="1">
        <f>P546&amp;"-"&amp;Q546</f>
        <v/>
      </c>
      <c r="S546" s="13">
        <f>IF(D546="","HXX",IF(OR(D546=D545,D546=0),S545,"H"&amp;TEXT(D546,"00")&amp;" T"&amp;TEXT(G546,"00")&amp;" - "&amp;A546))</f>
        <v/>
      </c>
      <c r="T546" s="13">
        <f>SUBTOTAL(3,A546)</f>
        <v/>
      </c>
      <c r="U546" s="13">
        <f>IF(OR(NOT(ISBLANK(H546)),J546="30"),1,0)</f>
        <v/>
      </c>
      <c r="V546" s="13">
        <f>IF(ISBLANK(I546),0,1)</f>
        <v/>
      </c>
      <c r="W546" s="13">
        <f>IF(AND(L546="Porosidad de gas",OR(K546="C5",K546="E5")),1,0)</f>
        <v/>
      </c>
      <c r="X546" s="3">
        <f>RIGHT(A546,3)</f>
        <v/>
      </c>
      <c r="Y546" s="3">
        <f>MAX(W546*F546,0)</f>
        <v/>
      </c>
      <c r="Z546" s="3">
        <f>MAX(V546*F546-Y546,0)</f>
        <v/>
      </c>
      <c r="AA546" s="3">
        <f>MAX(U546*F546-SUM(Y546:Z546),0)</f>
        <v/>
      </c>
      <c r="AB546" s="8">
        <f>MAX(F546-SUM(Y546:AA546),0)</f>
        <v/>
      </c>
      <c r="AC546" s="3">
        <f>D546</f>
        <v/>
      </c>
      <c r="AD546" s="3">
        <f>E546</f>
        <v/>
      </c>
    </row>
    <row r="547" ht="13.9" customHeight="1">
      <c r="A547" s="22" t="inlineStr">
        <is>
          <t>BNRL022511282154</t>
        </is>
      </c>
      <c r="B547" s="23" t="inlineStr">
        <is>
          <t>28/11/2025 15:47:48</t>
        </is>
      </c>
      <c r="C547" s="24" t="n">
        <v>9</v>
      </c>
      <c r="D547" s="24" t="n">
        <v>15</v>
      </c>
      <c r="E547" s="24" t="n">
        <v>16</v>
      </c>
      <c r="F547" s="24" t="n">
        <v>365</v>
      </c>
      <c r="G547" s="24" t="inlineStr">
        <is>
          <t>18</t>
        </is>
      </c>
      <c r="H547" s="24" t="inlineStr">
        <is>
          <t>29/11/2025 1:34:11</t>
        </is>
      </c>
      <c r="I547" s="24" t="inlineStr"/>
      <c r="J547" s="24" t="n">
        <v/>
      </c>
      <c r="K547" s="24" t="n"/>
      <c r="L547" s="24" t="n"/>
      <c r="M547" s="1">
        <f>LEFT(A547,6)</f>
        <v/>
      </c>
      <c r="N547" s="1">
        <f>MID(A547,7,6)</f>
        <v/>
      </c>
      <c r="O547" s="1">
        <f>MID(A547,7,6)&amp;"-"&amp;MID(A547,13,1)</f>
        <v/>
      </c>
      <c r="P547" s="1">
        <f>"M"&amp;MID(A547,5,2)</f>
        <v/>
      </c>
      <c r="Q547" s="1">
        <f>IF(MID(A547,4,1)="L",IF(ISODD(RIGHT(A547)),"LH1","LH3"),IF(MID(A547,4,1)="R",IF(ISODD(RIGHT(A547)),"RH2","RH4"),"ERROR"))</f>
        <v/>
      </c>
      <c r="R547" s="1">
        <f>P547&amp;"-"&amp;Q547</f>
        <v/>
      </c>
      <c r="S547" s="13">
        <f>IF(D547="","HXX",IF(OR(D547=D546,D547=0),S546,"H"&amp;TEXT(D547,"00")&amp;" T"&amp;TEXT(G547,"00")&amp;" - "&amp;A547))</f>
        <v/>
      </c>
      <c r="T547" s="13">
        <f>SUBTOTAL(3,A547)</f>
        <v/>
      </c>
      <c r="U547" s="13">
        <f>IF(OR(NOT(ISBLANK(H547)),J547="30"),1,0)</f>
        <v/>
      </c>
      <c r="V547" s="13">
        <f>IF(ISBLANK(I547),0,1)</f>
        <v/>
      </c>
      <c r="W547" s="13">
        <f>IF(AND(L547="Porosidad de gas",OR(K547="C5",K547="E5")),1,0)</f>
        <v/>
      </c>
      <c r="X547" s="3">
        <f>RIGHT(A547,3)</f>
        <v/>
      </c>
      <c r="Y547" s="3">
        <f>MAX(W547*F547,0)</f>
        <v/>
      </c>
      <c r="Z547" s="3">
        <f>MAX(V547*F547-Y547,0)</f>
        <v/>
      </c>
      <c r="AA547" s="3">
        <f>MAX(U547*F547-SUM(Y547:Z547),0)</f>
        <v/>
      </c>
      <c r="AB547" s="8">
        <f>MAX(F547-SUM(Y547:AA547),0)</f>
        <v/>
      </c>
      <c r="AC547" s="3">
        <f>D547</f>
        <v/>
      </c>
      <c r="AD547" s="3">
        <f>E547</f>
        <v/>
      </c>
    </row>
    <row r="548" ht="13.9" customHeight="1">
      <c r="A548" s="22" t="inlineStr">
        <is>
          <t>BNRR022511282153</t>
        </is>
      </c>
      <c r="B548" s="23" t="inlineStr">
        <is>
          <t>28/11/2025 15:47:48</t>
        </is>
      </c>
      <c r="C548" s="24" t="n">
        <v>9</v>
      </c>
      <c r="D548" s="24" t="n">
        <v>15</v>
      </c>
      <c r="E548" s="24" t="n">
        <v>16</v>
      </c>
      <c r="F548" s="24" t="n">
        <v>365</v>
      </c>
      <c r="G548" s="24" t="inlineStr">
        <is>
          <t>18</t>
        </is>
      </c>
      <c r="H548" s="24" t="inlineStr">
        <is>
          <t>29/11/2025 1:33:53</t>
        </is>
      </c>
      <c r="I548" s="24" t="inlineStr"/>
      <c r="J548" s="24" t="n">
        <v/>
      </c>
      <c r="K548" s="24" t="n"/>
      <c r="L548" s="24" t="n"/>
      <c r="M548" s="1">
        <f>LEFT(A548,6)</f>
        <v/>
      </c>
      <c r="N548" s="1">
        <f>MID(A548,7,6)</f>
        <v/>
      </c>
      <c r="O548" s="1">
        <f>MID(A548,7,6)&amp;"-"&amp;MID(A548,13,1)</f>
        <v/>
      </c>
      <c r="P548" s="1">
        <f>"M"&amp;MID(A548,5,2)</f>
        <v/>
      </c>
      <c r="Q548" s="1">
        <f>IF(MID(A548,4,1)="L",IF(ISODD(RIGHT(A548)),"LH1","LH3"),IF(MID(A548,4,1)="R",IF(ISODD(RIGHT(A548)),"RH2","RH4"),"ERROR"))</f>
        <v/>
      </c>
      <c r="R548" s="1">
        <f>P548&amp;"-"&amp;Q548</f>
        <v/>
      </c>
      <c r="S548" s="13">
        <f>IF(D548="","HXX",IF(OR(D548=D547,D548=0),S547,"H"&amp;TEXT(D548,"00")&amp;" T"&amp;TEXT(G548,"00")&amp;" - "&amp;A548))</f>
        <v/>
      </c>
      <c r="T548" s="13">
        <f>SUBTOTAL(3,A548)</f>
        <v/>
      </c>
      <c r="U548" s="13">
        <f>IF(OR(NOT(ISBLANK(H548)),J548="30"),1,0)</f>
        <v/>
      </c>
      <c r="V548" s="13">
        <f>IF(ISBLANK(I548),0,1)</f>
        <v/>
      </c>
      <c r="W548" s="13">
        <f>IF(AND(L548="Porosidad de gas",OR(K548="C5",K548="E5")),1,0)</f>
        <v/>
      </c>
      <c r="X548" s="3">
        <f>RIGHT(A548,3)</f>
        <v/>
      </c>
      <c r="Y548" s="3">
        <f>MAX(W548*F548,0)</f>
        <v/>
      </c>
      <c r="Z548" s="3">
        <f>MAX(V548*F548-Y548,0)</f>
        <v/>
      </c>
      <c r="AA548" s="3">
        <f>MAX(U548*F548-SUM(Y548:Z548),0)</f>
        <v/>
      </c>
      <c r="AB548" s="8">
        <f>MAX(F548-SUM(Y548:AA548),0)</f>
        <v/>
      </c>
      <c r="AC548" s="3">
        <f>D548</f>
        <v/>
      </c>
      <c r="AD548" s="3">
        <f>E548</f>
        <v/>
      </c>
    </row>
    <row r="549" ht="13.9" customHeight="1">
      <c r="A549" s="22" t="inlineStr">
        <is>
          <t>BNRR022511282154</t>
        </is>
      </c>
      <c r="B549" s="23" t="inlineStr">
        <is>
          <t>28/11/2025 15:47:48</t>
        </is>
      </c>
      <c r="C549" s="24" t="n">
        <v>9</v>
      </c>
      <c r="D549" s="24" t="n">
        <v>15</v>
      </c>
      <c r="E549" s="24" t="n">
        <v>16</v>
      </c>
      <c r="F549" s="24" t="n">
        <v>365</v>
      </c>
      <c r="G549" s="24" t="inlineStr">
        <is>
          <t>18</t>
        </is>
      </c>
      <c r="H549" s="24" t="inlineStr">
        <is>
          <t>29/11/2025 1:35:17</t>
        </is>
      </c>
      <c r="I549" s="24" t="inlineStr"/>
      <c r="J549" s="24" t="n">
        <v/>
      </c>
      <c r="K549" s="24" t="n"/>
      <c r="L549" s="24" t="n"/>
      <c r="M549" s="1">
        <f>LEFT(A549,6)</f>
        <v/>
      </c>
      <c r="N549" s="1">
        <f>MID(A549,7,6)</f>
        <v/>
      </c>
      <c r="O549" s="1">
        <f>MID(A549,7,6)&amp;"-"&amp;MID(A549,13,1)</f>
        <v/>
      </c>
      <c r="P549" s="1">
        <f>"M"&amp;MID(A549,5,2)</f>
        <v/>
      </c>
      <c r="Q549" s="1">
        <f>IF(MID(A549,4,1)="L",IF(ISODD(RIGHT(A549)),"LH1","LH3"),IF(MID(A549,4,1)="R",IF(ISODD(RIGHT(A549)),"RH2","RH4"),"ERROR"))</f>
        <v/>
      </c>
      <c r="R549" s="1">
        <f>P549&amp;"-"&amp;Q549</f>
        <v/>
      </c>
      <c r="S549" s="13">
        <f>IF(D549="","HXX",IF(OR(D549=D548,D549=0),S548,"H"&amp;TEXT(D549,"00")&amp;" T"&amp;TEXT(G549,"00")&amp;" - "&amp;A549))</f>
        <v/>
      </c>
      <c r="T549" s="13">
        <f>SUBTOTAL(3,A549)</f>
        <v/>
      </c>
      <c r="U549" s="13">
        <f>IF(OR(NOT(ISBLANK(H549)),J549="30"),1,0)</f>
        <v/>
      </c>
      <c r="V549" s="13">
        <f>IF(ISBLANK(I549),0,1)</f>
        <v/>
      </c>
      <c r="W549" s="13">
        <f>IF(AND(L549="Porosidad de gas",OR(K549="C5",K549="E5")),1,0)</f>
        <v/>
      </c>
      <c r="X549" s="3">
        <f>RIGHT(A549,3)</f>
        <v/>
      </c>
      <c r="Y549" s="3">
        <f>MAX(W549*F549,0)</f>
        <v/>
      </c>
      <c r="Z549" s="3">
        <f>MAX(V549*F549-Y549,0)</f>
        <v/>
      </c>
      <c r="AA549" s="3">
        <f>MAX(U549*F549-SUM(Y549:Z549),0)</f>
        <v/>
      </c>
      <c r="AB549" s="8">
        <f>MAX(F549-SUM(Y549:AA549),0)</f>
        <v/>
      </c>
      <c r="AC549" s="3">
        <f>D549</f>
        <v/>
      </c>
      <c r="AD549" s="3">
        <f>E549</f>
        <v/>
      </c>
    </row>
    <row r="550" ht="13.9" customHeight="1">
      <c r="A550" s="22" t="inlineStr">
        <is>
          <t>BNRL022511282151</t>
        </is>
      </c>
      <c r="B550" s="23" t="inlineStr">
        <is>
          <t>28/11/2025 15:41:43</t>
        </is>
      </c>
      <c r="C550" s="24" t="n">
        <v>9</v>
      </c>
      <c r="D550" s="24" t="n">
        <v>15</v>
      </c>
      <c r="E550" s="24" t="n">
        <v>15</v>
      </c>
      <c r="F550" s="24" t="n">
        <v>366</v>
      </c>
      <c r="G550" s="24" t="inlineStr">
        <is>
          <t>18</t>
        </is>
      </c>
      <c r="H550" s="24" t="inlineStr">
        <is>
          <t>28/11/2025 17:5:29</t>
        </is>
      </c>
      <c r="I550" s="24" t="inlineStr">
        <is>
          <t>28/11/2025 17:22:7</t>
        </is>
      </c>
      <c r="J550" s="24" t="n">
        <v>30</v>
      </c>
      <c r="K550" s="24" t="inlineStr">
        <is>
          <t>E2</t>
        </is>
      </c>
      <c r="L550" s="24" t="inlineStr">
        <is>
          <t>Macho de arena roto (F10)</t>
        </is>
      </c>
      <c r="M550" s="1">
        <f>LEFT(A550,6)</f>
        <v/>
      </c>
      <c r="N550" s="1">
        <f>MID(A550,7,6)</f>
        <v/>
      </c>
      <c r="O550" s="1">
        <f>MID(A550,7,6)&amp;"-"&amp;MID(A550,13,1)</f>
        <v/>
      </c>
      <c r="P550" s="1">
        <f>"M"&amp;MID(A550,5,2)</f>
        <v/>
      </c>
      <c r="Q550" s="1">
        <f>IF(MID(A550,4,1)="L",IF(ISODD(RIGHT(A550)),"LH1","LH3"),IF(MID(A550,4,1)="R",IF(ISODD(RIGHT(A550)),"RH2","RH4"),"ERROR"))</f>
        <v/>
      </c>
      <c r="R550" s="1">
        <f>P550&amp;"-"&amp;Q550</f>
        <v/>
      </c>
      <c r="S550" s="13">
        <f>IF(D550="","HXX",IF(OR(D550=D549,D550=0),S549,"H"&amp;TEXT(D550,"00")&amp;" T"&amp;TEXT(G550,"00")&amp;" - "&amp;A550))</f>
        <v/>
      </c>
      <c r="T550" s="13">
        <f>SUBTOTAL(3,A550)</f>
        <v/>
      </c>
      <c r="U550" s="13">
        <f>IF(OR(NOT(ISBLANK(H550)),J550="30"),1,0)</f>
        <v/>
      </c>
      <c r="V550" s="13">
        <f>IF(ISBLANK(I550),0,1)</f>
        <v/>
      </c>
      <c r="W550" s="13">
        <f>IF(AND(L550="Porosidad de gas",OR(K550="C5",K550="E5")),1,0)</f>
        <v/>
      </c>
      <c r="X550" s="3">
        <f>RIGHT(A550,3)</f>
        <v/>
      </c>
      <c r="Y550" s="3">
        <f>MAX(W550*F550,0)</f>
        <v/>
      </c>
      <c r="Z550" s="3">
        <f>MAX(V550*F550-Y550,0)</f>
        <v/>
      </c>
      <c r="AA550" s="3">
        <f>MAX(U550*F550-SUM(Y550:Z550),0)</f>
        <v/>
      </c>
      <c r="AB550" s="8">
        <f>MAX(F550-SUM(Y550:AA550),0)</f>
        <v/>
      </c>
      <c r="AC550" s="3">
        <f>D550</f>
        <v/>
      </c>
      <c r="AD550" s="3">
        <f>E550</f>
        <v/>
      </c>
    </row>
    <row r="551" ht="13.9" customHeight="1">
      <c r="A551" s="22" t="inlineStr">
        <is>
          <t>BNRL022511282152</t>
        </is>
      </c>
      <c r="B551" s="23" t="inlineStr">
        <is>
          <t>28/11/2025 15:41:43</t>
        </is>
      </c>
      <c r="C551" s="24" t="n">
        <v>9</v>
      </c>
      <c r="D551" s="24" t="n">
        <v>15</v>
      </c>
      <c r="E551" s="24" t="n">
        <v>15</v>
      </c>
      <c r="F551" s="24" t="n">
        <v>366</v>
      </c>
      <c r="G551" s="24" t="inlineStr">
        <is>
          <t>18</t>
        </is>
      </c>
      <c r="H551" s="24" t="inlineStr">
        <is>
          <t>28/11/2025 17:4:33</t>
        </is>
      </c>
      <c r="I551" s="24" t="inlineStr"/>
      <c r="J551" s="24" t="n">
        <v/>
      </c>
      <c r="K551" s="24" t="n"/>
      <c r="L551" s="24" t="n"/>
      <c r="M551" s="1">
        <f>LEFT(A551,6)</f>
        <v/>
      </c>
      <c r="N551" s="1">
        <f>MID(A551,7,6)</f>
        <v/>
      </c>
      <c r="O551" s="1">
        <f>MID(A551,7,6)&amp;"-"&amp;MID(A551,13,1)</f>
        <v/>
      </c>
      <c r="P551" s="1">
        <f>"M"&amp;MID(A551,5,2)</f>
        <v/>
      </c>
      <c r="Q551" s="1">
        <f>IF(MID(A551,4,1)="L",IF(ISODD(RIGHT(A551)),"LH1","LH3"),IF(MID(A551,4,1)="R",IF(ISODD(RIGHT(A551)),"RH2","RH4"),"ERROR"))</f>
        <v/>
      </c>
      <c r="R551" s="1">
        <f>P551&amp;"-"&amp;Q551</f>
        <v/>
      </c>
      <c r="S551" s="13">
        <f>IF(D551="","HXX",IF(OR(D551=D550,D551=0),S550,"H"&amp;TEXT(D551,"00")&amp;" T"&amp;TEXT(G551,"00")&amp;" - "&amp;A551))</f>
        <v/>
      </c>
      <c r="T551" s="13">
        <f>SUBTOTAL(3,A551)</f>
        <v/>
      </c>
      <c r="U551" s="13">
        <f>IF(OR(NOT(ISBLANK(H551)),J551="30"),1,0)</f>
        <v/>
      </c>
      <c r="V551" s="13">
        <f>IF(ISBLANK(I551),0,1)</f>
        <v/>
      </c>
      <c r="W551" s="13">
        <f>IF(AND(L551="Porosidad de gas",OR(K551="C5",K551="E5")),1,0)</f>
        <v/>
      </c>
      <c r="X551" s="3">
        <f>RIGHT(A551,3)</f>
        <v/>
      </c>
      <c r="Y551" s="3">
        <f>MAX(W551*F551,0)</f>
        <v/>
      </c>
      <c r="Z551" s="3">
        <f>MAX(V551*F551-Y551,0)</f>
        <v/>
      </c>
      <c r="AA551" s="3">
        <f>MAX(U551*F551-SUM(Y551:Z551),0)</f>
        <v/>
      </c>
      <c r="AB551" s="8">
        <f>MAX(F551-SUM(Y551:AA551),0)</f>
        <v/>
      </c>
      <c r="AC551" s="3">
        <f>D551</f>
        <v/>
      </c>
      <c r="AD551" s="3">
        <f>E551</f>
        <v/>
      </c>
    </row>
    <row r="552" ht="13.9" customHeight="1">
      <c r="A552" s="22" t="inlineStr">
        <is>
          <t>BNRR022511282151</t>
        </is>
      </c>
      <c r="B552" s="23" t="inlineStr">
        <is>
          <t>28/11/2025 15:41:43</t>
        </is>
      </c>
      <c r="C552" s="24" t="n">
        <v>9</v>
      </c>
      <c r="D552" s="24" t="n">
        <v>15</v>
      </c>
      <c r="E552" s="24" t="n">
        <v>15</v>
      </c>
      <c r="F552" s="24" t="n">
        <v>366</v>
      </c>
      <c r="G552" s="24" t="inlineStr">
        <is>
          <t>18</t>
        </is>
      </c>
      <c r="H552" s="24" t="inlineStr">
        <is>
          <t>28/11/2025 16:59:44</t>
        </is>
      </c>
      <c r="I552" s="24" t="inlineStr"/>
      <c r="J552" s="24" t="n">
        <v/>
      </c>
      <c r="K552" s="24" t="n"/>
      <c r="L552" s="24" t="n"/>
      <c r="M552" s="1">
        <f>LEFT(A552,6)</f>
        <v/>
      </c>
      <c r="N552" s="1">
        <f>MID(A552,7,6)</f>
        <v/>
      </c>
      <c r="O552" s="1">
        <f>MID(A552,7,6)&amp;"-"&amp;MID(A552,13,1)</f>
        <v/>
      </c>
      <c r="P552" s="1">
        <f>"M"&amp;MID(A552,5,2)</f>
        <v/>
      </c>
      <c r="Q552" s="1">
        <f>IF(MID(A552,4,1)="L",IF(ISODD(RIGHT(A552)),"LH1","LH3"),IF(MID(A552,4,1)="R",IF(ISODD(RIGHT(A552)),"RH2","RH4"),"ERROR"))</f>
        <v/>
      </c>
      <c r="R552" s="1">
        <f>P552&amp;"-"&amp;Q552</f>
        <v/>
      </c>
      <c r="S552" s="13">
        <f>IF(D552="","HXX",IF(OR(D552=D551,D552=0),S551,"H"&amp;TEXT(D552,"00")&amp;" T"&amp;TEXT(G552,"00")&amp;" - "&amp;A552))</f>
        <v/>
      </c>
      <c r="T552" s="13">
        <f>SUBTOTAL(3,A552)</f>
        <v/>
      </c>
      <c r="U552" s="13">
        <f>IF(OR(NOT(ISBLANK(H552)),J552="30"),1,0)</f>
        <v/>
      </c>
      <c r="V552" s="13">
        <f>IF(ISBLANK(I552),0,1)</f>
        <v/>
      </c>
      <c r="W552" s="13">
        <f>IF(AND(L552="Porosidad de gas",OR(K552="C5",K552="E5")),1,0)</f>
        <v/>
      </c>
      <c r="X552" s="3">
        <f>RIGHT(A552,3)</f>
        <v/>
      </c>
      <c r="Y552" s="3">
        <f>MAX(W552*F552,0)</f>
        <v/>
      </c>
      <c r="Z552" s="3">
        <f>MAX(V552*F552-Y552,0)</f>
        <v/>
      </c>
      <c r="AA552" s="3">
        <f>MAX(U552*F552-SUM(Y552:Z552),0)</f>
        <v/>
      </c>
      <c r="AB552" s="8">
        <f>MAX(F552-SUM(Y552:AA552),0)</f>
        <v/>
      </c>
      <c r="AC552" s="3">
        <f>D552</f>
        <v/>
      </c>
      <c r="AD552" s="3">
        <f>E552</f>
        <v/>
      </c>
    </row>
    <row r="553" ht="13.9" customHeight="1">
      <c r="A553" s="22" t="inlineStr">
        <is>
          <t>BNRR022511282152</t>
        </is>
      </c>
      <c r="B553" s="23" t="inlineStr">
        <is>
          <t>28/11/2025 15:41:43</t>
        </is>
      </c>
      <c r="C553" s="24" t="n">
        <v>9</v>
      </c>
      <c r="D553" s="24" t="n">
        <v>15</v>
      </c>
      <c r="E553" s="24" t="n">
        <v>15</v>
      </c>
      <c r="F553" s="24" t="n">
        <v>366</v>
      </c>
      <c r="G553" s="24" t="inlineStr">
        <is>
          <t>18</t>
        </is>
      </c>
      <c r="H553" s="24" t="inlineStr">
        <is>
          <t>28/11/2025 17:5:0</t>
        </is>
      </c>
      <c r="I553" s="24" t="inlineStr"/>
      <c r="J553" s="24" t="n">
        <v/>
      </c>
      <c r="K553" s="24" t="n"/>
      <c r="L553" s="24" t="n"/>
      <c r="M553" s="1">
        <f>LEFT(A553,6)</f>
        <v/>
      </c>
      <c r="N553" s="1">
        <f>MID(A553,7,6)</f>
        <v/>
      </c>
      <c r="O553" s="1">
        <f>MID(A553,7,6)&amp;"-"&amp;MID(A553,13,1)</f>
        <v/>
      </c>
      <c r="P553" s="1">
        <f>"M"&amp;MID(A553,5,2)</f>
        <v/>
      </c>
      <c r="Q553" s="1">
        <f>IF(MID(A553,4,1)="L",IF(ISODD(RIGHT(A553)),"LH1","LH3"),IF(MID(A553,4,1)="R",IF(ISODD(RIGHT(A553)),"RH2","RH4"),"ERROR"))</f>
        <v/>
      </c>
      <c r="R553" s="1">
        <f>P553&amp;"-"&amp;Q553</f>
        <v/>
      </c>
      <c r="S553" s="13">
        <f>IF(D553="","HXX",IF(OR(D553=D552,D553=0),S552,"H"&amp;TEXT(D553,"00")&amp;" T"&amp;TEXT(G553,"00")&amp;" - "&amp;A553))</f>
        <v/>
      </c>
      <c r="T553" s="13">
        <f>SUBTOTAL(3,A553)</f>
        <v/>
      </c>
      <c r="U553" s="13">
        <f>IF(OR(NOT(ISBLANK(H553)),J553="30"),1,0)</f>
        <v/>
      </c>
      <c r="V553" s="13">
        <f>IF(ISBLANK(I553),0,1)</f>
        <v/>
      </c>
      <c r="W553" s="13">
        <f>IF(AND(L553="Porosidad de gas",OR(K553="C5",K553="E5")),1,0)</f>
        <v/>
      </c>
      <c r="X553" s="3">
        <f>RIGHT(A553,3)</f>
        <v/>
      </c>
      <c r="Y553" s="3">
        <f>MAX(W553*F553,0)</f>
        <v/>
      </c>
      <c r="Z553" s="3">
        <f>MAX(V553*F553-Y553,0)</f>
        <v/>
      </c>
      <c r="AA553" s="3">
        <f>MAX(U553*F553-SUM(Y553:Z553),0)</f>
        <v/>
      </c>
      <c r="AB553" s="8">
        <f>MAX(F553-SUM(Y553:AA553),0)</f>
        <v/>
      </c>
      <c r="AC553" s="3">
        <f>D553</f>
        <v/>
      </c>
      <c r="AD553" s="3">
        <f>E553</f>
        <v/>
      </c>
    </row>
    <row r="554" ht="13.9" customHeight="1">
      <c r="A554" s="22" t="inlineStr">
        <is>
          <t>BNRL022511282149</t>
        </is>
      </c>
      <c r="B554" s="23" t="inlineStr">
        <is>
          <t>28/11/2025 15:35:37</t>
        </is>
      </c>
      <c r="C554" s="24" t="n">
        <v>9</v>
      </c>
      <c r="D554" s="24" t="n">
        <v>15</v>
      </c>
      <c r="E554" s="24" t="n">
        <v>14</v>
      </c>
      <c r="F554" s="24" t="n">
        <v>465</v>
      </c>
      <c r="G554" s="24" t="inlineStr">
        <is>
          <t>18</t>
        </is>
      </c>
      <c r="H554" s="24" t="inlineStr">
        <is>
          <t>28/11/2025 17:12:0</t>
        </is>
      </c>
      <c r="I554" s="24" t="inlineStr"/>
      <c r="J554" s="24" t="n">
        <v/>
      </c>
      <c r="K554" s="24" t="n"/>
      <c r="L554" s="24" t="n"/>
      <c r="M554" s="1">
        <f>LEFT(A554,6)</f>
        <v/>
      </c>
      <c r="N554" s="1">
        <f>MID(A554,7,6)</f>
        <v/>
      </c>
      <c r="O554" s="1">
        <f>MID(A554,7,6)&amp;"-"&amp;MID(A554,13,1)</f>
        <v/>
      </c>
      <c r="P554" s="1">
        <f>"M"&amp;MID(A554,5,2)</f>
        <v/>
      </c>
      <c r="Q554" s="1">
        <f>IF(MID(A554,4,1)="L",IF(ISODD(RIGHT(A554)),"LH1","LH3"),IF(MID(A554,4,1)="R",IF(ISODD(RIGHT(A554)),"RH2","RH4"),"ERROR"))</f>
        <v/>
      </c>
      <c r="R554" s="1">
        <f>P554&amp;"-"&amp;Q554</f>
        <v/>
      </c>
      <c r="S554" s="13">
        <f>IF(D554="","HXX",IF(OR(D554=D553,D554=0),S553,"H"&amp;TEXT(D554,"00")&amp;" T"&amp;TEXT(G554,"00")&amp;" - "&amp;A554))</f>
        <v/>
      </c>
      <c r="T554" s="13">
        <f>SUBTOTAL(3,A554)</f>
        <v/>
      </c>
      <c r="U554" s="13">
        <f>IF(OR(NOT(ISBLANK(H554)),J554="30"),1,0)</f>
        <v/>
      </c>
      <c r="V554" s="13">
        <f>IF(ISBLANK(I554),0,1)</f>
        <v/>
      </c>
      <c r="W554" s="13">
        <f>IF(AND(L554="Porosidad de gas",OR(K554="C5",K554="E5")),1,0)</f>
        <v/>
      </c>
      <c r="X554" s="3">
        <f>RIGHT(A554,3)</f>
        <v/>
      </c>
      <c r="Y554" s="3">
        <f>MAX(W554*F554,0)</f>
        <v/>
      </c>
      <c r="Z554" s="3">
        <f>MAX(V554*F554-Y554,0)</f>
        <v/>
      </c>
      <c r="AA554" s="3">
        <f>MAX(U554*F554-SUM(Y554:Z554),0)</f>
        <v/>
      </c>
      <c r="AB554" s="8">
        <f>MAX(F554-SUM(Y554:AA554),0)</f>
        <v/>
      </c>
      <c r="AC554" s="3">
        <f>D554</f>
        <v/>
      </c>
      <c r="AD554" s="3">
        <f>E554</f>
        <v/>
      </c>
    </row>
    <row r="555" ht="13.9" customHeight="1">
      <c r="A555" s="22" t="inlineStr">
        <is>
          <t>BNRL022511282150</t>
        </is>
      </c>
      <c r="B555" s="23" t="inlineStr">
        <is>
          <t>28/11/2025 15:35:37</t>
        </is>
      </c>
      <c r="C555" s="24" t="n">
        <v>9</v>
      </c>
      <c r="D555" s="24" t="n">
        <v>15</v>
      </c>
      <c r="E555" s="24" t="n">
        <v>14</v>
      </c>
      <c r="F555" s="24" t="n">
        <v>465</v>
      </c>
      <c r="G555" s="24" t="inlineStr">
        <is>
          <t>18</t>
        </is>
      </c>
      <c r="H555" s="24" t="inlineStr">
        <is>
          <t>28/11/2025 17:11:4</t>
        </is>
      </c>
      <c r="I555" s="24" t="inlineStr"/>
      <c r="J555" s="24" t="n">
        <v/>
      </c>
      <c r="K555" s="24" t="n"/>
      <c r="L555" s="24" t="n"/>
      <c r="M555" s="1">
        <f>LEFT(A555,6)</f>
        <v/>
      </c>
      <c r="N555" s="1">
        <f>MID(A555,7,6)</f>
        <v/>
      </c>
      <c r="O555" s="1">
        <f>MID(A555,7,6)&amp;"-"&amp;MID(A555,13,1)</f>
        <v/>
      </c>
      <c r="P555" s="1">
        <f>"M"&amp;MID(A555,5,2)</f>
        <v/>
      </c>
      <c r="Q555" s="1">
        <f>IF(MID(A555,4,1)="L",IF(ISODD(RIGHT(A555)),"LH1","LH3"),IF(MID(A555,4,1)="R",IF(ISODD(RIGHT(A555)),"RH2","RH4"),"ERROR"))</f>
        <v/>
      </c>
      <c r="R555" s="1">
        <f>P555&amp;"-"&amp;Q555</f>
        <v/>
      </c>
      <c r="S555" s="13">
        <f>IF(D555="","HXX",IF(OR(D555=D554,D555=0),S554,"H"&amp;TEXT(D555,"00")&amp;" T"&amp;TEXT(G555,"00")&amp;" - "&amp;A555))</f>
        <v/>
      </c>
      <c r="T555" s="13">
        <f>SUBTOTAL(3,A555)</f>
        <v/>
      </c>
      <c r="U555" s="13">
        <f>IF(OR(NOT(ISBLANK(H555)),J555="30"),1,0)</f>
        <v/>
      </c>
      <c r="V555" s="13">
        <f>IF(ISBLANK(I555),0,1)</f>
        <v/>
      </c>
      <c r="W555" s="13">
        <f>IF(AND(L555="Porosidad de gas",OR(K555="C5",K555="E5")),1,0)</f>
        <v/>
      </c>
      <c r="X555" s="3">
        <f>RIGHT(A555,3)</f>
        <v/>
      </c>
      <c r="Y555" s="3">
        <f>MAX(W555*F555,0)</f>
        <v/>
      </c>
      <c r="Z555" s="3">
        <f>MAX(V555*F555-Y555,0)</f>
        <v/>
      </c>
      <c r="AA555" s="3">
        <f>MAX(U555*F555-SUM(Y555:Z555),0)</f>
        <v/>
      </c>
      <c r="AB555" s="8">
        <f>MAX(F555-SUM(Y555:AA555),0)</f>
        <v/>
      </c>
      <c r="AC555" s="3">
        <f>D555</f>
        <v/>
      </c>
      <c r="AD555" s="3">
        <f>E555</f>
        <v/>
      </c>
    </row>
    <row r="556" ht="13.9" customHeight="1">
      <c r="A556" s="22" t="inlineStr">
        <is>
          <t>BNRR022511282149</t>
        </is>
      </c>
      <c r="B556" s="23" t="inlineStr">
        <is>
          <t>28/11/2025 15:35:37</t>
        </is>
      </c>
      <c r="C556" s="24" t="n">
        <v>9</v>
      </c>
      <c r="D556" s="24" t="n">
        <v>15</v>
      </c>
      <c r="E556" s="24" t="n">
        <v>14</v>
      </c>
      <c r="F556" s="24" t="n">
        <v>465</v>
      </c>
      <c r="G556" s="24" t="inlineStr">
        <is>
          <t>18</t>
        </is>
      </c>
      <c r="H556" s="24" t="inlineStr">
        <is>
          <t>28/11/2025 17:8:23</t>
        </is>
      </c>
      <c r="I556" s="24" t="inlineStr"/>
      <c r="J556" s="24" t="n">
        <v/>
      </c>
      <c r="K556" s="24" t="n"/>
      <c r="L556" s="24" t="n"/>
      <c r="M556" s="1">
        <f>LEFT(A556,6)</f>
        <v/>
      </c>
      <c r="N556" s="1">
        <f>MID(A556,7,6)</f>
        <v/>
      </c>
      <c r="O556" s="1">
        <f>MID(A556,7,6)&amp;"-"&amp;MID(A556,13,1)</f>
        <v/>
      </c>
      <c r="P556" s="1">
        <f>"M"&amp;MID(A556,5,2)</f>
        <v/>
      </c>
      <c r="Q556" s="1">
        <f>IF(MID(A556,4,1)="L",IF(ISODD(RIGHT(A556)),"LH1","LH3"),IF(MID(A556,4,1)="R",IF(ISODD(RIGHT(A556)),"RH2","RH4"),"ERROR"))</f>
        <v/>
      </c>
      <c r="R556" s="1">
        <f>P556&amp;"-"&amp;Q556</f>
        <v/>
      </c>
      <c r="S556" s="13">
        <f>IF(D556="","HXX",IF(OR(D556=D555,D556=0),S555,"H"&amp;TEXT(D556,"00")&amp;" T"&amp;TEXT(G556,"00")&amp;" - "&amp;A556))</f>
        <v/>
      </c>
      <c r="T556" s="13">
        <f>SUBTOTAL(3,A556)</f>
        <v/>
      </c>
      <c r="U556" s="13">
        <f>IF(OR(NOT(ISBLANK(H556)),J556="30"),1,0)</f>
        <v/>
      </c>
      <c r="V556" s="13">
        <f>IF(ISBLANK(I556),0,1)</f>
        <v/>
      </c>
      <c r="W556" s="13">
        <f>IF(AND(L556="Porosidad de gas",OR(K556="C5",K556="E5")),1,0)</f>
        <v/>
      </c>
      <c r="X556" s="3">
        <f>RIGHT(A556,3)</f>
        <v/>
      </c>
      <c r="Y556" s="3">
        <f>MAX(W556*F556,0)</f>
        <v/>
      </c>
      <c r="Z556" s="3">
        <f>MAX(V556*F556-Y556,0)</f>
        <v/>
      </c>
      <c r="AA556" s="3">
        <f>MAX(U556*F556-SUM(Y556:Z556),0)</f>
        <v/>
      </c>
      <c r="AB556" s="8">
        <f>MAX(F556-SUM(Y556:AA556),0)</f>
        <v/>
      </c>
      <c r="AC556" s="3">
        <f>D556</f>
        <v/>
      </c>
      <c r="AD556" s="3">
        <f>E556</f>
        <v/>
      </c>
    </row>
    <row r="557" ht="13.9" customHeight="1">
      <c r="A557" s="22" t="inlineStr">
        <is>
          <t>BNRR022511282150</t>
        </is>
      </c>
      <c r="B557" s="23" t="inlineStr">
        <is>
          <t>28/11/2025 15:35:37</t>
        </is>
      </c>
      <c r="C557" s="24" t="n">
        <v>9</v>
      </c>
      <c r="D557" s="24" t="n">
        <v>15</v>
      </c>
      <c r="E557" s="24" t="n">
        <v>14</v>
      </c>
      <c r="F557" s="24" t="n">
        <v>465</v>
      </c>
      <c r="G557" s="24" t="inlineStr">
        <is>
          <t>18</t>
        </is>
      </c>
      <c r="H557" s="24" t="inlineStr">
        <is>
          <t>28/11/2025 17:1:11</t>
        </is>
      </c>
      <c r="I557" s="24" t="inlineStr"/>
      <c r="J557" s="24" t="n">
        <v/>
      </c>
      <c r="K557" s="24" t="n"/>
      <c r="L557" s="24" t="n"/>
      <c r="M557" s="1">
        <f>LEFT(A557,6)</f>
        <v/>
      </c>
      <c r="N557" s="1">
        <f>MID(A557,7,6)</f>
        <v/>
      </c>
      <c r="O557" s="1">
        <f>MID(A557,7,6)&amp;"-"&amp;MID(A557,13,1)</f>
        <v/>
      </c>
      <c r="P557" s="1">
        <f>"M"&amp;MID(A557,5,2)</f>
        <v/>
      </c>
      <c r="Q557" s="1">
        <f>IF(MID(A557,4,1)="L",IF(ISODD(RIGHT(A557)),"LH1","LH3"),IF(MID(A557,4,1)="R",IF(ISODD(RIGHT(A557)),"RH2","RH4"),"ERROR"))</f>
        <v/>
      </c>
      <c r="R557" s="1">
        <f>P557&amp;"-"&amp;Q557</f>
        <v/>
      </c>
      <c r="S557" s="13">
        <f>IF(D557="","HXX",IF(OR(D557=D556,D557=0),S556,"H"&amp;TEXT(D557,"00")&amp;" T"&amp;TEXT(G557,"00")&amp;" - "&amp;A557))</f>
        <v/>
      </c>
      <c r="T557" s="13">
        <f>SUBTOTAL(3,A557)</f>
        <v/>
      </c>
      <c r="U557" s="13">
        <f>IF(OR(NOT(ISBLANK(H557)),J557="30"),1,0)</f>
        <v/>
      </c>
      <c r="V557" s="13">
        <f>IF(ISBLANK(I557),0,1)</f>
        <v/>
      </c>
      <c r="W557" s="13">
        <f>IF(AND(L557="Porosidad de gas",OR(K557="C5",K557="E5")),1,0)</f>
        <v/>
      </c>
      <c r="X557" s="3">
        <f>RIGHT(A557,3)</f>
        <v/>
      </c>
      <c r="Y557" s="3">
        <f>MAX(W557*F557,0)</f>
        <v/>
      </c>
      <c r="Z557" s="3">
        <f>MAX(V557*F557-Y557,0)</f>
        <v/>
      </c>
      <c r="AA557" s="3">
        <f>MAX(U557*F557-SUM(Y557:Z557),0)</f>
        <v/>
      </c>
      <c r="AB557" s="8">
        <f>MAX(F557-SUM(Y557:AA557),0)</f>
        <v/>
      </c>
      <c r="AC557" s="3">
        <f>D557</f>
        <v/>
      </c>
      <c r="AD557" s="3">
        <f>E557</f>
        <v/>
      </c>
    </row>
    <row r="558" ht="13.9" customHeight="1">
      <c r="A558" s="22" t="inlineStr">
        <is>
          <t>BNRL022511282147</t>
        </is>
      </c>
      <c r="B558" s="23" t="inlineStr">
        <is>
          <t>28/11/2025 15:27:52</t>
        </is>
      </c>
      <c r="C558" s="24" t="n">
        <v>9</v>
      </c>
      <c r="D558" s="24" t="n">
        <v>15</v>
      </c>
      <c r="E558" s="24" t="n">
        <v>13</v>
      </c>
      <c r="F558" s="24" t="n">
        <v>369</v>
      </c>
      <c r="G558" s="24" t="inlineStr">
        <is>
          <t>18</t>
        </is>
      </c>
      <c r="H558" s="24" t="inlineStr">
        <is>
          <t>29/11/2025 1:40:15</t>
        </is>
      </c>
      <c r="I558" s="24" t="inlineStr"/>
      <c r="J558" s="24" t="n">
        <v/>
      </c>
      <c r="K558" s="24" t="n"/>
      <c r="L558" s="24" t="n"/>
      <c r="M558" s="1">
        <f>LEFT(A558,6)</f>
        <v/>
      </c>
      <c r="N558" s="1">
        <f>MID(A558,7,6)</f>
        <v/>
      </c>
      <c r="O558" s="1">
        <f>MID(A558,7,6)&amp;"-"&amp;MID(A558,13,1)</f>
        <v/>
      </c>
      <c r="P558" s="1">
        <f>"M"&amp;MID(A558,5,2)</f>
        <v/>
      </c>
      <c r="Q558" s="1">
        <f>IF(MID(A558,4,1)="L",IF(ISODD(RIGHT(A558)),"LH1","LH3"),IF(MID(A558,4,1)="R",IF(ISODD(RIGHT(A558)),"RH2","RH4"),"ERROR"))</f>
        <v/>
      </c>
      <c r="R558" s="1">
        <f>P558&amp;"-"&amp;Q558</f>
        <v/>
      </c>
      <c r="S558" s="13">
        <f>IF(D558="","HXX",IF(OR(D558=D557,D558=0),S557,"H"&amp;TEXT(D558,"00")&amp;" T"&amp;TEXT(G558,"00")&amp;" - "&amp;A558))</f>
        <v/>
      </c>
      <c r="T558" s="13">
        <f>SUBTOTAL(3,A558)</f>
        <v/>
      </c>
      <c r="U558" s="13">
        <f>IF(OR(NOT(ISBLANK(H558)),J558="30"),1,0)</f>
        <v/>
      </c>
      <c r="V558" s="13">
        <f>IF(ISBLANK(I558),0,1)</f>
        <v/>
      </c>
      <c r="W558" s="13">
        <f>IF(AND(L558="Porosidad de gas",OR(K558="C5",K558="E5")),1,0)</f>
        <v/>
      </c>
      <c r="X558" s="3">
        <f>RIGHT(A558,3)</f>
        <v/>
      </c>
      <c r="Y558" s="3">
        <f>MAX(W558*F558,0)</f>
        <v/>
      </c>
      <c r="Z558" s="3">
        <f>MAX(V558*F558-Y558,0)</f>
        <v/>
      </c>
      <c r="AA558" s="3">
        <f>MAX(U558*F558-SUM(Y558:Z558),0)</f>
        <v/>
      </c>
      <c r="AB558" s="8">
        <f>MAX(F558-SUM(Y558:AA558),0)</f>
        <v/>
      </c>
      <c r="AC558" s="3">
        <f>D558</f>
        <v/>
      </c>
      <c r="AD558" s="3">
        <f>E558</f>
        <v/>
      </c>
    </row>
    <row r="559" ht="13.9" customHeight="1">
      <c r="A559" s="22" t="inlineStr">
        <is>
          <t>BNRL022511282148</t>
        </is>
      </c>
      <c r="B559" s="23" t="inlineStr">
        <is>
          <t>28/11/2025 15:27:52</t>
        </is>
      </c>
      <c r="C559" s="24" t="n">
        <v>9</v>
      </c>
      <c r="D559" s="24" t="n">
        <v>15</v>
      </c>
      <c r="E559" s="24" t="n">
        <v>13</v>
      </c>
      <c r="F559" s="24" t="n">
        <v>369</v>
      </c>
      <c r="G559" s="24" t="inlineStr">
        <is>
          <t>18</t>
        </is>
      </c>
      <c r="H559" s="24" t="inlineStr">
        <is>
          <t>29/11/2025 1:39:24</t>
        </is>
      </c>
      <c r="I559" s="24" t="inlineStr"/>
      <c r="J559" s="24" t="n">
        <v/>
      </c>
      <c r="K559" s="24" t="n"/>
      <c r="L559" s="24" t="n"/>
      <c r="M559" s="1">
        <f>LEFT(A559,6)</f>
        <v/>
      </c>
      <c r="N559" s="1">
        <f>MID(A559,7,6)</f>
        <v/>
      </c>
      <c r="O559" s="1">
        <f>MID(A559,7,6)&amp;"-"&amp;MID(A559,13,1)</f>
        <v/>
      </c>
      <c r="P559" s="1">
        <f>"M"&amp;MID(A559,5,2)</f>
        <v/>
      </c>
      <c r="Q559" s="1">
        <f>IF(MID(A559,4,1)="L",IF(ISODD(RIGHT(A559)),"LH1","LH3"),IF(MID(A559,4,1)="R",IF(ISODD(RIGHT(A559)),"RH2","RH4"),"ERROR"))</f>
        <v/>
      </c>
      <c r="R559" s="1">
        <f>P559&amp;"-"&amp;Q559</f>
        <v/>
      </c>
      <c r="S559" s="13">
        <f>IF(D559="","HXX",IF(OR(D559=D558,D559=0),S558,"H"&amp;TEXT(D559,"00")&amp;" T"&amp;TEXT(G559,"00")&amp;" - "&amp;A559))</f>
        <v/>
      </c>
      <c r="T559" s="13">
        <f>SUBTOTAL(3,A559)</f>
        <v/>
      </c>
      <c r="U559" s="13">
        <f>IF(OR(NOT(ISBLANK(H559)),J559="30"),1,0)</f>
        <v/>
      </c>
      <c r="V559" s="13">
        <f>IF(ISBLANK(I559),0,1)</f>
        <v/>
      </c>
      <c r="W559" s="13">
        <f>IF(AND(L559="Porosidad de gas",OR(K559="C5",K559="E5")),1,0)</f>
        <v/>
      </c>
      <c r="X559" s="3">
        <f>RIGHT(A559,3)</f>
        <v/>
      </c>
      <c r="Y559" s="3">
        <f>MAX(W559*F559,0)</f>
        <v/>
      </c>
      <c r="Z559" s="3">
        <f>MAX(V559*F559-Y559,0)</f>
        <v/>
      </c>
      <c r="AA559" s="3">
        <f>MAX(U559*F559-SUM(Y559:Z559),0)</f>
        <v/>
      </c>
      <c r="AB559" s="8">
        <f>MAX(F559-SUM(Y559:AA559),0)</f>
        <v/>
      </c>
      <c r="AC559" s="3">
        <f>D559</f>
        <v/>
      </c>
      <c r="AD559" s="3">
        <f>E559</f>
        <v/>
      </c>
    </row>
    <row r="560" ht="13.9" customHeight="1">
      <c r="A560" s="22" t="inlineStr">
        <is>
          <t>BNRR022511282147</t>
        </is>
      </c>
      <c r="B560" s="23" t="inlineStr">
        <is>
          <t>28/11/2025 15:27:52</t>
        </is>
      </c>
      <c r="C560" s="24" t="n">
        <v>9</v>
      </c>
      <c r="D560" s="24" t="n">
        <v>15</v>
      </c>
      <c r="E560" s="24" t="n">
        <v>13</v>
      </c>
      <c r="F560" s="24" t="n">
        <v>369</v>
      </c>
      <c r="G560" s="24" t="inlineStr">
        <is>
          <t>18</t>
        </is>
      </c>
      <c r="H560" s="24" t="inlineStr">
        <is>
          <t>29/11/2025 1:37:12</t>
        </is>
      </c>
      <c r="I560" s="24" t="inlineStr"/>
      <c r="J560" s="24" t="n">
        <v/>
      </c>
      <c r="K560" s="24" t="n"/>
      <c r="L560" s="24" t="n"/>
      <c r="M560" s="1">
        <f>LEFT(A560,6)</f>
        <v/>
      </c>
      <c r="N560" s="1">
        <f>MID(A560,7,6)</f>
        <v/>
      </c>
      <c r="O560" s="1">
        <f>MID(A560,7,6)&amp;"-"&amp;MID(A560,13,1)</f>
        <v/>
      </c>
      <c r="P560" s="1">
        <f>"M"&amp;MID(A560,5,2)</f>
        <v/>
      </c>
      <c r="Q560" s="1">
        <f>IF(MID(A560,4,1)="L",IF(ISODD(RIGHT(A560)),"LH1","LH3"),IF(MID(A560,4,1)="R",IF(ISODD(RIGHT(A560)),"RH2","RH4"),"ERROR"))</f>
        <v/>
      </c>
      <c r="R560" s="1">
        <f>P560&amp;"-"&amp;Q560</f>
        <v/>
      </c>
      <c r="S560" s="13">
        <f>IF(D560="","HXX",IF(OR(D560=D559,D560=0),S559,"H"&amp;TEXT(D560,"00")&amp;" T"&amp;TEXT(G560,"00")&amp;" - "&amp;A560))</f>
        <v/>
      </c>
      <c r="T560" s="13">
        <f>SUBTOTAL(3,A560)</f>
        <v/>
      </c>
      <c r="U560" s="13">
        <f>IF(OR(NOT(ISBLANK(H560)),J560="30"),1,0)</f>
        <v/>
      </c>
      <c r="V560" s="13">
        <f>IF(ISBLANK(I560),0,1)</f>
        <v/>
      </c>
      <c r="W560" s="13">
        <f>IF(AND(L560="Porosidad de gas",OR(K560="C5",K560="E5")),1,0)</f>
        <v/>
      </c>
      <c r="X560" s="3">
        <f>RIGHT(A560,3)</f>
        <v/>
      </c>
      <c r="Y560" s="3">
        <f>MAX(W560*F560,0)</f>
        <v/>
      </c>
      <c r="Z560" s="3">
        <f>MAX(V560*F560-Y560,0)</f>
        <v/>
      </c>
      <c r="AA560" s="3">
        <f>MAX(U560*F560-SUM(Y560:Z560),0)</f>
        <v/>
      </c>
      <c r="AB560" s="8">
        <f>MAX(F560-SUM(Y560:AA560),0)</f>
        <v/>
      </c>
      <c r="AC560" s="3">
        <f>D560</f>
        <v/>
      </c>
      <c r="AD560" s="3">
        <f>E560</f>
        <v/>
      </c>
    </row>
    <row r="561" ht="13.9" customHeight="1">
      <c r="A561" s="22" t="inlineStr">
        <is>
          <t>BNRR022511282148</t>
        </is>
      </c>
      <c r="B561" s="23" t="inlineStr">
        <is>
          <t>28/11/2025 15:27:52</t>
        </is>
      </c>
      <c r="C561" s="24" t="n">
        <v>9</v>
      </c>
      <c r="D561" s="24" t="n">
        <v>15</v>
      </c>
      <c r="E561" s="24" t="n">
        <v>13</v>
      </c>
      <c r="F561" s="24" t="n">
        <v>369</v>
      </c>
      <c r="G561" s="24" t="inlineStr">
        <is>
          <t>18</t>
        </is>
      </c>
      <c r="H561" s="24" t="inlineStr">
        <is>
          <t>29/11/2025 1:39:20</t>
        </is>
      </c>
      <c r="I561" s="24" t="inlineStr"/>
      <c r="J561" s="24" t="n">
        <v/>
      </c>
      <c r="K561" s="24" t="n"/>
      <c r="L561" s="24" t="n"/>
      <c r="M561" s="1">
        <f>LEFT(A561,6)</f>
        <v/>
      </c>
      <c r="N561" s="1">
        <f>MID(A561,7,6)</f>
        <v/>
      </c>
      <c r="O561" s="1">
        <f>MID(A561,7,6)&amp;"-"&amp;MID(A561,13,1)</f>
        <v/>
      </c>
      <c r="P561" s="1">
        <f>"M"&amp;MID(A561,5,2)</f>
        <v/>
      </c>
      <c r="Q561" s="1">
        <f>IF(MID(A561,4,1)="L",IF(ISODD(RIGHT(A561)),"LH1","LH3"),IF(MID(A561,4,1)="R",IF(ISODD(RIGHT(A561)),"RH2","RH4"),"ERROR"))</f>
        <v/>
      </c>
      <c r="R561" s="1">
        <f>P561&amp;"-"&amp;Q561</f>
        <v/>
      </c>
      <c r="S561" s="13">
        <f>IF(D561="","HXX",IF(OR(D561=D560,D561=0),S560,"H"&amp;TEXT(D561,"00")&amp;" T"&amp;TEXT(G561,"00")&amp;" - "&amp;A561))</f>
        <v/>
      </c>
      <c r="T561" s="13">
        <f>SUBTOTAL(3,A561)</f>
        <v/>
      </c>
      <c r="U561" s="13">
        <f>IF(OR(NOT(ISBLANK(H561)),J561="30"),1,0)</f>
        <v/>
      </c>
      <c r="V561" s="13">
        <f>IF(ISBLANK(I561),0,1)</f>
        <v/>
      </c>
      <c r="W561" s="13">
        <f>IF(AND(L561="Porosidad de gas",OR(K561="C5",K561="E5")),1,0)</f>
        <v/>
      </c>
      <c r="X561" s="3">
        <f>RIGHT(A561,3)</f>
        <v/>
      </c>
      <c r="Y561" s="3">
        <f>MAX(W561*F561,0)</f>
        <v/>
      </c>
      <c r="Z561" s="3">
        <f>MAX(V561*F561-Y561,0)</f>
        <v/>
      </c>
      <c r="AA561" s="3">
        <f>MAX(U561*F561-SUM(Y561:Z561),0)</f>
        <v/>
      </c>
      <c r="AB561" s="8">
        <f>MAX(F561-SUM(Y561:AA561),0)</f>
        <v/>
      </c>
      <c r="AC561" s="3">
        <f>D561</f>
        <v/>
      </c>
      <c r="AD561" s="3">
        <f>E561</f>
        <v/>
      </c>
    </row>
    <row r="562" ht="13.9" customHeight="1">
      <c r="A562" s="22" t="inlineStr">
        <is>
          <t>BNRL022511282145</t>
        </is>
      </c>
      <c r="B562" s="23" t="inlineStr">
        <is>
          <t>28/11/2025 15:21:43</t>
        </is>
      </c>
      <c r="C562" s="24" t="n">
        <v>9</v>
      </c>
      <c r="D562" s="24" t="n">
        <v>15</v>
      </c>
      <c r="E562" s="24" t="n">
        <v>12</v>
      </c>
      <c r="F562" s="24" t="n">
        <v>488</v>
      </c>
      <c r="G562" s="24" t="inlineStr">
        <is>
          <t>18</t>
        </is>
      </c>
      <c r="H562" s="24" t="inlineStr">
        <is>
          <t>29/11/2025 1:42:50</t>
        </is>
      </c>
      <c r="I562" s="24" t="inlineStr"/>
      <c r="J562" s="24" t="n">
        <v/>
      </c>
      <c r="K562" s="24" t="n"/>
      <c r="L562" s="24" t="n"/>
      <c r="M562" s="1">
        <f>LEFT(A562,6)</f>
        <v/>
      </c>
      <c r="N562" s="1">
        <f>MID(A562,7,6)</f>
        <v/>
      </c>
      <c r="O562" s="1">
        <f>MID(A562,7,6)&amp;"-"&amp;MID(A562,13,1)</f>
        <v/>
      </c>
      <c r="P562" s="1">
        <f>"M"&amp;MID(A562,5,2)</f>
        <v/>
      </c>
      <c r="Q562" s="1">
        <f>IF(MID(A562,4,1)="L",IF(ISODD(RIGHT(A562)),"LH1","LH3"),IF(MID(A562,4,1)="R",IF(ISODD(RIGHT(A562)),"RH2","RH4"),"ERROR"))</f>
        <v/>
      </c>
      <c r="R562" s="1">
        <f>P562&amp;"-"&amp;Q562</f>
        <v/>
      </c>
      <c r="S562" s="13">
        <f>IF(D562="","HXX",IF(OR(D562=D561,D562=0),S561,"H"&amp;TEXT(D562,"00")&amp;" T"&amp;TEXT(G562,"00")&amp;" - "&amp;A562))</f>
        <v/>
      </c>
      <c r="T562" s="13">
        <f>SUBTOTAL(3,A562)</f>
        <v/>
      </c>
      <c r="U562" s="13">
        <f>IF(OR(NOT(ISBLANK(H562)),J562="30"),1,0)</f>
        <v/>
      </c>
      <c r="V562" s="13">
        <f>IF(ISBLANK(I562),0,1)</f>
        <v/>
      </c>
      <c r="W562" s="13">
        <f>IF(AND(L562="Porosidad de gas",OR(K562="C5",K562="E5")),1,0)</f>
        <v/>
      </c>
      <c r="X562" s="3">
        <f>RIGHT(A562,3)</f>
        <v/>
      </c>
      <c r="Y562" s="3">
        <f>MAX(W562*F562,0)</f>
        <v/>
      </c>
      <c r="Z562" s="3">
        <f>MAX(V562*F562-Y562,0)</f>
        <v/>
      </c>
      <c r="AA562" s="3">
        <f>MAX(U562*F562-SUM(Y562:Z562),0)</f>
        <v/>
      </c>
      <c r="AB562" s="8">
        <f>MAX(F562-SUM(Y562:AA562),0)</f>
        <v/>
      </c>
      <c r="AC562" s="3">
        <f>D562</f>
        <v/>
      </c>
      <c r="AD562" s="3">
        <f>E562</f>
        <v/>
      </c>
    </row>
    <row r="563" ht="13.9" customHeight="1">
      <c r="A563" s="22" t="inlineStr">
        <is>
          <t>BNRL022511282146</t>
        </is>
      </c>
      <c r="B563" s="23" t="inlineStr">
        <is>
          <t>28/11/2025 15:21:43</t>
        </is>
      </c>
      <c r="C563" s="24" t="n">
        <v>9</v>
      </c>
      <c r="D563" s="24" t="n">
        <v>15</v>
      </c>
      <c r="E563" s="24" t="n">
        <v>12</v>
      </c>
      <c r="F563" s="24" t="n">
        <v>488</v>
      </c>
      <c r="G563" s="24" t="inlineStr">
        <is>
          <t>18</t>
        </is>
      </c>
      <c r="H563" s="24" t="inlineStr">
        <is>
          <t>29/11/2025 1:44:17</t>
        </is>
      </c>
      <c r="I563" s="24" t="inlineStr"/>
      <c r="J563" s="24" t="n">
        <v/>
      </c>
      <c r="K563" s="24" t="n"/>
      <c r="L563" s="24" t="n"/>
      <c r="M563" s="1">
        <f>LEFT(A563,6)</f>
        <v/>
      </c>
      <c r="N563" s="1">
        <f>MID(A563,7,6)</f>
        <v/>
      </c>
      <c r="O563" s="1">
        <f>MID(A563,7,6)&amp;"-"&amp;MID(A563,13,1)</f>
        <v/>
      </c>
      <c r="P563" s="1">
        <f>"M"&amp;MID(A563,5,2)</f>
        <v/>
      </c>
      <c r="Q563" s="1">
        <f>IF(MID(A563,4,1)="L",IF(ISODD(RIGHT(A563)),"LH1","LH3"),IF(MID(A563,4,1)="R",IF(ISODD(RIGHT(A563)),"RH2","RH4"),"ERROR"))</f>
        <v/>
      </c>
      <c r="R563" s="1">
        <f>P563&amp;"-"&amp;Q563</f>
        <v/>
      </c>
      <c r="S563" s="13">
        <f>IF(D563="","HXX",IF(OR(D563=D562,D563=0),S562,"H"&amp;TEXT(D563,"00")&amp;" T"&amp;TEXT(G563,"00")&amp;" - "&amp;A563))</f>
        <v/>
      </c>
      <c r="T563" s="13">
        <f>SUBTOTAL(3,A563)</f>
        <v/>
      </c>
      <c r="U563" s="13">
        <f>IF(OR(NOT(ISBLANK(H563)),J563="30"),1,0)</f>
        <v/>
      </c>
      <c r="V563" s="13">
        <f>IF(ISBLANK(I563),0,1)</f>
        <v/>
      </c>
      <c r="W563" s="13">
        <f>IF(AND(L563="Porosidad de gas",OR(K563="C5",K563="E5")),1,0)</f>
        <v/>
      </c>
      <c r="X563" s="3">
        <f>RIGHT(A563,3)</f>
        <v/>
      </c>
      <c r="Y563" s="3">
        <f>MAX(W563*F563,0)</f>
        <v/>
      </c>
      <c r="Z563" s="3">
        <f>MAX(V563*F563-Y563,0)</f>
        <v/>
      </c>
      <c r="AA563" s="3">
        <f>MAX(U563*F563-SUM(Y563:Z563),0)</f>
        <v/>
      </c>
      <c r="AB563" s="8">
        <f>MAX(F563-SUM(Y563:AA563),0)</f>
        <v/>
      </c>
      <c r="AC563" s="3">
        <f>D563</f>
        <v/>
      </c>
      <c r="AD563" s="3">
        <f>E563</f>
        <v/>
      </c>
    </row>
    <row r="564" ht="13.9" customHeight="1">
      <c r="A564" s="22" t="inlineStr">
        <is>
          <t>BNRR022511282145</t>
        </is>
      </c>
      <c r="B564" s="23" t="inlineStr">
        <is>
          <t>28/11/2025 15:21:43</t>
        </is>
      </c>
      <c r="C564" s="24" t="n">
        <v>9</v>
      </c>
      <c r="D564" s="24" t="n">
        <v>15</v>
      </c>
      <c r="E564" s="24" t="n">
        <v>12</v>
      </c>
      <c r="F564" s="24" t="n">
        <v>488</v>
      </c>
      <c r="G564" s="24" t="inlineStr">
        <is>
          <t>18</t>
        </is>
      </c>
      <c r="H564" s="24" t="inlineStr">
        <is>
          <t>29/11/2025 1:41:43</t>
        </is>
      </c>
      <c r="I564" s="24" t="inlineStr"/>
      <c r="J564" s="24" t="n">
        <v/>
      </c>
      <c r="K564" s="24" t="n"/>
      <c r="L564" s="24" t="n"/>
      <c r="M564" s="1">
        <f>LEFT(A564,6)</f>
        <v/>
      </c>
      <c r="N564" s="1">
        <f>MID(A564,7,6)</f>
        <v/>
      </c>
      <c r="O564" s="1">
        <f>MID(A564,7,6)&amp;"-"&amp;MID(A564,13,1)</f>
        <v/>
      </c>
      <c r="P564" s="1">
        <f>"M"&amp;MID(A564,5,2)</f>
        <v/>
      </c>
      <c r="Q564" s="1">
        <f>IF(MID(A564,4,1)="L",IF(ISODD(RIGHT(A564)),"LH1","LH3"),IF(MID(A564,4,1)="R",IF(ISODD(RIGHT(A564)),"RH2","RH4"),"ERROR"))</f>
        <v/>
      </c>
      <c r="R564" s="1">
        <f>P564&amp;"-"&amp;Q564</f>
        <v/>
      </c>
      <c r="S564" s="13">
        <f>IF(D564="","HXX",IF(OR(D564=D563,D564=0),S563,"H"&amp;TEXT(D564,"00")&amp;" T"&amp;TEXT(G564,"00")&amp;" - "&amp;A564))</f>
        <v/>
      </c>
      <c r="T564" s="13">
        <f>SUBTOTAL(3,A564)</f>
        <v/>
      </c>
      <c r="U564" s="13">
        <f>IF(OR(NOT(ISBLANK(H564)),J564="30"),1,0)</f>
        <v/>
      </c>
      <c r="V564" s="13">
        <f>IF(ISBLANK(I564),0,1)</f>
        <v/>
      </c>
      <c r="W564" s="13">
        <f>IF(AND(L564="Porosidad de gas",OR(K564="C5",K564="E5")),1,0)</f>
        <v/>
      </c>
      <c r="X564" s="3">
        <f>RIGHT(A564,3)</f>
        <v/>
      </c>
      <c r="Y564" s="3">
        <f>MAX(W564*F564,0)</f>
        <v/>
      </c>
      <c r="Z564" s="3">
        <f>MAX(V564*F564-Y564,0)</f>
        <v/>
      </c>
      <c r="AA564" s="3">
        <f>MAX(U564*F564-SUM(Y564:Z564),0)</f>
        <v/>
      </c>
      <c r="AB564" s="8">
        <f>MAX(F564-SUM(Y564:AA564),0)</f>
        <v/>
      </c>
      <c r="AC564" s="3">
        <f>D564</f>
        <v/>
      </c>
      <c r="AD564" s="3">
        <f>E564</f>
        <v/>
      </c>
    </row>
    <row r="565" ht="13.9" customHeight="1">
      <c r="A565" s="22" t="inlineStr">
        <is>
          <t>BNRR022511282146</t>
        </is>
      </c>
      <c r="B565" s="23" t="inlineStr">
        <is>
          <t>28/11/2025 15:21:43</t>
        </is>
      </c>
      <c r="C565" s="24" t="n">
        <v>9</v>
      </c>
      <c r="D565" s="24" t="n">
        <v>15</v>
      </c>
      <c r="E565" s="24" t="n">
        <v>12</v>
      </c>
      <c r="F565" s="24" t="n">
        <v>488</v>
      </c>
      <c r="G565" s="24" t="inlineStr">
        <is>
          <t>18</t>
        </is>
      </c>
      <c r="H565" s="24" t="inlineStr">
        <is>
          <t>29/11/2025 1:43:25</t>
        </is>
      </c>
      <c r="I565" s="24" t="inlineStr"/>
      <c r="J565" s="24" t="n">
        <v/>
      </c>
      <c r="K565" s="24" t="n"/>
      <c r="L565" s="24" t="n"/>
      <c r="M565" s="1">
        <f>LEFT(A565,6)</f>
        <v/>
      </c>
      <c r="N565" s="1">
        <f>MID(A565,7,6)</f>
        <v/>
      </c>
      <c r="O565" s="1">
        <f>MID(A565,7,6)&amp;"-"&amp;MID(A565,13,1)</f>
        <v/>
      </c>
      <c r="P565" s="1">
        <f>"M"&amp;MID(A565,5,2)</f>
        <v/>
      </c>
      <c r="Q565" s="1">
        <f>IF(MID(A565,4,1)="L",IF(ISODD(RIGHT(A565)),"LH1","LH3"),IF(MID(A565,4,1)="R",IF(ISODD(RIGHT(A565)),"RH2","RH4"),"ERROR"))</f>
        <v/>
      </c>
      <c r="R565" s="1">
        <f>P565&amp;"-"&amp;Q565</f>
        <v/>
      </c>
      <c r="S565" s="13">
        <f>IF(D565="","HXX",IF(OR(D565=D564,D565=0),S564,"H"&amp;TEXT(D565,"00")&amp;" T"&amp;TEXT(G565,"00")&amp;" - "&amp;A565))</f>
        <v/>
      </c>
      <c r="T565" s="13">
        <f>SUBTOTAL(3,A565)</f>
        <v/>
      </c>
      <c r="U565" s="13">
        <f>IF(OR(NOT(ISBLANK(H565)),J565="30"),1,0)</f>
        <v/>
      </c>
      <c r="V565" s="13">
        <f>IF(ISBLANK(I565),0,1)</f>
        <v/>
      </c>
      <c r="W565" s="13">
        <f>IF(AND(L565="Porosidad de gas",OR(K565="C5",K565="E5")),1,0)</f>
        <v/>
      </c>
      <c r="X565" s="3">
        <f>RIGHT(A565,3)</f>
        <v/>
      </c>
      <c r="Y565" s="3">
        <f>MAX(W565*F565,0)</f>
        <v/>
      </c>
      <c r="Z565" s="3">
        <f>MAX(V565*F565-Y565,0)</f>
        <v/>
      </c>
      <c r="AA565" s="3">
        <f>MAX(U565*F565-SUM(Y565:Z565),0)</f>
        <v/>
      </c>
      <c r="AB565" s="8">
        <f>MAX(F565-SUM(Y565:AA565),0)</f>
        <v/>
      </c>
      <c r="AC565" s="3">
        <f>D565</f>
        <v/>
      </c>
      <c r="AD565" s="3">
        <f>E565</f>
        <v/>
      </c>
    </row>
    <row r="566" ht="13.9" customHeight="1">
      <c r="A566" s="22" t="inlineStr">
        <is>
          <t>BNRL022511282143</t>
        </is>
      </c>
      <c r="B566" s="23" t="inlineStr">
        <is>
          <t>28/11/2025 15:13:36</t>
        </is>
      </c>
      <c r="C566" s="24" t="n">
        <v>9</v>
      </c>
      <c r="D566" s="24" t="n">
        <v>15</v>
      </c>
      <c r="E566" s="24" t="n">
        <v>11</v>
      </c>
      <c r="F566" s="24" t="n">
        <v>367</v>
      </c>
      <c r="G566" s="24" t="inlineStr">
        <is>
          <t>18</t>
        </is>
      </c>
      <c r="H566" s="24" t="inlineStr">
        <is>
          <t>29/11/2025 1:49:7</t>
        </is>
      </c>
      <c r="I566" s="24" t="inlineStr"/>
      <c r="J566" s="24" t="n">
        <v/>
      </c>
      <c r="K566" s="24" t="n"/>
      <c r="L566" s="24" t="n"/>
      <c r="M566" s="1">
        <f>LEFT(A566,6)</f>
        <v/>
      </c>
      <c r="N566" s="1">
        <f>MID(A566,7,6)</f>
        <v/>
      </c>
      <c r="O566" s="1">
        <f>MID(A566,7,6)&amp;"-"&amp;MID(A566,13,1)</f>
        <v/>
      </c>
      <c r="P566" s="1">
        <f>"M"&amp;MID(A566,5,2)</f>
        <v/>
      </c>
      <c r="Q566" s="1">
        <f>IF(MID(A566,4,1)="L",IF(ISODD(RIGHT(A566)),"LH1","LH3"),IF(MID(A566,4,1)="R",IF(ISODD(RIGHT(A566)),"RH2","RH4"),"ERROR"))</f>
        <v/>
      </c>
      <c r="R566" s="1">
        <f>P566&amp;"-"&amp;Q566</f>
        <v/>
      </c>
      <c r="S566" s="13">
        <f>IF(D566="","HXX",IF(OR(D566=D565,D566=0),S565,"H"&amp;TEXT(D566,"00")&amp;" T"&amp;TEXT(G566,"00")&amp;" - "&amp;A566))</f>
        <v/>
      </c>
      <c r="T566" s="13">
        <f>SUBTOTAL(3,A566)</f>
        <v/>
      </c>
      <c r="U566" s="13">
        <f>IF(OR(NOT(ISBLANK(H566)),J566="30"),1,0)</f>
        <v/>
      </c>
      <c r="V566" s="13">
        <f>IF(ISBLANK(I566),0,1)</f>
        <v/>
      </c>
      <c r="W566" s="13">
        <f>IF(AND(L566="Porosidad de gas",OR(K566="C5",K566="E5")),1,0)</f>
        <v/>
      </c>
      <c r="X566" s="3">
        <f>RIGHT(A566,3)</f>
        <v/>
      </c>
      <c r="Y566" s="3">
        <f>MAX(W566*F566,0)</f>
        <v/>
      </c>
      <c r="Z566" s="3">
        <f>MAX(V566*F566-Y566,0)</f>
        <v/>
      </c>
      <c r="AA566" s="3">
        <f>MAX(U566*F566-SUM(Y566:Z566),0)</f>
        <v/>
      </c>
      <c r="AB566" s="8">
        <f>MAX(F566-SUM(Y566:AA566),0)</f>
        <v/>
      </c>
      <c r="AC566" s="3">
        <f>D566</f>
        <v/>
      </c>
      <c r="AD566" s="3">
        <f>E566</f>
        <v/>
      </c>
    </row>
    <row r="567" ht="13.9" customHeight="1">
      <c r="A567" s="22" t="inlineStr">
        <is>
          <t>BNRL022511282144</t>
        </is>
      </c>
      <c r="B567" s="23" t="inlineStr">
        <is>
          <t>28/11/2025 15:13:36</t>
        </is>
      </c>
      <c r="C567" s="24" t="n">
        <v>9</v>
      </c>
      <c r="D567" s="24" t="n">
        <v>15</v>
      </c>
      <c r="E567" s="24" t="n">
        <v>11</v>
      </c>
      <c r="F567" s="24" t="n">
        <v>367</v>
      </c>
      <c r="G567" s="24" t="inlineStr">
        <is>
          <t>18</t>
        </is>
      </c>
      <c r="H567" s="24" t="inlineStr">
        <is>
          <t>29/11/2025 1:47:7</t>
        </is>
      </c>
      <c r="I567" s="24" t="inlineStr"/>
      <c r="J567" s="24" t="n">
        <v/>
      </c>
      <c r="K567" s="24" t="n"/>
      <c r="L567" s="24" t="n"/>
      <c r="M567" s="1">
        <f>LEFT(A567,6)</f>
        <v/>
      </c>
      <c r="N567" s="1">
        <f>MID(A567,7,6)</f>
        <v/>
      </c>
      <c r="O567" s="1">
        <f>MID(A567,7,6)&amp;"-"&amp;MID(A567,13,1)</f>
        <v/>
      </c>
      <c r="P567" s="1">
        <f>"M"&amp;MID(A567,5,2)</f>
        <v/>
      </c>
      <c r="Q567" s="1">
        <f>IF(MID(A567,4,1)="L",IF(ISODD(RIGHT(A567)),"LH1","LH3"),IF(MID(A567,4,1)="R",IF(ISODD(RIGHT(A567)),"RH2","RH4"),"ERROR"))</f>
        <v/>
      </c>
      <c r="R567" s="1">
        <f>P567&amp;"-"&amp;Q567</f>
        <v/>
      </c>
      <c r="S567" s="13">
        <f>IF(D567="","HXX",IF(OR(D567=D566,D567=0),S566,"H"&amp;TEXT(D567,"00")&amp;" T"&amp;TEXT(G567,"00")&amp;" - "&amp;A567))</f>
        <v/>
      </c>
      <c r="T567" s="13">
        <f>SUBTOTAL(3,A567)</f>
        <v/>
      </c>
      <c r="U567" s="13">
        <f>IF(OR(NOT(ISBLANK(H567)),J567="30"),1,0)</f>
        <v/>
      </c>
      <c r="V567" s="13">
        <f>IF(ISBLANK(I567),0,1)</f>
        <v/>
      </c>
      <c r="W567" s="13">
        <f>IF(AND(L567="Porosidad de gas",OR(K567="C5",K567="E5")),1,0)</f>
        <v/>
      </c>
      <c r="X567" s="3">
        <f>RIGHT(A567,3)</f>
        <v/>
      </c>
      <c r="Y567" s="3">
        <f>MAX(W567*F567,0)</f>
        <v/>
      </c>
      <c r="Z567" s="3">
        <f>MAX(V567*F567-Y567,0)</f>
        <v/>
      </c>
      <c r="AA567" s="3">
        <f>MAX(U567*F567-SUM(Y567:Z567),0)</f>
        <v/>
      </c>
      <c r="AB567" s="8">
        <f>MAX(F567-SUM(Y567:AA567),0)</f>
        <v/>
      </c>
      <c r="AC567" s="3">
        <f>D567</f>
        <v/>
      </c>
      <c r="AD567" s="3">
        <f>E567</f>
        <v/>
      </c>
    </row>
    <row r="568" ht="13.9" customHeight="1">
      <c r="A568" s="22" t="inlineStr">
        <is>
          <t>BNRR022511282143</t>
        </is>
      </c>
      <c r="B568" s="23" t="inlineStr">
        <is>
          <t>28/11/2025 15:13:36</t>
        </is>
      </c>
      <c r="C568" s="24" t="n">
        <v>9</v>
      </c>
      <c r="D568" s="24" t="n">
        <v>15</v>
      </c>
      <c r="E568" s="24" t="n">
        <v>11</v>
      </c>
      <c r="F568" s="24" t="n">
        <v>367</v>
      </c>
      <c r="G568" s="24" t="inlineStr">
        <is>
          <t>18</t>
        </is>
      </c>
      <c r="H568" s="24" t="inlineStr">
        <is>
          <t>29/11/2025 1:47:20</t>
        </is>
      </c>
      <c r="I568" s="24" t="inlineStr"/>
      <c r="J568" s="24" t="n">
        <v/>
      </c>
      <c r="K568" s="24" t="n"/>
      <c r="L568" s="24" t="n"/>
      <c r="M568" s="1">
        <f>LEFT(A568,6)</f>
        <v/>
      </c>
      <c r="N568" s="1">
        <f>MID(A568,7,6)</f>
        <v/>
      </c>
      <c r="O568" s="1">
        <f>MID(A568,7,6)&amp;"-"&amp;MID(A568,13,1)</f>
        <v/>
      </c>
      <c r="P568" s="1">
        <f>"M"&amp;MID(A568,5,2)</f>
        <v/>
      </c>
      <c r="Q568" s="1">
        <f>IF(MID(A568,4,1)="L",IF(ISODD(RIGHT(A568)),"LH1","LH3"),IF(MID(A568,4,1)="R",IF(ISODD(RIGHT(A568)),"RH2","RH4"),"ERROR"))</f>
        <v/>
      </c>
      <c r="R568" s="1">
        <f>P568&amp;"-"&amp;Q568</f>
        <v/>
      </c>
      <c r="S568" s="13">
        <f>IF(D568="","HXX",IF(OR(D568=D567,D568=0),S567,"H"&amp;TEXT(D568,"00")&amp;" T"&amp;TEXT(G568,"00")&amp;" - "&amp;A568))</f>
        <v/>
      </c>
      <c r="T568" s="13">
        <f>SUBTOTAL(3,A568)</f>
        <v/>
      </c>
      <c r="U568" s="13">
        <f>IF(OR(NOT(ISBLANK(H568)),J568="30"),1,0)</f>
        <v/>
      </c>
      <c r="V568" s="13">
        <f>IF(ISBLANK(I568),0,1)</f>
        <v/>
      </c>
      <c r="W568" s="13">
        <f>IF(AND(L568="Porosidad de gas",OR(K568="C5",K568="E5")),1,0)</f>
        <v/>
      </c>
      <c r="X568" s="3">
        <f>RIGHT(A568,3)</f>
        <v/>
      </c>
      <c r="Y568" s="3">
        <f>MAX(W568*F568,0)</f>
        <v/>
      </c>
      <c r="Z568" s="3">
        <f>MAX(V568*F568-Y568,0)</f>
        <v/>
      </c>
      <c r="AA568" s="3">
        <f>MAX(U568*F568-SUM(Y568:Z568),0)</f>
        <v/>
      </c>
      <c r="AB568" s="8">
        <f>MAX(F568-SUM(Y568:AA568),0)</f>
        <v/>
      </c>
      <c r="AC568" s="3">
        <f>D568</f>
        <v/>
      </c>
      <c r="AD568" s="3">
        <f>E568</f>
        <v/>
      </c>
    </row>
    <row r="569" ht="13.9" customHeight="1">
      <c r="A569" s="22" t="inlineStr">
        <is>
          <t>BNRR022511282144</t>
        </is>
      </c>
      <c r="B569" s="23" t="inlineStr">
        <is>
          <t>28/11/2025 15:13:36</t>
        </is>
      </c>
      <c r="C569" s="24" t="n">
        <v>9</v>
      </c>
      <c r="D569" s="24" t="n">
        <v>15</v>
      </c>
      <c r="E569" s="24" t="n">
        <v>11</v>
      </c>
      <c r="F569" s="24" t="n">
        <v>367</v>
      </c>
      <c r="G569" s="24" t="inlineStr">
        <is>
          <t>18</t>
        </is>
      </c>
      <c r="H569" s="24" t="inlineStr">
        <is>
          <t>29/11/2025 1:44:59</t>
        </is>
      </c>
      <c r="I569" s="24" t="inlineStr"/>
      <c r="J569" s="24" t="n">
        <v/>
      </c>
      <c r="K569" s="24" t="n"/>
      <c r="L569" s="24" t="n"/>
      <c r="M569" s="1">
        <f>LEFT(A569,6)</f>
        <v/>
      </c>
      <c r="N569" s="1">
        <f>MID(A569,7,6)</f>
        <v/>
      </c>
      <c r="O569" s="1">
        <f>MID(A569,7,6)&amp;"-"&amp;MID(A569,13,1)</f>
        <v/>
      </c>
      <c r="P569" s="1">
        <f>"M"&amp;MID(A569,5,2)</f>
        <v/>
      </c>
      <c r="Q569" s="1">
        <f>IF(MID(A569,4,1)="L",IF(ISODD(RIGHT(A569)),"LH1","LH3"),IF(MID(A569,4,1)="R",IF(ISODD(RIGHT(A569)),"RH2","RH4"),"ERROR"))</f>
        <v/>
      </c>
      <c r="R569" s="1">
        <f>P569&amp;"-"&amp;Q569</f>
        <v/>
      </c>
      <c r="S569" s="13">
        <f>IF(D569="","HXX",IF(OR(D569=D568,D569=0),S568,"H"&amp;TEXT(D569,"00")&amp;" T"&amp;TEXT(G569,"00")&amp;" - "&amp;A569))</f>
        <v/>
      </c>
      <c r="T569" s="13">
        <f>SUBTOTAL(3,A569)</f>
        <v/>
      </c>
      <c r="U569" s="13">
        <f>IF(OR(NOT(ISBLANK(H569)),J569="30"),1,0)</f>
        <v/>
      </c>
      <c r="V569" s="13">
        <f>IF(ISBLANK(I569),0,1)</f>
        <v/>
      </c>
      <c r="W569" s="13">
        <f>IF(AND(L569="Porosidad de gas",OR(K569="C5",K569="E5")),1,0)</f>
        <v/>
      </c>
      <c r="X569" s="3">
        <f>RIGHT(A569,3)</f>
        <v/>
      </c>
      <c r="Y569" s="3">
        <f>MAX(W569*F569,0)</f>
        <v/>
      </c>
      <c r="Z569" s="3">
        <f>MAX(V569*F569-Y569,0)</f>
        <v/>
      </c>
      <c r="AA569" s="3">
        <f>MAX(U569*F569-SUM(Y569:Z569),0)</f>
        <v/>
      </c>
      <c r="AB569" s="8">
        <f>MAX(F569-SUM(Y569:AA569),0)</f>
        <v/>
      </c>
      <c r="AC569" s="3">
        <f>D569</f>
        <v/>
      </c>
      <c r="AD569" s="3">
        <f>E569</f>
        <v/>
      </c>
    </row>
    <row r="570" ht="13.9" customHeight="1">
      <c r="A570" s="22" t="inlineStr">
        <is>
          <t>BNRL022511282141</t>
        </is>
      </c>
      <c r="B570" s="23" t="inlineStr">
        <is>
          <t>28/11/2025 15:7:28</t>
        </is>
      </c>
      <c r="C570" s="24" t="n">
        <v>9</v>
      </c>
      <c r="D570" s="24" t="n">
        <v>15</v>
      </c>
      <c r="E570" s="24" t="n">
        <v>10</v>
      </c>
      <c r="F570" s="24" t="n">
        <v>365</v>
      </c>
      <c r="G570" s="24" t="inlineStr">
        <is>
          <t>18</t>
        </is>
      </c>
      <c r="H570" s="24" t="inlineStr">
        <is>
          <t>29/11/2025 1:52:2</t>
        </is>
      </c>
      <c r="I570" s="24" t="inlineStr"/>
      <c r="J570" s="24" t="n">
        <v/>
      </c>
      <c r="K570" s="24" t="n"/>
      <c r="L570" s="24" t="n"/>
      <c r="M570" s="1">
        <f>LEFT(A570,6)</f>
        <v/>
      </c>
      <c r="N570" s="1">
        <f>MID(A570,7,6)</f>
        <v/>
      </c>
      <c r="O570" s="1">
        <f>MID(A570,7,6)&amp;"-"&amp;MID(A570,13,1)</f>
        <v/>
      </c>
      <c r="P570" s="1">
        <f>"M"&amp;MID(A570,5,2)</f>
        <v/>
      </c>
      <c r="Q570" s="1">
        <f>IF(MID(A570,4,1)="L",IF(ISODD(RIGHT(A570)),"LH1","LH3"),IF(MID(A570,4,1)="R",IF(ISODD(RIGHT(A570)),"RH2","RH4"),"ERROR"))</f>
        <v/>
      </c>
      <c r="R570" s="1">
        <f>P570&amp;"-"&amp;Q570</f>
        <v/>
      </c>
      <c r="S570" s="13">
        <f>IF(D570="","HXX",IF(OR(D570=D569,D570=0),S569,"H"&amp;TEXT(D570,"00")&amp;" T"&amp;TEXT(G570,"00")&amp;" - "&amp;A570))</f>
        <v/>
      </c>
      <c r="T570" s="13">
        <f>SUBTOTAL(3,A570)</f>
        <v/>
      </c>
      <c r="U570" s="13">
        <f>IF(OR(NOT(ISBLANK(H570)),J570="30"),1,0)</f>
        <v/>
      </c>
      <c r="V570" s="13">
        <f>IF(ISBLANK(I570),0,1)</f>
        <v/>
      </c>
      <c r="W570" s="13">
        <f>IF(AND(L570="Porosidad de gas",OR(K570="C5",K570="E5")),1,0)</f>
        <v/>
      </c>
      <c r="X570" s="3">
        <f>RIGHT(A570,3)</f>
        <v/>
      </c>
      <c r="Y570" s="3">
        <f>MAX(W570*F570,0)</f>
        <v/>
      </c>
      <c r="Z570" s="3">
        <f>MAX(V570*F570-Y570,0)</f>
        <v/>
      </c>
      <c r="AA570" s="3">
        <f>MAX(U570*F570-SUM(Y570:Z570),0)</f>
        <v/>
      </c>
      <c r="AB570" s="8">
        <f>MAX(F570-SUM(Y570:AA570),0)</f>
        <v/>
      </c>
      <c r="AC570" s="3">
        <f>D570</f>
        <v/>
      </c>
      <c r="AD570" s="3">
        <f>E570</f>
        <v/>
      </c>
    </row>
    <row r="571" ht="13.9" customHeight="1">
      <c r="A571" s="22" t="inlineStr">
        <is>
          <t>BNRL022511282142</t>
        </is>
      </c>
      <c r="B571" s="23" t="inlineStr">
        <is>
          <t>28/11/2025 15:7:28</t>
        </is>
      </c>
      <c r="C571" s="24" t="n">
        <v>9</v>
      </c>
      <c r="D571" s="24" t="n">
        <v>15</v>
      </c>
      <c r="E571" s="24" t="n">
        <v>10</v>
      </c>
      <c r="F571" s="24" t="n">
        <v>365</v>
      </c>
      <c r="G571" s="24" t="inlineStr">
        <is>
          <t>18</t>
        </is>
      </c>
      <c r="H571" s="24" t="inlineStr">
        <is>
          <t>29/11/2025 1:50:3</t>
        </is>
      </c>
      <c r="I571" s="24" t="inlineStr"/>
      <c r="J571" s="24" t="n">
        <v/>
      </c>
      <c r="K571" s="24" t="n"/>
      <c r="L571" s="24" t="n"/>
      <c r="M571" s="1">
        <f>LEFT(A571,6)</f>
        <v/>
      </c>
      <c r="N571" s="1">
        <f>MID(A571,7,6)</f>
        <v/>
      </c>
      <c r="O571" s="1">
        <f>MID(A571,7,6)&amp;"-"&amp;MID(A571,13,1)</f>
        <v/>
      </c>
      <c r="P571" s="1">
        <f>"M"&amp;MID(A571,5,2)</f>
        <v/>
      </c>
      <c r="Q571" s="1">
        <f>IF(MID(A571,4,1)="L",IF(ISODD(RIGHT(A571)),"LH1","LH3"),IF(MID(A571,4,1)="R",IF(ISODD(RIGHT(A571)),"RH2","RH4"),"ERROR"))</f>
        <v/>
      </c>
      <c r="R571" s="1">
        <f>P571&amp;"-"&amp;Q571</f>
        <v/>
      </c>
      <c r="S571" s="13">
        <f>IF(D571="","HXX",IF(OR(D571=D570,D571=0),S570,"H"&amp;TEXT(D571,"00")&amp;" T"&amp;TEXT(G571,"00")&amp;" - "&amp;A571))</f>
        <v/>
      </c>
      <c r="T571" s="13">
        <f>SUBTOTAL(3,A571)</f>
        <v/>
      </c>
      <c r="U571" s="13">
        <f>IF(OR(NOT(ISBLANK(H571)),J571="30"),1,0)</f>
        <v/>
      </c>
      <c r="V571" s="13">
        <f>IF(ISBLANK(I571),0,1)</f>
        <v/>
      </c>
      <c r="W571" s="13">
        <f>IF(AND(L571="Porosidad de gas",OR(K571="C5",K571="E5")),1,0)</f>
        <v/>
      </c>
      <c r="X571" s="3">
        <f>RIGHT(A571,3)</f>
        <v/>
      </c>
      <c r="Y571" s="3">
        <f>MAX(W571*F571,0)</f>
        <v/>
      </c>
      <c r="Z571" s="3">
        <f>MAX(V571*F571-Y571,0)</f>
        <v/>
      </c>
      <c r="AA571" s="3">
        <f>MAX(U571*F571-SUM(Y571:Z571),0)</f>
        <v/>
      </c>
      <c r="AB571" s="8">
        <f>MAX(F571-SUM(Y571:AA571),0)</f>
        <v/>
      </c>
      <c r="AC571" s="3">
        <f>D571</f>
        <v/>
      </c>
      <c r="AD571" s="3">
        <f>E571</f>
        <v/>
      </c>
    </row>
    <row r="572" ht="13.9" customHeight="1">
      <c r="A572" s="22" t="inlineStr">
        <is>
          <t>BNRR022511282141</t>
        </is>
      </c>
      <c r="B572" s="23" t="inlineStr">
        <is>
          <t>28/11/2025 15:7:28</t>
        </is>
      </c>
      <c r="C572" s="24" t="n">
        <v>9</v>
      </c>
      <c r="D572" s="24" t="n">
        <v>15</v>
      </c>
      <c r="E572" s="24" t="n">
        <v>10</v>
      </c>
      <c r="F572" s="24" t="n">
        <v>365</v>
      </c>
      <c r="G572" s="24" t="inlineStr">
        <is>
          <t>18</t>
        </is>
      </c>
      <c r="H572" s="24" t="inlineStr">
        <is>
          <t>29/11/2025 1:51:21</t>
        </is>
      </c>
      <c r="I572" s="24" t="inlineStr"/>
      <c r="J572" s="24" t="n">
        <v/>
      </c>
      <c r="K572" s="24" t="n"/>
      <c r="L572" s="24" t="n"/>
      <c r="M572" s="1">
        <f>LEFT(A572,6)</f>
        <v/>
      </c>
      <c r="N572" s="1">
        <f>MID(A572,7,6)</f>
        <v/>
      </c>
      <c r="O572" s="1">
        <f>MID(A572,7,6)&amp;"-"&amp;MID(A572,13,1)</f>
        <v/>
      </c>
      <c r="P572" s="1">
        <f>"M"&amp;MID(A572,5,2)</f>
        <v/>
      </c>
      <c r="Q572" s="1">
        <f>IF(MID(A572,4,1)="L",IF(ISODD(RIGHT(A572)),"LH1","LH3"),IF(MID(A572,4,1)="R",IF(ISODD(RIGHT(A572)),"RH2","RH4"),"ERROR"))</f>
        <v/>
      </c>
      <c r="R572" s="1">
        <f>P572&amp;"-"&amp;Q572</f>
        <v/>
      </c>
      <c r="S572" s="13">
        <f>IF(D572="","HXX",IF(OR(D572=D571,D572=0),S571,"H"&amp;TEXT(D572,"00")&amp;" T"&amp;TEXT(G572,"00")&amp;" - "&amp;A572))</f>
        <v/>
      </c>
      <c r="T572" s="13">
        <f>SUBTOTAL(3,A572)</f>
        <v/>
      </c>
      <c r="U572" s="13">
        <f>IF(OR(NOT(ISBLANK(H572)),J572="30"),1,0)</f>
        <v/>
      </c>
      <c r="V572" s="13">
        <f>IF(ISBLANK(I572),0,1)</f>
        <v/>
      </c>
      <c r="W572" s="13">
        <f>IF(AND(L572="Porosidad de gas",OR(K572="C5",K572="E5")),1,0)</f>
        <v/>
      </c>
      <c r="X572" s="3">
        <f>RIGHT(A572,3)</f>
        <v/>
      </c>
      <c r="Y572" s="3">
        <f>MAX(W572*F572,0)</f>
        <v/>
      </c>
      <c r="Z572" s="3">
        <f>MAX(V572*F572-Y572,0)</f>
        <v/>
      </c>
      <c r="AA572" s="3">
        <f>MAX(U572*F572-SUM(Y572:Z572),0)</f>
        <v/>
      </c>
      <c r="AB572" s="8">
        <f>MAX(F572-SUM(Y572:AA572),0)</f>
        <v/>
      </c>
      <c r="AC572" s="3">
        <f>D572</f>
        <v/>
      </c>
      <c r="AD572" s="3">
        <f>E572</f>
        <v/>
      </c>
    </row>
    <row r="573" ht="13.9" customHeight="1">
      <c r="A573" s="22" t="inlineStr">
        <is>
          <t>BNRR022511282142</t>
        </is>
      </c>
      <c r="B573" s="23" t="inlineStr">
        <is>
          <t>28/11/2025 15:7:28</t>
        </is>
      </c>
      <c r="C573" s="24" t="n">
        <v>9</v>
      </c>
      <c r="D573" s="24" t="n">
        <v>15</v>
      </c>
      <c r="E573" s="24" t="n">
        <v>10</v>
      </c>
      <c r="F573" s="24" t="n">
        <v>365</v>
      </c>
      <c r="G573" s="24" t="inlineStr">
        <is>
          <t>18</t>
        </is>
      </c>
      <c r="H573" s="24" t="inlineStr">
        <is>
          <t>29/11/2025 1:52:18</t>
        </is>
      </c>
      <c r="I573" s="24" t="inlineStr"/>
      <c r="J573" s="24" t="n">
        <v/>
      </c>
      <c r="K573" s="24" t="n"/>
      <c r="L573" s="24" t="n"/>
      <c r="M573" s="1">
        <f>LEFT(A573,6)</f>
        <v/>
      </c>
      <c r="N573" s="1">
        <f>MID(A573,7,6)</f>
        <v/>
      </c>
      <c r="O573" s="1">
        <f>MID(A573,7,6)&amp;"-"&amp;MID(A573,13,1)</f>
        <v/>
      </c>
      <c r="P573" s="1">
        <f>"M"&amp;MID(A573,5,2)</f>
        <v/>
      </c>
      <c r="Q573" s="1">
        <f>IF(MID(A573,4,1)="L",IF(ISODD(RIGHT(A573)),"LH1","LH3"),IF(MID(A573,4,1)="R",IF(ISODD(RIGHT(A573)),"RH2","RH4"),"ERROR"))</f>
        <v/>
      </c>
      <c r="R573" s="1">
        <f>P573&amp;"-"&amp;Q573</f>
        <v/>
      </c>
      <c r="S573" s="13">
        <f>IF(D573="","HXX",IF(OR(D573=D572,D573=0),S572,"H"&amp;TEXT(D573,"00")&amp;" T"&amp;TEXT(G573,"00")&amp;" - "&amp;A573))</f>
        <v/>
      </c>
      <c r="T573" s="13">
        <f>SUBTOTAL(3,A573)</f>
        <v/>
      </c>
      <c r="U573" s="13">
        <f>IF(OR(NOT(ISBLANK(H573)),J573="30"),1,0)</f>
        <v/>
      </c>
      <c r="V573" s="13">
        <f>IF(ISBLANK(I573),0,1)</f>
        <v/>
      </c>
      <c r="W573" s="13">
        <f>IF(AND(L573="Porosidad de gas",OR(K573="C5",K573="E5")),1,0)</f>
        <v/>
      </c>
      <c r="X573" s="3">
        <f>RIGHT(A573,3)</f>
        <v/>
      </c>
      <c r="Y573" s="3">
        <f>MAX(W573*F573,0)</f>
        <v/>
      </c>
      <c r="Z573" s="3">
        <f>MAX(V573*F573-Y573,0)</f>
        <v/>
      </c>
      <c r="AA573" s="3">
        <f>MAX(U573*F573-SUM(Y573:Z573),0)</f>
        <v/>
      </c>
      <c r="AB573" s="8">
        <f>MAX(F573-SUM(Y573:AA573),0)</f>
        <v/>
      </c>
      <c r="AC573" s="3">
        <f>D573</f>
        <v/>
      </c>
      <c r="AD573" s="3">
        <f>E573</f>
        <v/>
      </c>
    </row>
    <row r="574" ht="13.9" customHeight="1">
      <c r="A574" s="22" t="inlineStr">
        <is>
          <t>BNRL022511282139</t>
        </is>
      </c>
      <c r="B574" s="23" t="inlineStr">
        <is>
          <t>28/11/2025 15:1:24</t>
        </is>
      </c>
      <c r="C574" s="24" t="n">
        <v>9</v>
      </c>
      <c r="D574" s="24" t="n">
        <v>15</v>
      </c>
      <c r="E574" s="24" t="n">
        <v>9</v>
      </c>
      <c r="F574" s="24" t="n">
        <v>607</v>
      </c>
      <c r="G574" s="24" t="inlineStr">
        <is>
          <t>18</t>
        </is>
      </c>
      <c r="H574" s="24" t="inlineStr">
        <is>
          <t>29/11/2025 1:19:56</t>
        </is>
      </c>
      <c r="I574" s="24" t="inlineStr"/>
      <c r="J574" s="24" t="n">
        <v/>
      </c>
      <c r="K574" s="24" t="n"/>
      <c r="L574" s="24" t="n"/>
      <c r="M574" s="1">
        <f>LEFT(A574,6)</f>
        <v/>
      </c>
      <c r="N574" s="1">
        <f>MID(A574,7,6)</f>
        <v/>
      </c>
      <c r="O574" s="1">
        <f>MID(A574,7,6)&amp;"-"&amp;MID(A574,13,1)</f>
        <v/>
      </c>
      <c r="P574" s="1">
        <f>"M"&amp;MID(A574,5,2)</f>
        <v/>
      </c>
      <c r="Q574" s="1">
        <f>IF(MID(A574,4,1)="L",IF(ISODD(RIGHT(A574)),"LH1","LH3"),IF(MID(A574,4,1)="R",IF(ISODD(RIGHT(A574)),"RH2","RH4"),"ERROR"))</f>
        <v/>
      </c>
      <c r="R574" s="1">
        <f>P574&amp;"-"&amp;Q574</f>
        <v/>
      </c>
      <c r="S574" s="13">
        <f>IF(D574="","HXX",IF(OR(D574=D573,D574=0),S573,"H"&amp;TEXT(D574,"00")&amp;" T"&amp;TEXT(G574,"00")&amp;" - "&amp;A574))</f>
        <v/>
      </c>
      <c r="T574" s="13">
        <f>SUBTOTAL(3,A574)</f>
        <v/>
      </c>
      <c r="U574" s="13">
        <f>IF(OR(NOT(ISBLANK(H574)),J574="30"),1,0)</f>
        <v/>
      </c>
      <c r="V574" s="13">
        <f>IF(ISBLANK(I574),0,1)</f>
        <v/>
      </c>
      <c r="W574" s="13">
        <f>IF(AND(L574="Porosidad de gas",OR(K574="C5",K574="E5")),1,0)</f>
        <v/>
      </c>
      <c r="X574" s="3">
        <f>RIGHT(A574,3)</f>
        <v/>
      </c>
      <c r="Y574" s="3">
        <f>MAX(W574*F574,0)</f>
        <v/>
      </c>
      <c r="Z574" s="3">
        <f>MAX(V574*F574-Y574,0)</f>
        <v/>
      </c>
      <c r="AA574" s="3">
        <f>MAX(U574*F574-SUM(Y574:Z574),0)</f>
        <v/>
      </c>
      <c r="AB574" s="8">
        <f>MAX(F574-SUM(Y574:AA574),0)</f>
        <v/>
      </c>
      <c r="AC574" s="3">
        <f>D574</f>
        <v/>
      </c>
      <c r="AD574" s="3">
        <f>E574</f>
        <v/>
      </c>
    </row>
    <row r="575" ht="13.9" customHeight="1">
      <c r="A575" s="22" t="inlineStr">
        <is>
          <t>BNRL022511282140</t>
        </is>
      </c>
      <c r="B575" s="23" t="inlineStr">
        <is>
          <t>28/11/2025 15:1:24</t>
        </is>
      </c>
      <c r="C575" s="24" t="n">
        <v>9</v>
      </c>
      <c r="D575" s="24" t="n">
        <v>15</v>
      </c>
      <c r="E575" s="24" t="n">
        <v>9</v>
      </c>
      <c r="F575" s="24" t="n">
        <v>607</v>
      </c>
      <c r="G575" s="24" t="inlineStr">
        <is>
          <t>18</t>
        </is>
      </c>
      <c r="H575" s="24" t="inlineStr">
        <is>
          <t>29/11/2025 1:17:52</t>
        </is>
      </c>
      <c r="I575" s="24" t="inlineStr"/>
      <c r="J575" s="24" t="n">
        <v/>
      </c>
      <c r="K575" s="24" t="n"/>
      <c r="L575" s="24" t="n"/>
      <c r="M575" s="1">
        <f>LEFT(A575,6)</f>
        <v/>
      </c>
      <c r="N575" s="1">
        <f>MID(A575,7,6)</f>
        <v/>
      </c>
      <c r="O575" s="1">
        <f>MID(A575,7,6)&amp;"-"&amp;MID(A575,13,1)</f>
        <v/>
      </c>
      <c r="P575" s="1">
        <f>"M"&amp;MID(A575,5,2)</f>
        <v/>
      </c>
      <c r="Q575" s="1">
        <f>IF(MID(A575,4,1)="L",IF(ISODD(RIGHT(A575)),"LH1","LH3"),IF(MID(A575,4,1)="R",IF(ISODD(RIGHT(A575)),"RH2","RH4"),"ERROR"))</f>
        <v/>
      </c>
      <c r="R575" s="1">
        <f>P575&amp;"-"&amp;Q575</f>
        <v/>
      </c>
      <c r="S575" s="13">
        <f>IF(D575="","HXX",IF(OR(D575=D574,D575=0),S574,"H"&amp;TEXT(D575,"00")&amp;" T"&amp;TEXT(G575,"00")&amp;" - "&amp;A575))</f>
        <v/>
      </c>
      <c r="T575" s="13">
        <f>SUBTOTAL(3,A575)</f>
        <v/>
      </c>
      <c r="U575" s="13">
        <f>IF(OR(NOT(ISBLANK(H575)),J575="30"),1,0)</f>
        <v/>
      </c>
      <c r="V575" s="13">
        <f>IF(ISBLANK(I575),0,1)</f>
        <v/>
      </c>
      <c r="W575" s="13">
        <f>IF(AND(L575="Porosidad de gas",OR(K575="C5",K575="E5")),1,0)</f>
        <v/>
      </c>
      <c r="X575" s="3">
        <f>RIGHT(A575,3)</f>
        <v/>
      </c>
      <c r="Y575" s="3">
        <f>MAX(W575*F575,0)</f>
        <v/>
      </c>
      <c r="Z575" s="3">
        <f>MAX(V575*F575-Y575,0)</f>
        <v/>
      </c>
      <c r="AA575" s="3">
        <f>MAX(U575*F575-SUM(Y575:Z575),0)</f>
        <v/>
      </c>
      <c r="AB575" s="8">
        <f>MAX(F575-SUM(Y575:AA575),0)</f>
        <v/>
      </c>
      <c r="AC575" s="3">
        <f>D575</f>
        <v/>
      </c>
      <c r="AD575" s="3">
        <f>E575</f>
        <v/>
      </c>
    </row>
    <row r="576" ht="13.9" customHeight="1">
      <c r="A576" s="22" t="inlineStr">
        <is>
          <t>BNRR022511282139</t>
        </is>
      </c>
      <c r="B576" s="23" t="inlineStr">
        <is>
          <t>28/11/2025 15:1:24</t>
        </is>
      </c>
      <c r="C576" s="24" t="n">
        <v>9</v>
      </c>
      <c r="D576" s="24" t="n">
        <v>15</v>
      </c>
      <c r="E576" s="24" t="n">
        <v>9</v>
      </c>
      <c r="F576" s="24" t="n">
        <v>607</v>
      </c>
      <c r="G576" s="24" t="inlineStr">
        <is>
          <t>18</t>
        </is>
      </c>
      <c r="H576" s="24" t="inlineStr">
        <is>
          <t>29/11/2025 1:20:36</t>
        </is>
      </c>
      <c r="I576" s="24" t="inlineStr"/>
      <c r="J576" s="24" t="n">
        <v/>
      </c>
      <c r="K576" s="24" t="n"/>
      <c r="L576" s="24" t="n"/>
      <c r="M576" s="1">
        <f>LEFT(A576,6)</f>
        <v/>
      </c>
      <c r="N576" s="1">
        <f>MID(A576,7,6)</f>
        <v/>
      </c>
      <c r="O576" s="1">
        <f>MID(A576,7,6)&amp;"-"&amp;MID(A576,13,1)</f>
        <v/>
      </c>
      <c r="P576" s="1">
        <f>"M"&amp;MID(A576,5,2)</f>
        <v/>
      </c>
      <c r="Q576" s="1">
        <f>IF(MID(A576,4,1)="L",IF(ISODD(RIGHT(A576)),"LH1","LH3"),IF(MID(A576,4,1)="R",IF(ISODD(RIGHT(A576)),"RH2","RH4"),"ERROR"))</f>
        <v/>
      </c>
      <c r="R576" s="1">
        <f>P576&amp;"-"&amp;Q576</f>
        <v/>
      </c>
      <c r="S576" s="13">
        <f>IF(D576="","HXX",IF(OR(D576=D575,D576=0),S575,"H"&amp;TEXT(D576,"00")&amp;" T"&amp;TEXT(G576,"00")&amp;" - "&amp;A576))</f>
        <v/>
      </c>
      <c r="T576" s="13">
        <f>SUBTOTAL(3,A576)</f>
        <v/>
      </c>
      <c r="U576" s="13">
        <f>IF(OR(NOT(ISBLANK(H576)),J576="30"),1,0)</f>
        <v/>
      </c>
      <c r="V576" s="13">
        <f>IF(ISBLANK(I576),0,1)</f>
        <v/>
      </c>
      <c r="W576" s="13">
        <f>IF(AND(L576="Porosidad de gas",OR(K576="C5",K576="E5")),1,0)</f>
        <v/>
      </c>
      <c r="X576" s="3">
        <f>RIGHT(A576,3)</f>
        <v/>
      </c>
      <c r="Y576" s="3">
        <f>MAX(W576*F576,0)</f>
        <v/>
      </c>
      <c r="Z576" s="3">
        <f>MAX(V576*F576-Y576,0)</f>
        <v/>
      </c>
      <c r="AA576" s="3">
        <f>MAX(U576*F576-SUM(Y576:Z576),0)</f>
        <v/>
      </c>
      <c r="AB576" s="8">
        <f>MAX(F576-SUM(Y576:AA576),0)</f>
        <v/>
      </c>
      <c r="AC576" s="3">
        <f>D576</f>
        <v/>
      </c>
      <c r="AD576" s="3">
        <f>E576</f>
        <v/>
      </c>
    </row>
    <row r="577" ht="13.9" customHeight="1">
      <c r="A577" s="22" t="inlineStr">
        <is>
          <t>BNRR022511282140</t>
        </is>
      </c>
      <c r="B577" s="23" t="inlineStr">
        <is>
          <t>28/11/2025 15:1:24</t>
        </is>
      </c>
      <c r="C577" s="24" t="n">
        <v>9</v>
      </c>
      <c r="D577" s="24" t="n">
        <v>15</v>
      </c>
      <c r="E577" s="24" t="n">
        <v>9</v>
      </c>
      <c r="F577" s="24" t="n">
        <v>607</v>
      </c>
      <c r="G577" s="24" t="inlineStr">
        <is>
          <t>18</t>
        </is>
      </c>
      <c r="H577" s="24" t="inlineStr">
        <is>
          <t>29/11/2025 1:19:26</t>
        </is>
      </c>
      <c r="I577" s="24" t="inlineStr"/>
      <c r="J577" s="24" t="n">
        <v/>
      </c>
      <c r="K577" s="24" t="n"/>
      <c r="L577" s="24" t="n"/>
      <c r="M577" s="1">
        <f>LEFT(A577,6)</f>
        <v/>
      </c>
      <c r="N577" s="1">
        <f>MID(A577,7,6)</f>
        <v/>
      </c>
      <c r="O577" s="1">
        <f>MID(A577,7,6)&amp;"-"&amp;MID(A577,13,1)</f>
        <v/>
      </c>
      <c r="P577" s="1">
        <f>"M"&amp;MID(A577,5,2)</f>
        <v/>
      </c>
      <c r="Q577" s="1">
        <f>IF(MID(A577,4,1)="L",IF(ISODD(RIGHT(A577)),"LH1","LH3"),IF(MID(A577,4,1)="R",IF(ISODD(RIGHT(A577)),"RH2","RH4"),"ERROR"))</f>
        <v/>
      </c>
      <c r="R577" s="1">
        <f>P577&amp;"-"&amp;Q577</f>
        <v/>
      </c>
      <c r="S577" s="13">
        <f>IF(D577="","HXX",IF(OR(D577=D576,D577=0),S576,"H"&amp;TEXT(D577,"00")&amp;" T"&amp;TEXT(G577,"00")&amp;" - "&amp;A577))</f>
        <v/>
      </c>
      <c r="T577" s="13">
        <f>SUBTOTAL(3,A577)</f>
        <v/>
      </c>
      <c r="U577" s="13">
        <f>IF(OR(NOT(ISBLANK(H577)),J577="30"),1,0)</f>
        <v/>
      </c>
      <c r="V577" s="13">
        <f>IF(ISBLANK(I577),0,1)</f>
        <v/>
      </c>
      <c r="W577" s="13">
        <f>IF(AND(L577="Porosidad de gas",OR(K577="C5",K577="E5")),1,0)</f>
        <v/>
      </c>
      <c r="X577" s="3">
        <f>RIGHT(A577,3)</f>
        <v/>
      </c>
      <c r="Y577" s="3">
        <f>MAX(W577*F577,0)</f>
        <v/>
      </c>
      <c r="Z577" s="3">
        <f>MAX(V577*F577-Y577,0)</f>
        <v/>
      </c>
      <c r="AA577" s="3">
        <f>MAX(U577*F577-SUM(Y577:Z577),0)</f>
        <v/>
      </c>
      <c r="AB577" s="8">
        <f>MAX(F577-SUM(Y577:AA577),0)</f>
        <v/>
      </c>
      <c r="AC577" s="3">
        <f>D577</f>
        <v/>
      </c>
      <c r="AD577" s="3">
        <f>E577</f>
        <v/>
      </c>
    </row>
    <row r="578" ht="13.9" customHeight="1">
      <c r="A578" s="22" t="inlineStr">
        <is>
          <t>BNRL022511282137</t>
        </is>
      </c>
      <c r="B578" s="23" t="inlineStr">
        <is>
          <t>28/11/2025 14:51:16</t>
        </is>
      </c>
      <c r="C578" s="24" t="n">
        <v>9</v>
      </c>
      <c r="D578" s="24" t="n">
        <v>15</v>
      </c>
      <c r="E578" s="24" t="n">
        <v>8</v>
      </c>
      <c r="F578" s="24" t="n">
        <v>384</v>
      </c>
      <c r="G578" s="24" t="inlineStr">
        <is>
          <t>18</t>
        </is>
      </c>
      <c r="H578" s="24" t="inlineStr">
        <is>
          <t>29/11/2025 1:24:36</t>
        </is>
      </c>
      <c r="I578" s="24" t="inlineStr"/>
      <c r="J578" s="24" t="n">
        <v/>
      </c>
      <c r="K578" s="24" t="n"/>
      <c r="L578" s="24" t="n"/>
      <c r="M578" s="1">
        <f>LEFT(A578,6)</f>
        <v/>
      </c>
      <c r="N578" s="1">
        <f>MID(A578,7,6)</f>
        <v/>
      </c>
      <c r="O578" s="1">
        <f>MID(A578,7,6)&amp;"-"&amp;MID(A578,13,1)</f>
        <v/>
      </c>
      <c r="P578" s="1">
        <f>"M"&amp;MID(A578,5,2)</f>
        <v/>
      </c>
      <c r="Q578" s="1">
        <f>IF(MID(A578,4,1)="L",IF(ISODD(RIGHT(A578)),"LH1","LH3"),IF(MID(A578,4,1)="R",IF(ISODD(RIGHT(A578)),"RH2","RH4"),"ERROR"))</f>
        <v/>
      </c>
      <c r="R578" s="1">
        <f>P578&amp;"-"&amp;Q578</f>
        <v/>
      </c>
      <c r="S578" s="13">
        <f>IF(D578="","HXX",IF(OR(D578=D577,D578=0),S577,"H"&amp;TEXT(D578,"00")&amp;" T"&amp;TEXT(G578,"00")&amp;" - "&amp;A578))</f>
        <v/>
      </c>
      <c r="T578" s="13">
        <f>SUBTOTAL(3,A578)</f>
        <v/>
      </c>
      <c r="U578" s="13">
        <f>IF(OR(NOT(ISBLANK(H578)),J578="30"),1,0)</f>
        <v/>
      </c>
      <c r="V578" s="13">
        <f>IF(ISBLANK(I578),0,1)</f>
        <v/>
      </c>
      <c r="W578" s="13">
        <f>IF(AND(L578="Porosidad de gas",OR(K578="C5",K578="E5")),1,0)</f>
        <v/>
      </c>
      <c r="X578" s="3">
        <f>RIGHT(A578,3)</f>
        <v/>
      </c>
      <c r="Y578" s="3">
        <f>MAX(W578*F578,0)</f>
        <v/>
      </c>
      <c r="Z578" s="3">
        <f>MAX(V578*F578-Y578,0)</f>
        <v/>
      </c>
      <c r="AA578" s="3">
        <f>MAX(U578*F578-SUM(Y578:Z578),0)</f>
        <v/>
      </c>
      <c r="AB578" s="8">
        <f>MAX(F578-SUM(Y578:AA578),0)</f>
        <v/>
      </c>
      <c r="AC578" s="3">
        <f>D578</f>
        <v/>
      </c>
      <c r="AD578" s="3">
        <f>E578</f>
        <v/>
      </c>
    </row>
    <row r="579" ht="13.9" customHeight="1">
      <c r="A579" s="22" t="inlineStr">
        <is>
          <t>BNRL022511282138</t>
        </is>
      </c>
      <c r="B579" s="23" t="inlineStr">
        <is>
          <t>28/11/2025 14:51:16</t>
        </is>
      </c>
      <c r="C579" s="24" t="n">
        <v>9</v>
      </c>
      <c r="D579" s="24" t="n">
        <v>15</v>
      </c>
      <c r="E579" s="24" t="n">
        <v>8</v>
      </c>
      <c r="F579" s="24" t="n">
        <v>384</v>
      </c>
      <c r="G579" s="24" t="inlineStr">
        <is>
          <t>18</t>
        </is>
      </c>
      <c r="H579" s="24" t="inlineStr">
        <is>
          <t>29/11/2025 1:21:55</t>
        </is>
      </c>
      <c r="I579" s="24" t="inlineStr"/>
      <c r="J579" s="24" t="n">
        <v/>
      </c>
      <c r="K579" s="24" t="n"/>
      <c r="L579" s="24" t="n"/>
      <c r="M579" s="1">
        <f>LEFT(A579,6)</f>
        <v/>
      </c>
      <c r="N579" s="1">
        <f>MID(A579,7,6)</f>
        <v/>
      </c>
      <c r="O579" s="1">
        <f>MID(A579,7,6)&amp;"-"&amp;MID(A579,13,1)</f>
        <v/>
      </c>
      <c r="P579" s="1">
        <f>"M"&amp;MID(A579,5,2)</f>
        <v/>
      </c>
      <c r="Q579" s="1">
        <f>IF(MID(A579,4,1)="L",IF(ISODD(RIGHT(A579)),"LH1","LH3"),IF(MID(A579,4,1)="R",IF(ISODD(RIGHT(A579)),"RH2","RH4"),"ERROR"))</f>
        <v/>
      </c>
      <c r="R579" s="1">
        <f>P579&amp;"-"&amp;Q579</f>
        <v/>
      </c>
      <c r="S579" s="13">
        <f>IF(D579="","HXX",IF(OR(D579=D578,D579=0),S578,"H"&amp;TEXT(D579,"00")&amp;" T"&amp;TEXT(G579,"00")&amp;" - "&amp;A579))</f>
        <v/>
      </c>
      <c r="T579" s="13">
        <f>SUBTOTAL(3,A579)</f>
        <v/>
      </c>
      <c r="U579" s="13">
        <f>IF(OR(NOT(ISBLANK(H579)),J579="30"),1,0)</f>
        <v/>
      </c>
      <c r="V579" s="13">
        <f>IF(ISBLANK(I579),0,1)</f>
        <v/>
      </c>
      <c r="W579" s="13">
        <f>IF(AND(L579="Porosidad de gas",OR(K579="C5",K579="E5")),1,0)</f>
        <v/>
      </c>
      <c r="X579" s="3">
        <f>RIGHT(A579,3)</f>
        <v/>
      </c>
      <c r="Y579" s="3">
        <f>MAX(W579*F579,0)</f>
        <v/>
      </c>
      <c r="Z579" s="3">
        <f>MAX(V579*F579-Y579,0)</f>
        <v/>
      </c>
      <c r="AA579" s="3">
        <f>MAX(U579*F579-SUM(Y579:Z579),0)</f>
        <v/>
      </c>
      <c r="AB579" s="8">
        <f>MAX(F579-SUM(Y579:AA579),0)</f>
        <v/>
      </c>
      <c r="AC579" s="3">
        <f>D579</f>
        <v/>
      </c>
      <c r="AD579" s="3">
        <f>E579</f>
        <v/>
      </c>
    </row>
    <row r="580" ht="13.9" customHeight="1">
      <c r="A580" s="22" t="inlineStr">
        <is>
          <t>BNRR022511282137</t>
        </is>
      </c>
      <c r="B580" s="23" t="inlineStr">
        <is>
          <t>28/11/2025 14:51:16</t>
        </is>
      </c>
      <c r="C580" s="24" t="n">
        <v>9</v>
      </c>
      <c r="D580" s="24" t="n">
        <v>15</v>
      </c>
      <c r="E580" s="24" t="n">
        <v>8</v>
      </c>
      <c r="F580" s="24" t="n">
        <v>384</v>
      </c>
      <c r="G580" s="24" t="inlineStr">
        <is>
          <t>18</t>
        </is>
      </c>
      <c r="H580" s="24" t="inlineStr">
        <is>
          <t>29/11/2025 1:17:19</t>
        </is>
      </c>
      <c r="I580" s="24" t="inlineStr"/>
      <c r="J580" s="24" t="n">
        <v/>
      </c>
      <c r="K580" s="24" t="n"/>
      <c r="L580" s="24" t="n"/>
      <c r="M580" s="1">
        <f>LEFT(A580,6)</f>
        <v/>
      </c>
      <c r="N580" s="1">
        <f>MID(A580,7,6)</f>
        <v/>
      </c>
      <c r="O580" s="1">
        <f>MID(A580,7,6)&amp;"-"&amp;MID(A580,13,1)</f>
        <v/>
      </c>
      <c r="P580" s="1">
        <f>"M"&amp;MID(A580,5,2)</f>
        <v/>
      </c>
      <c r="Q580" s="1">
        <f>IF(MID(A580,4,1)="L",IF(ISODD(RIGHT(A580)),"LH1","LH3"),IF(MID(A580,4,1)="R",IF(ISODD(RIGHT(A580)),"RH2","RH4"),"ERROR"))</f>
        <v/>
      </c>
      <c r="R580" s="1">
        <f>P580&amp;"-"&amp;Q580</f>
        <v/>
      </c>
      <c r="S580" s="13">
        <f>IF(D580="","HXX",IF(OR(D580=D579,D580=0),S579,"H"&amp;TEXT(D580,"00")&amp;" T"&amp;TEXT(G580,"00")&amp;" - "&amp;A580))</f>
        <v/>
      </c>
      <c r="T580" s="13">
        <f>SUBTOTAL(3,A580)</f>
        <v/>
      </c>
      <c r="U580" s="13">
        <f>IF(OR(NOT(ISBLANK(H580)),J580="30"),1,0)</f>
        <v/>
      </c>
      <c r="V580" s="13">
        <f>IF(ISBLANK(I580),0,1)</f>
        <v/>
      </c>
      <c r="W580" s="13">
        <f>IF(AND(L580="Porosidad de gas",OR(K580="C5",K580="E5")),1,0)</f>
        <v/>
      </c>
      <c r="X580" s="3">
        <f>RIGHT(A580,3)</f>
        <v/>
      </c>
      <c r="Y580" s="3">
        <f>MAX(W580*F580,0)</f>
        <v/>
      </c>
      <c r="Z580" s="3">
        <f>MAX(V580*F580-Y580,0)</f>
        <v/>
      </c>
      <c r="AA580" s="3">
        <f>MAX(U580*F580-SUM(Y580:Z580),0)</f>
        <v/>
      </c>
      <c r="AB580" s="8">
        <f>MAX(F580-SUM(Y580:AA580),0)</f>
        <v/>
      </c>
      <c r="AC580" s="3">
        <f>D580</f>
        <v/>
      </c>
      <c r="AD580" s="3">
        <f>E580</f>
        <v/>
      </c>
    </row>
    <row r="581" ht="13.9" customHeight="1">
      <c r="A581" s="22" t="inlineStr">
        <is>
          <t>BNRR022511282138</t>
        </is>
      </c>
      <c r="B581" s="23" t="inlineStr">
        <is>
          <t>28/11/2025 14:51:16</t>
        </is>
      </c>
      <c r="C581" s="24" t="n">
        <v>9</v>
      </c>
      <c r="D581" s="24" t="n">
        <v>15</v>
      </c>
      <c r="E581" s="24" t="n">
        <v>8</v>
      </c>
      <c r="F581" s="24" t="n">
        <v>384</v>
      </c>
      <c r="G581" s="24" t="inlineStr">
        <is>
          <t>18</t>
        </is>
      </c>
      <c r="H581" s="24" t="inlineStr">
        <is>
          <t>29/11/2025 1:22:4</t>
        </is>
      </c>
      <c r="I581" s="24" t="inlineStr"/>
      <c r="J581" s="24" t="n">
        <v/>
      </c>
      <c r="K581" s="24" t="n"/>
      <c r="L581" s="24" t="n"/>
      <c r="M581" s="1">
        <f>LEFT(A581,6)</f>
        <v/>
      </c>
      <c r="N581" s="1">
        <f>MID(A581,7,6)</f>
        <v/>
      </c>
      <c r="O581" s="1">
        <f>MID(A581,7,6)&amp;"-"&amp;MID(A581,13,1)</f>
        <v/>
      </c>
      <c r="P581" s="1">
        <f>"M"&amp;MID(A581,5,2)</f>
        <v/>
      </c>
      <c r="Q581" s="1">
        <f>IF(MID(A581,4,1)="L",IF(ISODD(RIGHT(A581)),"LH1","LH3"),IF(MID(A581,4,1)="R",IF(ISODD(RIGHT(A581)),"RH2","RH4"),"ERROR"))</f>
        <v/>
      </c>
      <c r="R581" s="1">
        <f>P581&amp;"-"&amp;Q581</f>
        <v/>
      </c>
      <c r="S581" s="13">
        <f>IF(D581="","HXX",IF(OR(D581=D580,D581=0),S580,"H"&amp;TEXT(D581,"00")&amp;" T"&amp;TEXT(G581,"00")&amp;" - "&amp;A581))</f>
        <v/>
      </c>
      <c r="T581" s="13">
        <f>SUBTOTAL(3,A581)</f>
        <v/>
      </c>
      <c r="U581" s="13">
        <f>IF(OR(NOT(ISBLANK(H581)),J581="30"),1,0)</f>
        <v/>
      </c>
      <c r="V581" s="13">
        <f>IF(ISBLANK(I581),0,1)</f>
        <v/>
      </c>
      <c r="W581" s="13">
        <f>IF(AND(L581="Porosidad de gas",OR(K581="C5",K581="E5")),1,0)</f>
        <v/>
      </c>
      <c r="X581" s="3">
        <f>RIGHT(A581,3)</f>
        <v/>
      </c>
      <c r="Y581" s="3">
        <f>MAX(W581*F581,0)</f>
        <v/>
      </c>
      <c r="Z581" s="3">
        <f>MAX(V581*F581-Y581,0)</f>
        <v/>
      </c>
      <c r="AA581" s="3">
        <f>MAX(U581*F581-SUM(Y581:Z581),0)</f>
        <v/>
      </c>
      <c r="AB581" s="8">
        <f>MAX(F581-SUM(Y581:AA581),0)</f>
        <v/>
      </c>
      <c r="AC581" s="3">
        <f>D581</f>
        <v/>
      </c>
      <c r="AD581" s="3">
        <f>E581</f>
        <v/>
      </c>
    </row>
    <row r="582" ht="13.9" customHeight="1">
      <c r="A582" s="22" t="inlineStr">
        <is>
          <t>BNRL022511282135</t>
        </is>
      </c>
      <c r="B582" s="23" t="inlineStr">
        <is>
          <t>28/11/2025 14:44:53</t>
        </is>
      </c>
      <c r="C582" s="24" t="n">
        <v>9</v>
      </c>
      <c r="D582" s="24" t="n">
        <v>15</v>
      </c>
      <c r="E582" s="24" t="n">
        <v>7</v>
      </c>
      <c r="F582" s="24" t="n">
        <v>368</v>
      </c>
      <c r="G582" s="24" t="inlineStr">
        <is>
          <t>18</t>
        </is>
      </c>
      <c r="H582" s="24" t="inlineStr">
        <is>
          <t>29/11/2025 1:26:26</t>
        </is>
      </c>
      <c r="I582" s="24" t="inlineStr"/>
      <c r="J582" s="24" t="n">
        <v/>
      </c>
      <c r="K582" s="24" t="n"/>
      <c r="L582" s="24" t="n"/>
      <c r="M582" s="1">
        <f>LEFT(A582,6)</f>
        <v/>
      </c>
      <c r="N582" s="1">
        <f>MID(A582,7,6)</f>
        <v/>
      </c>
      <c r="O582" s="1">
        <f>MID(A582,7,6)&amp;"-"&amp;MID(A582,13,1)</f>
        <v/>
      </c>
      <c r="P582" s="1">
        <f>"M"&amp;MID(A582,5,2)</f>
        <v/>
      </c>
      <c r="Q582" s="1">
        <f>IF(MID(A582,4,1)="L",IF(ISODD(RIGHT(A582)),"LH1","LH3"),IF(MID(A582,4,1)="R",IF(ISODD(RIGHT(A582)),"RH2","RH4"),"ERROR"))</f>
        <v/>
      </c>
      <c r="R582" s="1">
        <f>P582&amp;"-"&amp;Q582</f>
        <v/>
      </c>
      <c r="S582" s="13">
        <f>IF(D582="","HXX",IF(OR(D582=D581,D582=0),S581,"H"&amp;TEXT(D582,"00")&amp;" T"&amp;TEXT(G582,"00")&amp;" - "&amp;A582))</f>
        <v/>
      </c>
      <c r="T582" s="13">
        <f>SUBTOTAL(3,A582)</f>
        <v/>
      </c>
      <c r="U582" s="13">
        <f>IF(OR(NOT(ISBLANK(H582)),J582="30"),1,0)</f>
        <v/>
      </c>
      <c r="V582" s="13">
        <f>IF(ISBLANK(I582),0,1)</f>
        <v/>
      </c>
      <c r="W582" s="13">
        <f>IF(AND(L582="Porosidad de gas",OR(K582="C5",K582="E5")),1,0)</f>
        <v/>
      </c>
      <c r="X582" s="3">
        <f>RIGHT(A582,3)</f>
        <v/>
      </c>
      <c r="Y582" s="3">
        <f>MAX(W582*F582,0)</f>
        <v/>
      </c>
      <c r="Z582" s="3">
        <f>MAX(V582*F582-Y582,0)</f>
        <v/>
      </c>
      <c r="AA582" s="3">
        <f>MAX(U582*F582-SUM(Y582:Z582),0)</f>
        <v/>
      </c>
      <c r="AB582" s="8">
        <f>MAX(F582-SUM(Y582:AA582),0)</f>
        <v/>
      </c>
      <c r="AC582" s="3">
        <f>D582</f>
        <v/>
      </c>
      <c r="AD582" s="3">
        <f>E582</f>
        <v/>
      </c>
    </row>
    <row r="583" ht="13.9" customHeight="1">
      <c r="A583" s="22" t="inlineStr">
        <is>
          <t>BNRL022511282136</t>
        </is>
      </c>
      <c r="B583" s="23" t="inlineStr">
        <is>
          <t>28/11/2025 14:44:53</t>
        </is>
      </c>
      <c r="C583" s="24" t="n">
        <v>9</v>
      </c>
      <c r="D583" s="24" t="n">
        <v>15</v>
      </c>
      <c r="E583" s="24" t="n">
        <v>7</v>
      </c>
      <c r="F583" s="24" t="n">
        <v>368</v>
      </c>
      <c r="G583" s="24" t="inlineStr">
        <is>
          <t>18</t>
        </is>
      </c>
      <c r="H583" s="24" t="inlineStr">
        <is>
          <t>29/11/2025 1:22:51</t>
        </is>
      </c>
      <c r="I583" s="24" t="inlineStr"/>
      <c r="J583" s="24" t="n">
        <v/>
      </c>
      <c r="K583" s="24" t="n"/>
      <c r="L583" s="24" t="n"/>
      <c r="M583" s="1">
        <f>LEFT(A583,6)</f>
        <v/>
      </c>
      <c r="N583" s="1">
        <f>MID(A583,7,6)</f>
        <v/>
      </c>
      <c r="O583" s="1">
        <f>MID(A583,7,6)&amp;"-"&amp;MID(A583,13,1)</f>
        <v/>
      </c>
      <c r="P583" s="1">
        <f>"M"&amp;MID(A583,5,2)</f>
        <v/>
      </c>
      <c r="Q583" s="1">
        <f>IF(MID(A583,4,1)="L",IF(ISODD(RIGHT(A583)),"LH1","LH3"),IF(MID(A583,4,1)="R",IF(ISODD(RIGHT(A583)),"RH2","RH4"),"ERROR"))</f>
        <v/>
      </c>
      <c r="R583" s="1">
        <f>P583&amp;"-"&amp;Q583</f>
        <v/>
      </c>
      <c r="S583" s="13">
        <f>IF(D583="","HXX",IF(OR(D583=D582,D583=0),S582,"H"&amp;TEXT(D583,"00")&amp;" T"&amp;TEXT(G583,"00")&amp;" - "&amp;A583))</f>
        <v/>
      </c>
      <c r="T583" s="13">
        <f>SUBTOTAL(3,A583)</f>
        <v/>
      </c>
      <c r="U583" s="13">
        <f>IF(OR(NOT(ISBLANK(H583)),J583="30"),1,0)</f>
        <v/>
      </c>
      <c r="V583" s="13">
        <f>IF(ISBLANK(I583),0,1)</f>
        <v/>
      </c>
      <c r="W583" s="13">
        <f>IF(AND(L583="Porosidad de gas",OR(K583="C5",K583="E5")),1,0)</f>
        <v/>
      </c>
      <c r="X583" s="3">
        <f>RIGHT(A583,3)</f>
        <v/>
      </c>
      <c r="Y583" s="3">
        <f>MAX(W583*F583,0)</f>
        <v/>
      </c>
      <c r="Z583" s="3">
        <f>MAX(V583*F583-Y583,0)</f>
        <v/>
      </c>
      <c r="AA583" s="3">
        <f>MAX(U583*F583-SUM(Y583:Z583),0)</f>
        <v/>
      </c>
      <c r="AB583" s="8">
        <f>MAX(F583-SUM(Y583:AA583),0)</f>
        <v/>
      </c>
      <c r="AC583" s="3">
        <f>D583</f>
        <v/>
      </c>
      <c r="AD583" s="3">
        <f>E583</f>
        <v/>
      </c>
    </row>
    <row r="584" ht="13.9" customHeight="1">
      <c r="A584" s="22" t="inlineStr">
        <is>
          <t>BNRR022511282135</t>
        </is>
      </c>
      <c r="B584" s="23" t="inlineStr">
        <is>
          <t>28/11/2025 14:44:53</t>
        </is>
      </c>
      <c r="C584" s="24" t="n">
        <v>9</v>
      </c>
      <c r="D584" s="24" t="n">
        <v>15</v>
      </c>
      <c r="E584" s="24" t="n">
        <v>7</v>
      </c>
      <c r="F584" s="24" t="n">
        <v>368</v>
      </c>
      <c r="G584" s="24" t="inlineStr">
        <is>
          <t>18</t>
        </is>
      </c>
      <c r="H584" s="24" t="inlineStr">
        <is>
          <t>29/11/2025 1:23:45</t>
        </is>
      </c>
      <c r="I584" s="24" t="inlineStr"/>
      <c r="J584" s="24" t="n">
        <v/>
      </c>
      <c r="K584" s="24" t="n"/>
      <c r="L584" s="24" t="n"/>
      <c r="M584" s="1">
        <f>LEFT(A584,6)</f>
        <v/>
      </c>
      <c r="N584" s="1">
        <f>MID(A584,7,6)</f>
        <v/>
      </c>
      <c r="O584" s="1">
        <f>MID(A584,7,6)&amp;"-"&amp;MID(A584,13,1)</f>
        <v/>
      </c>
      <c r="P584" s="1">
        <f>"M"&amp;MID(A584,5,2)</f>
        <v/>
      </c>
      <c r="Q584" s="1">
        <f>IF(MID(A584,4,1)="L",IF(ISODD(RIGHT(A584)),"LH1","LH3"),IF(MID(A584,4,1)="R",IF(ISODD(RIGHT(A584)),"RH2","RH4"),"ERROR"))</f>
        <v/>
      </c>
      <c r="R584" s="1">
        <f>P584&amp;"-"&amp;Q584</f>
        <v/>
      </c>
      <c r="S584" s="13">
        <f>IF(D584="","HXX",IF(OR(D584=D583,D584=0),S583,"H"&amp;TEXT(D584,"00")&amp;" T"&amp;TEXT(G584,"00")&amp;" - "&amp;A584))</f>
        <v/>
      </c>
      <c r="T584" s="13">
        <f>SUBTOTAL(3,A584)</f>
        <v/>
      </c>
      <c r="U584" s="13">
        <f>IF(OR(NOT(ISBLANK(H584)),J584="30"),1,0)</f>
        <v/>
      </c>
      <c r="V584" s="13">
        <f>IF(ISBLANK(I584),0,1)</f>
        <v/>
      </c>
      <c r="W584" s="13">
        <f>IF(AND(L584="Porosidad de gas",OR(K584="C5",K584="E5")),1,0)</f>
        <v/>
      </c>
      <c r="X584" s="3">
        <f>RIGHT(A584,3)</f>
        <v/>
      </c>
      <c r="Y584" s="3">
        <f>MAX(W584*F584,0)</f>
        <v/>
      </c>
      <c r="Z584" s="3">
        <f>MAX(V584*F584-Y584,0)</f>
        <v/>
      </c>
      <c r="AA584" s="3">
        <f>MAX(U584*F584-SUM(Y584:Z584),0)</f>
        <v/>
      </c>
      <c r="AB584" s="8">
        <f>MAX(F584-SUM(Y584:AA584),0)</f>
        <v/>
      </c>
      <c r="AC584" s="3">
        <f>D584</f>
        <v/>
      </c>
      <c r="AD584" s="3">
        <f>E584</f>
        <v/>
      </c>
    </row>
    <row r="585" ht="13.9" customHeight="1">
      <c r="A585" s="22" t="inlineStr">
        <is>
          <t>BNRR022511282136</t>
        </is>
      </c>
      <c r="B585" s="23" t="inlineStr">
        <is>
          <t>28/11/2025 14:44:53</t>
        </is>
      </c>
      <c r="C585" s="24" t="n">
        <v>9</v>
      </c>
      <c r="D585" s="24" t="n">
        <v>15</v>
      </c>
      <c r="E585" s="24" t="n">
        <v>7</v>
      </c>
      <c r="F585" s="24" t="n">
        <v>368</v>
      </c>
      <c r="G585" s="24" t="inlineStr">
        <is>
          <t>18</t>
        </is>
      </c>
      <c r="H585" s="24" t="inlineStr">
        <is>
          <t>29/11/2025 1:25:26</t>
        </is>
      </c>
      <c r="I585" s="24" t="inlineStr"/>
      <c r="J585" s="24" t="n">
        <v/>
      </c>
      <c r="K585" s="24" t="n"/>
      <c r="L585" s="24" t="n"/>
      <c r="M585" s="1">
        <f>LEFT(A585,6)</f>
        <v/>
      </c>
      <c r="N585" s="1">
        <f>MID(A585,7,6)</f>
        <v/>
      </c>
      <c r="O585" s="1">
        <f>MID(A585,7,6)&amp;"-"&amp;MID(A585,13,1)</f>
        <v/>
      </c>
      <c r="P585" s="1">
        <f>"M"&amp;MID(A585,5,2)</f>
        <v/>
      </c>
      <c r="Q585" s="1">
        <f>IF(MID(A585,4,1)="L",IF(ISODD(RIGHT(A585)),"LH1","LH3"),IF(MID(A585,4,1)="R",IF(ISODD(RIGHT(A585)),"RH2","RH4"),"ERROR"))</f>
        <v/>
      </c>
      <c r="R585" s="1">
        <f>P585&amp;"-"&amp;Q585</f>
        <v/>
      </c>
      <c r="S585" s="13">
        <f>IF(D585="","HXX",IF(OR(D585=D584,D585=0),S584,"H"&amp;TEXT(D585,"00")&amp;" T"&amp;TEXT(G585,"00")&amp;" - "&amp;A585))</f>
        <v/>
      </c>
      <c r="T585" s="13">
        <f>SUBTOTAL(3,A585)</f>
        <v/>
      </c>
      <c r="U585" s="13">
        <f>IF(OR(NOT(ISBLANK(H585)),J585="30"),1,0)</f>
        <v/>
      </c>
      <c r="V585" s="13">
        <f>IF(ISBLANK(I585),0,1)</f>
        <v/>
      </c>
      <c r="W585" s="13">
        <f>IF(AND(L585="Porosidad de gas",OR(K585="C5",K585="E5")),1,0)</f>
        <v/>
      </c>
      <c r="X585" s="3">
        <f>RIGHT(A585,3)</f>
        <v/>
      </c>
      <c r="Y585" s="3">
        <f>MAX(W585*F585,0)</f>
        <v/>
      </c>
      <c r="Z585" s="3">
        <f>MAX(V585*F585-Y585,0)</f>
        <v/>
      </c>
      <c r="AA585" s="3">
        <f>MAX(U585*F585-SUM(Y585:Z585),0)</f>
        <v/>
      </c>
      <c r="AB585" s="8">
        <f>MAX(F585-SUM(Y585:AA585),0)</f>
        <v/>
      </c>
      <c r="AC585" s="3">
        <f>D585</f>
        <v/>
      </c>
      <c r="AD585" s="3">
        <f>E585</f>
        <v/>
      </c>
    </row>
    <row r="586" ht="13.9" customHeight="1">
      <c r="A586" s="22" t="inlineStr">
        <is>
          <t>BNRL022511282133</t>
        </is>
      </c>
      <c r="B586" s="23" t="inlineStr">
        <is>
          <t>28/11/2025 14:38:45</t>
        </is>
      </c>
      <c r="C586" s="24" t="n">
        <v>9</v>
      </c>
      <c r="D586" s="24" t="n">
        <v>15</v>
      </c>
      <c r="E586" s="24" t="n">
        <v>6</v>
      </c>
      <c r="F586" s="24" t="n">
        <v>365</v>
      </c>
      <c r="G586" s="24" t="inlineStr">
        <is>
          <t>18</t>
        </is>
      </c>
      <c r="H586" s="24" t="inlineStr">
        <is>
          <t>29/11/2025 1:4:47</t>
        </is>
      </c>
      <c r="I586" s="24" t="inlineStr"/>
      <c r="J586" s="24" t="n">
        <v/>
      </c>
      <c r="K586" s="24" t="n"/>
      <c r="L586" s="24" t="n"/>
      <c r="M586" s="1">
        <f>LEFT(A586,6)</f>
        <v/>
      </c>
      <c r="N586" s="1">
        <f>MID(A586,7,6)</f>
        <v/>
      </c>
      <c r="O586" s="1">
        <f>MID(A586,7,6)&amp;"-"&amp;MID(A586,13,1)</f>
        <v/>
      </c>
      <c r="P586" s="1">
        <f>"M"&amp;MID(A586,5,2)</f>
        <v/>
      </c>
      <c r="Q586" s="1">
        <f>IF(MID(A586,4,1)="L",IF(ISODD(RIGHT(A586)),"LH1","LH3"),IF(MID(A586,4,1)="R",IF(ISODD(RIGHT(A586)),"RH2","RH4"),"ERROR"))</f>
        <v/>
      </c>
      <c r="R586" s="1">
        <f>P586&amp;"-"&amp;Q586</f>
        <v/>
      </c>
      <c r="S586" s="13">
        <f>IF(D586="","HXX",IF(OR(D586=D585,D586=0),S585,"H"&amp;TEXT(D586,"00")&amp;" T"&amp;TEXT(G586,"00")&amp;" - "&amp;A586))</f>
        <v/>
      </c>
      <c r="T586" s="13">
        <f>SUBTOTAL(3,A586)</f>
        <v/>
      </c>
      <c r="U586" s="13">
        <f>IF(OR(NOT(ISBLANK(H586)),J586="30"),1,0)</f>
        <v/>
      </c>
      <c r="V586" s="13">
        <f>IF(ISBLANK(I586),0,1)</f>
        <v/>
      </c>
      <c r="W586" s="13">
        <f>IF(AND(L586="Porosidad de gas",OR(K586="C5",K586="E5")),1,0)</f>
        <v/>
      </c>
      <c r="X586" s="3">
        <f>RIGHT(A586,3)</f>
        <v/>
      </c>
      <c r="Y586" s="3">
        <f>MAX(W586*F586,0)</f>
        <v/>
      </c>
      <c r="Z586" s="3">
        <f>MAX(V586*F586-Y586,0)</f>
        <v/>
      </c>
      <c r="AA586" s="3">
        <f>MAX(U586*F586-SUM(Y586:Z586),0)</f>
        <v/>
      </c>
      <c r="AB586" s="8">
        <f>MAX(F586-SUM(Y586:AA586),0)</f>
        <v/>
      </c>
      <c r="AC586" s="3">
        <f>D586</f>
        <v/>
      </c>
      <c r="AD586" s="3">
        <f>E586</f>
        <v/>
      </c>
    </row>
    <row r="587" ht="13.9" customHeight="1">
      <c r="A587" s="22" t="inlineStr">
        <is>
          <t>BNRL022511282134</t>
        </is>
      </c>
      <c r="B587" s="23" t="inlineStr">
        <is>
          <t>28/11/2025 14:38:45</t>
        </is>
      </c>
      <c r="C587" s="24" t="n">
        <v>9</v>
      </c>
      <c r="D587" s="24" t="n">
        <v>15</v>
      </c>
      <c r="E587" s="24" t="n">
        <v>6</v>
      </c>
      <c r="F587" s="24" t="n">
        <v>365</v>
      </c>
      <c r="G587" s="24" t="inlineStr">
        <is>
          <t>18</t>
        </is>
      </c>
      <c r="H587" s="24" t="inlineStr">
        <is>
          <t>29/11/2025 1:3:3</t>
        </is>
      </c>
      <c r="I587" s="24" t="inlineStr"/>
      <c r="J587" s="24" t="n">
        <v/>
      </c>
      <c r="K587" s="24" t="n"/>
      <c r="L587" s="24" t="n"/>
      <c r="M587" s="1">
        <f>LEFT(A587,6)</f>
        <v/>
      </c>
      <c r="N587" s="1">
        <f>MID(A587,7,6)</f>
        <v/>
      </c>
      <c r="O587" s="1">
        <f>MID(A587,7,6)&amp;"-"&amp;MID(A587,13,1)</f>
        <v/>
      </c>
      <c r="P587" s="1">
        <f>"M"&amp;MID(A587,5,2)</f>
        <v/>
      </c>
      <c r="Q587" s="1">
        <f>IF(MID(A587,4,1)="L",IF(ISODD(RIGHT(A587)),"LH1","LH3"),IF(MID(A587,4,1)="R",IF(ISODD(RIGHT(A587)),"RH2","RH4"),"ERROR"))</f>
        <v/>
      </c>
      <c r="R587" s="1">
        <f>P587&amp;"-"&amp;Q587</f>
        <v/>
      </c>
      <c r="S587" s="13">
        <f>IF(D587="","HXX",IF(OR(D587=D586,D587=0),S586,"H"&amp;TEXT(D587,"00")&amp;" T"&amp;TEXT(G587,"00")&amp;" - "&amp;A587))</f>
        <v/>
      </c>
      <c r="T587" s="13">
        <f>SUBTOTAL(3,A587)</f>
        <v/>
      </c>
      <c r="U587" s="13">
        <f>IF(OR(NOT(ISBLANK(H587)),J587="30"),1,0)</f>
        <v/>
      </c>
      <c r="V587" s="13">
        <f>IF(ISBLANK(I587),0,1)</f>
        <v/>
      </c>
      <c r="W587" s="13">
        <f>IF(AND(L587="Porosidad de gas",OR(K587="C5",K587="E5")),1,0)</f>
        <v/>
      </c>
      <c r="X587" s="3">
        <f>RIGHT(A587,3)</f>
        <v/>
      </c>
      <c r="Y587" s="3">
        <f>MAX(W587*F587,0)</f>
        <v/>
      </c>
      <c r="Z587" s="3">
        <f>MAX(V587*F587-Y587,0)</f>
        <v/>
      </c>
      <c r="AA587" s="3">
        <f>MAX(U587*F587-SUM(Y587:Z587),0)</f>
        <v/>
      </c>
      <c r="AB587" s="8">
        <f>MAX(F587-SUM(Y587:AA587),0)</f>
        <v/>
      </c>
      <c r="AC587" s="3">
        <f>D587</f>
        <v/>
      </c>
      <c r="AD587" s="3">
        <f>E587</f>
        <v/>
      </c>
    </row>
    <row r="588" ht="13.9" customHeight="1">
      <c r="A588" s="22" t="inlineStr">
        <is>
          <t>BNRR022511282133</t>
        </is>
      </c>
      <c r="B588" s="23" t="inlineStr">
        <is>
          <t>28/11/2025 14:38:45</t>
        </is>
      </c>
      <c r="C588" s="24" t="n">
        <v>9</v>
      </c>
      <c r="D588" s="24" t="n">
        <v>15</v>
      </c>
      <c r="E588" s="24" t="n">
        <v>6</v>
      </c>
      <c r="F588" s="24" t="n">
        <v>365</v>
      </c>
      <c r="G588" s="24" t="inlineStr">
        <is>
          <t>18</t>
        </is>
      </c>
      <c r="H588" s="24" t="inlineStr">
        <is>
          <t>29/11/2025 1:4:30</t>
        </is>
      </c>
      <c r="I588" s="24" t="inlineStr"/>
      <c r="J588" s="24" t="n">
        <v/>
      </c>
      <c r="K588" s="24" t="n"/>
      <c r="L588" s="24" t="n"/>
      <c r="M588" s="1">
        <f>LEFT(A588,6)</f>
        <v/>
      </c>
      <c r="N588" s="1">
        <f>MID(A588,7,6)</f>
        <v/>
      </c>
      <c r="O588" s="1">
        <f>MID(A588,7,6)&amp;"-"&amp;MID(A588,13,1)</f>
        <v/>
      </c>
      <c r="P588" s="1">
        <f>"M"&amp;MID(A588,5,2)</f>
        <v/>
      </c>
      <c r="Q588" s="1">
        <f>IF(MID(A588,4,1)="L",IF(ISODD(RIGHT(A588)),"LH1","LH3"),IF(MID(A588,4,1)="R",IF(ISODD(RIGHT(A588)),"RH2","RH4"),"ERROR"))</f>
        <v/>
      </c>
      <c r="R588" s="1">
        <f>P588&amp;"-"&amp;Q588</f>
        <v/>
      </c>
      <c r="S588" s="13">
        <f>IF(D588="","HXX",IF(OR(D588=D587,D588=0),S587,"H"&amp;TEXT(D588,"00")&amp;" T"&amp;TEXT(G588,"00")&amp;" - "&amp;A588))</f>
        <v/>
      </c>
      <c r="T588" s="13">
        <f>SUBTOTAL(3,A588)</f>
        <v/>
      </c>
      <c r="U588" s="13">
        <f>IF(OR(NOT(ISBLANK(H588)),J588="30"),1,0)</f>
        <v/>
      </c>
      <c r="V588" s="13">
        <f>IF(ISBLANK(I588),0,1)</f>
        <v/>
      </c>
      <c r="W588" s="13">
        <f>IF(AND(L588="Porosidad de gas",OR(K588="C5",K588="E5")),1,0)</f>
        <v/>
      </c>
      <c r="X588" s="3">
        <f>RIGHT(A588,3)</f>
        <v/>
      </c>
      <c r="Y588" s="3">
        <f>MAX(W588*F588,0)</f>
        <v/>
      </c>
      <c r="Z588" s="3">
        <f>MAX(V588*F588-Y588,0)</f>
        <v/>
      </c>
      <c r="AA588" s="3">
        <f>MAX(U588*F588-SUM(Y588:Z588),0)</f>
        <v/>
      </c>
      <c r="AB588" s="8">
        <f>MAX(F588-SUM(Y588:AA588),0)</f>
        <v/>
      </c>
      <c r="AC588" s="3">
        <f>D588</f>
        <v/>
      </c>
      <c r="AD588" s="3">
        <f>E588</f>
        <v/>
      </c>
    </row>
    <row r="589" ht="13.9" customHeight="1">
      <c r="A589" s="22" t="inlineStr">
        <is>
          <t>BNRR022511282134</t>
        </is>
      </c>
      <c r="B589" s="23" t="inlineStr">
        <is>
          <t>28/11/2025 14:38:45</t>
        </is>
      </c>
      <c r="C589" s="24" t="n">
        <v>9</v>
      </c>
      <c r="D589" s="24" t="n">
        <v>15</v>
      </c>
      <c r="E589" s="24" t="n">
        <v>6</v>
      </c>
      <c r="F589" s="24" t="n">
        <v>365</v>
      </c>
      <c r="G589" s="24" t="inlineStr">
        <is>
          <t>18</t>
        </is>
      </c>
      <c r="H589" s="24" t="inlineStr">
        <is>
          <t>29/11/2025 1:5:6</t>
        </is>
      </c>
      <c r="I589" s="24" t="inlineStr"/>
      <c r="J589" s="24" t="n">
        <v/>
      </c>
      <c r="K589" s="24" t="n"/>
      <c r="L589" s="24" t="n"/>
      <c r="M589" s="1">
        <f>LEFT(A589,6)</f>
        <v/>
      </c>
      <c r="N589" s="1">
        <f>MID(A589,7,6)</f>
        <v/>
      </c>
      <c r="O589" s="1">
        <f>MID(A589,7,6)&amp;"-"&amp;MID(A589,13,1)</f>
        <v/>
      </c>
      <c r="P589" s="1">
        <f>"M"&amp;MID(A589,5,2)</f>
        <v/>
      </c>
      <c r="Q589" s="1">
        <f>IF(MID(A589,4,1)="L",IF(ISODD(RIGHT(A589)),"LH1","LH3"),IF(MID(A589,4,1)="R",IF(ISODD(RIGHT(A589)),"RH2","RH4"),"ERROR"))</f>
        <v/>
      </c>
      <c r="R589" s="1">
        <f>P589&amp;"-"&amp;Q589</f>
        <v/>
      </c>
      <c r="S589" s="13">
        <f>IF(D589="","HXX",IF(OR(D589=D588,D589=0),S588,"H"&amp;TEXT(D589,"00")&amp;" T"&amp;TEXT(G589,"00")&amp;" - "&amp;A589))</f>
        <v/>
      </c>
      <c r="T589" s="13">
        <f>SUBTOTAL(3,A589)</f>
        <v/>
      </c>
      <c r="U589" s="13">
        <f>IF(OR(NOT(ISBLANK(H589)),J589="30"),1,0)</f>
        <v/>
      </c>
      <c r="V589" s="13">
        <f>IF(ISBLANK(I589),0,1)</f>
        <v/>
      </c>
      <c r="W589" s="13">
        <f>IF(AND(L589="Porosidad de gas",OR(K589="C5",K589="E5")),1,0)</f>
        <v/>
      </c>
      <c r="X589" s="3">
        <f>RIGHT(A589,3)</f>
        <v/>
      </c>
      <c r="Y589" s="3">
        <f>MAX(W589*F589,0)</f>
        <v/>
      </c>
      <c r="Z589" s="3">
        <f>MAX(V589*F589-Y589,0)</f>
        <v/>
      </c>
      <c r="AA589" s="3">
        <f>MAX(U589*F589-SUM(Y589:Z589),0)</f>
        <v/>
      </c>
      <c r="AB589" s="8">
        <f>MAX(F589-SUM(Y589:AA589),0)</f>
        <v/>
      </c>
      <c r="AC589" s="3">
        <f>D589</f>
        <v/>
      </c>
      <c r="AD589" s="3">
        <f>E589</f>
        <v/>
      </c>
    </row>
    <row r="590" ht="13.9" customHeight="1">
      <c r="A590" s="22" t="inlineStr">
        <is>
          <t>BNRL022511282131</t>
        </is>
      </c>
      <c r="B590" s="23" t="inlineStr">
        <is>
          <t>28/11/2025 14:32:40</t>
        </is>
      </c>
      <c r="C590" s="24" t="n">
        <v>9</v>
      </c>
      <c r="D590" s="24" t="n">
        <v>15</v>
      </c>
      <c r="E590" s="24" t="n">
        <v>5</v>
      </c>
      <c r="F590" s="24" t="n">
        <v>367</v>
      </c>
      <c r="G590" s="24" t="inlineStr">
        <is>
          <t>18</t>
        </is>
      </c>
      <c r="H590" s="24" t="inlineStr">
        <is>
          <t>29/11/2025 1:5:49</t>
        </is>
      </c>
      <c r="I590" s="24" t="inlineStr"/>
      <c r="J590" s="24" t="n">
        <v/>
      </c>
      <c r="K590" s="24" t="n"/>
      <c r="L590" s="24" t="n"/>
      <c r="M590" s="1">
        <f>LEFT(A590,6)</f>
        <v/>
      </c>
      <c r="N590" s="1">
        <f>MID(A590,7,6)</f>
        <v/>
      </c>
      <c r="O590" s="1">
        <f>MID(A590,7,6)&amp;"-"&amp;MID(A590,13,1)</f>
        <v/>
      </c>
      <c r="P590" s="1">
        <f>"M"&amp;MID(A590,5,2)</f>
        <v/>
      </c>
      <c r="Q590" s="1">
        <f>IF(MID(A590,4,1)="L",IF(ISODD(RIGHT(A590)),"LH1","LH3"),IF(MID(A590,4,1)="R",IF(ISODD(RIGHT(A590)),"RH2","RH4"),"ERROR"))</f>
        <v/>
      </c>
      <c r="R590" s="1">
        <f>P590&amp;"-"&amp;Q590</f>
        <v/>
      </c>
      <c r="S590" s="13">
        <f>IF(D590="","HXX",IF(OR(D590=D589,D590=0),S589,"H"&amp;TEXT(D590,"00")&amp;" T"&amp;TEXT(G590,"00")&amp;" - "&amp;A590))</f>
        <v/>
      </c>
      <c r="T590" s="13">
        <f>SUBTOTAL(3,A590)</f>
        <v/>
      </c>
      <c r="U590" s="13">
        <f>IF(OR(NOT(ISBLANK(H590)),J590="30"),1,0)</f>
        <v/>
      </c>
      <c r="V590" s="13">
        <f>IF(ISBLANK(I590),0,1)</f>
        <v/>
      </c>
      <c r="W590" s="13">
        <f>IF(AND(L590="Porosidad de gas",OR(K590="C5",K590="E5")),1,0)</f>
        <v/>
      </c>
      <c r="X590" s="3">
        <f>RIGHT(A590,3)</f>
        <v/>
      </c>
      <c r="Y590" s="3">
        <f>MAX(W590*F590,0)</f>
        <v/>
      </c>
      <c r="Z590" s="3">
        <f>MAX(V590*F590-Y590,0)</f>
        <v/>
      </c>
      <c r="AA590" s="3">
        <f>MAX(U590*F590-SUM(Y590:Z590),0)</f>
        <v/>
      </c>
      <c r="AB590" s="8">
        <f>MAX(F590-SUM(Y590:AA590),0)</f>
        <v/>
      </c>
      <c r="AC590" s="3">
        <f>D590</f>
        <v/>
      </c>
      <c r="AD590" s="3">
        <f>E590</f>
        <v/>
      </c>
    </row>
    <row r="591" ht="13.9" customHeight="1">
      <c r="A591" s="22" t="inlineStr">
        <is>
          <t>BNRL022511282132</t>
        </is>
      </c>
      <c r="B591" s="23" t="inlineStr">
        <is>
          <t>28/11/2025 14:32:40</t>
        </is>
      </c>
      <c r="C591" s="24" t="n">
        <v>9</v>
      </c>
      <c r="D591" s="24" t="n">
        <v>15</v>
      </c>
      <c r="E591" s="24" t="n">
        <v>5</v>
      </c>
      <c r="F591" s="24" t="n">
        <v>367</v>
      </c>
      <c r="G591" s="24" t="inlineStr">
        <is>
          <t>18</t>
        </is>
      </c>
      <c r="H591" s="24" t="inlineStr">
        <is>
          <t>29/11/2025 1:9:5</t>
        </is>
      </c>
      <c r="I591" s="24" t="inlineStr"/>
      <c r="J591" s="24" t="n">
        <v/>
      </c>
      <c r="K591" s="24" t="n"/>
      <c r="L591" s="24" t="n"/>
      <c r="M591" s="1">
        <f>LEFT(A591,6)</f>
        <v/>
      </c>
      <c r="N591" s="1">
        <f>MID(A591,7,6)</f>
        <v/>
      </c>
      <c r="O591" s="1">
        <f>MID(A591,7,6)&amp;"-"&amp;MID(A591,13,1)</f>
        <v/>
      </c>
      <c r="P591" s="1">
        <f>"M"&amp;MID(A591,5,2)</f>
        <v/>
      </c>
      <c r="Q591" s="1">
        <f>IF(MID(A591,4,1)="L",IF(ISODD(RIGHT(A591)),"LH1","LH3"),IF(MID(A591,4,1)="R",IF(ISODD(RIGHT(A591)),"RH2","RH4"),"ERROR"))</f>
        <v/>
      </c>
      <c r="R591" s="1">
        <f>P591&amp;"-"&amp;Q591</f>
        <v/>
      </c>
      <c r="S591" s="13">
        <f>IF(D591="","HXX",IF(OR(D591=D590,D591=0),S590,"H"&amp;TEXT(D591,"00")&amp;" T"&amp;TEXT(G591,"00")&amp;" - "&amp;A591))</f>
        <v/>
      </c>
      <c r="T591" s="13">
        <f>SUBTOTAL(3,A591)</f>
        <v/>
      </c>
      <c r="U591" s="13">
        <f>IF(OR(NOT(ISBLANK(H591)),J591="30"),1,0)</f>
        <v/>
      </c>
      <c r="V591" s="13">
        <f>IF(ISBLANK(I591),0,1)</f>
        <v/>
      </c>
      <c r="W591" s="13">
        <f>IF(AND(L591="Porosidad de gas",OR(K591="C5",K591="E5")),1,0)</f>
        <v/>
      </c>
      <c r="X591" s="3">
        <f>RIGHT(A591,3)</f>
        <v/>
      </c>
      <c r="Y591" s="3">
        <f>MAX(W591*F591,0)</f>
        <v/>
      </c>
      <c r="Z591" s="3">
        <f>MAX(V591*F591-Y591,0)</f>
        <v/>
      </c>
      <c r="AA591" s="3">
        <f>MAX(U591*F591-SUM(Y591:Z591),0)</f>
        <v/>
      </c>
      <c r="AB591" s="8">
        <f>MAX(F591-SUM(Y591:AA591),0)</f>
        <v/>
      </c>
      <c r="AC591" s="3">
        <f>D591</f>
        <v/>
      </c>
      <c r="AD591" s="3">
        <f>E591</f>
        <v/>
      </c>
    </row>
    <row r="592" ht="13.9" customHeight="1">
      <c r="A592" s="22" t="inlineStr">
        <is>
          <t>BNRR022511282131</t>
        </is>
      </c>
      <c r="B592" s="23" t="inlineStr">
        <is>
          <t>28/11/2025 14:32:40</t>
        </is>
      </c>
      <c r="C592" s="24" t="n">
        <v>9</v>
      </c>
      <c r="D592" s="24" t="n">
        <v>15</v>
      </c>
      <c r="E592" s="24" t="n">
        <v>5</v>
      </c>
      <c r="F592" s="24" t="n">
        <v>367</v>
      </c>
      <c r="G592" s="24" t="inlineStr">
        <is>
          <t>18</t>
        </is>
      </c>
      <c r="H592" s="24" t="inlineStr">
        <is>
          <t>29/11/2025 1:8:31</t>
        </is>
      </c>
      <c r="I592" s="24" t="inlineStr"/>
      <c r="J592" s="24" t="n">
        <v/>
      </c>
      <c r="K592" s="24" t="n"/>
      <c r="L592" s="24" t="n"/>
      <c r="M592" s="1">
        <f>LEFT(A592,6)</f>
        <v/>
      </c>
      <c r="N592" s="1">
        <f>MID(A592,7,6)</f>
        <v/>
      </c>
      <c r="O592" s="1">
        <f>MID(A592,7,6)&amp;"-"&amp;MID(A592,13,1)</f>
        <v/>
      </c>
      <c r="P592" s="1">
        <f>"M"&amp;MID(A592,5,2)</f>
        <v/>
      </c>
      <c r="Q592" s="1">
        <f>IF(MID(A592,4,1)="L",IF(ISODD(RIGHT(A592)),"LH1","LH3"),IF(MID(A592,4,1)="R",IF(ISODD(RIGHT(A592)),"RH2","RH4"),"ERROR"))</f>
        <v/>
      </c>
      <c r="R592" s="1">
        <f>P592&amp;"-"&amp;Q592</f>
        <v/>
      </c>
      <c r="S592" s="13">
        <f>IF(D592="","HXX",IF(OR(D592=D591,D592=0),S591,"H"&amp;TEXT(D592,"00")&amp;" T"&amp;TEXT(G592,"00")&amp;" - "&amp;A592))</f>
        <v/>
      </c>
      <c r="T592" s="13">
        <f>SUBTOTAL(3,A592)</f>
        <v/>
      </c>
      <c r="U592" s="13">
        <f>IF(OR(NOT(ISBLANK(H592)),J592="30"),1,0)</f>
        <v/>
      </c>
      <c r="V592" s="13">
        <f>IF(ISBLANK(I592),0,1)</f>
        <v/>
      </c>
      <c r="W592" s="13">
        <f>IF(AND(L592="Porosidad de gas",OR(K592="C5",K592="E5")),1,0)</f>
        <v/>
      </c>
      <c r="X592" s="3">
        <f>RIGHT(A592,3)</f>
        <v/>
      </c>
      <c r="Y592" s="3">
        <f>MAX(W592*F592,0)</f>
        <v/>
      </c>
      <c r="Z592" s="3">
        <f>MAX(V592*F592-Y592,0)</f>
        <v/>
      </c>
      <c r="AA592" s="3">
        <f>MAX(U592*F592-SUM(Y592:Z592),0)</f>
        <v/>
      </c>
      <c r="AB592" s="8">
        <f>MAX(F592-SUM(Y592:AA592),0)</f>
        <v/>
      </c>
      <c r="AC592" s="3">
        <f>D592</f>
        <v/>
      </c>
      <c r="AD592" s="3">
        <f>E592</f>
        <v/>
      </c>
    </row>
    <row r="593" ht="13.9" customHeight="1">
      <c r="A593" s="22" t="inlineStr">
        <is>
          <t>BNRR022511282132</t>
        </is>
      </c>
      <c r="B593" s="23" t="inlineStr">
        <is>
          <t>28/11/2025 14:32:40</t>
        </is>
      </c>
      <c r="C593" s="24" t="n">
        <v>9</v>
      </c>
      <c r="D593" s="24" t="n">
        <v>15</v>
      </c>
      <c r="E593" s="24" t="n">
        <v>5</v>
      </c>
      <c r="F593" s="24" t="n">
        <v>367</v>
      </c>
      <c r="G593" s="24" t="inlineStr">
        <is>
          <t>18</t>
        </is>
      </c>
      <c r="H593" s="24" t="inlineStr">
        <is>
          <t>29/11/2025 1:10:10</t>
        </is>
      </c>
      <c r="I593" s="24" t="inlineStr"/>
      <c r="J593" s="24" t="n">
        <v/>
      </c>
      <c r="K593" s="24" t="n"/>
      <c r="L593" s="24" t="n"/>
      <c r="M593" s="1">
        <f>LEFT(A593,6)</f>
        <v/>
      </c>
      <c r="N593" s="1">
        <f>MID(A593,7,6)</f>
        <v/>
      </c>
      <c r="O593" s="1">
        <f>MID(A593,7,6)&amp;"-"&amp;MID(A593,13,1)</f>
        <v/>
      </c>
      <c r="P593" s="1">
        <f>"M"&amp;MID(A593,5,2)</f>
        <v/>
      </c>
      <c r="Q593" s="1">
        <f>IF(MID(A593,4,1)="L",IF(ISODD(RIGHT(A593)),"LH1","LH3"),IF(MID(A593,4,1)="R",IF(ISODD(RIGHT(A593)),"RH2","RH4"),"ERROR"))</f>
        <v/>
      </c>
      <c r="R593" s="1">
        <f>P593&amp;"-"&amp;Q593</f>
        <v/>
      </c>
      <c r="S593" s="13">
        <f>IF(D593="","HXX",IF(OR(D593=D592,D593=0),S592,"H"&amp;TEXT(D593,"00")&amp;" T"&amp;TEXT(G593,"00")&amp;" - "&amp;A593))</f>
        <v/>
      </c>
      <c r="T593" s="13">
        <f>SUBTOTAL(3,A593)</f>
        <v/>
      </c>
      <c r="U593" s="13">
        <f>IF(OR(NOT(ISBLANK(H593)),J593="30"),1,0)</f>
        <v/>
      </c>
      <c r="V593" s="13">
        <f>IF(ISBLANK(I593),0,1)</f>
        <v/>
      </c>
      <c r="W593" s="13">
        <f>IF(AND(L593="Porosidad de gas",OR(K593="C5",K593="E5")),1,0)</f>
        <v/>
      </c>
      <c r="X593" s="3">
        <f>RIGHT(A593,3)</f>
        <v/>
      </c>
      <c r="Y593" s="3">
        <f>MAX(W593*F593,0)</f>
        <v/>
      </c>
      <c r="Z593" s="3">
        <f>MAX(V593*F593-Y593,0)</f>
        <v/>
      </c>
      <c r="AA593" s="3">
        <f>MAX(U593*F593-SUM(Y593:Z593),0)</f>
        <v/>
      </c>
      <c r="AB593" s="8">
        <f>MAX(F593-SUM(Y593:AA593),0)</f>
        <v/>
      </c>
      <c r="AC593" s="3">
        <f>D593</f>
        <v/>
      </c>
      <c r="AD593" s="3">
        <f>E593</f>
        <v/>
      </c>
    </row>
    <row r="594" ht="13.9" customHeight="1">
      <c r="A594" s="22" t="inlineStr">
        <is>
          <t>BNRL022511282129</t>
        </is>
      </c>
      <c r="B594" s="23" t="inlineStr">
        <is>
          <t>28/11/2025 14:26:33</t>
        </is>
      </c>
      <c r="C594" s="24" t="n">
        <v>9</v>
      </c>
      <c r="D594" s="24" t="n">
        <v>15</v>
      </c>
      <c r="E594" s="24" t="n">
        <v>4</v>
      </c>
      <c r="F594" s="24" t="n">
        <v>366</v>
      </c>
      <c r="G594" s="24" t="inlineStr">
        <is>
          <t>18</t>
        </is>
      </c>
      <c r="H594" s="24" t="inlineStr">
        <is>
          <t>29/11/2025 1:12:30</t>
        </is>
      </c>
      <c r="I594" s="24" t="inlineStr"/>
      <c r="J594" s="24" t="n">
        <v/>
      </c>
      <c r="K594" s="24" t="n"/>
      <c r="L594" s="24" t="n"/>
      <c r="M594" s="1">
        <f>LEFT(A594,6)</f>
        <v/>
      </c>
      <c r="N594" s="1">
        <f>MID(A594,7,6)</f>
        <v/>
      </c>
      <c r="O594" s="1">
        <f>MID(A594,7,6)&amp;"-"&amp;MID(A594,13,1)</f>
        <v/>
      </c>
      <c r="P594" s="1">
        <f>"M"&amp;MID(A594,5,2)</f>
        <v/>
      </c>
      <c r="Q594" s="1">
        <f>IF(MID(A594,4,1)="L",IF(ISODD(RIGHT(A594)),"LH1","LH3"),IF(MID(A594,4,1)="R",IF(ISODD(RIGHT(A594)),"RH2","RH4"),"ERROR"))</f>
        <v/>
      </c>
      <c r="R594" s="1">
        <f>P594&amp;"-"&amp;Q594</f>
        <v/>
      </c>
      <c r="S594" s="13">
        <f>IF(D594="","HXX",IF(OR(D594=D593,D594=0),S593,"H"&amp;TEXT(D594,"00")&amp;" T"&amp;TEXT(G594,"00")&amp;" - "&amp;A594))</f>
        <v/>
      </c>
      <c r="T594" s="13">
        <f>SUBTOTAL(3,A594)</f>
        <v/>
      </c>
      <c r="U594" s="13">
        <f>IF(OR(NOT(ISBLANK(H594)),J594="30"),1,0)</f>
        <v/>
      </c>
      <c r="V594" s="13">
        <f>IF(ISBLANK(I594),0,1)</f>
        <v/>
      </c>
      <c r="W594" s="13">
        <f>IF(AND(L594="Porosidad de gas",OR(K594="C5",K594="E5")),1,0)</f>
        <v/>
      </c>
      <c r="X594" s="3">
        <f>RIGHT(A594,3)</f>
        <v/>
      </c>
      <c r="Y594" s="3">
        <f>MAX(W594*F594,0)</f>
        <v/>
      </c>
      <c r="Z594" s="3">
        <f>MAX(V594*F594-Y594,0)</f>
        <v/>
      </c>
      <c r="AA594" s="3">
        <f>MAX(U594*F594-SUM(Y594:Z594),0)</f>
        <v/>
      </c>
      <c r="AB594" s="8">
        <f>MAX(F594-SUM(Y594:AA594),0)</f>
        <v/>
      </c>
      <c r="AC594" s="3">
        <f>D594</f>
        <v/>
      </c>
      <c r="AD594" s="3">
        <f>E594</f>
        <v/>
      </c>
    </row>
    <row r="595" ht="13.9" customHeight="1">
      <c r="A595" s="22" t="inlineStr">
        <is>
          <t>BNRL022511282130</t>
        </is>
      </c>
      <c r="B595" s="23" t="inlineStr">
        <is>
          <t>28/11/2025 14:26:33</t>
        </is>
      </c>
      <c r="C595" s="24" t="n">
        <v>9</v>
      </c>
      <c r="D595" s="24" t="n">
        <v>15</v>
      </c>
      <c r="E595" s="24" t="n">
        <v>4</v>
      </c>
      <c r="F595" s="24" t="n">
        <v>366</v>
      </c>
      <c r="G595" s="24" t="inlineStr">
        <is>
          <t>18</t>
        </is>
      </c>
      <c r="H595" s="24" t="inlineStr">
        <is>
          <t>29/11/2025 1:15:58</t>
        </is>
      </c>
      <c r="I595" s="24" t="inlineStr"/>
      <c r="J595" s="24" t="n">
        <v/>
      </c>
      <c r="K595" s="24" t="n"/>
      <c r="L595" s="24" t="n"/>
      <c r="M595" s="1">
        <f>LEFT(A595,6)</f>
        <v/>
      </c>
      <c r="N595" s="1">
        <f>MID(A595,7,6)</f>
        <v/>
      </c>
      <c r="O595" s="1">
        <f>MID(A595,7,6)&amp;"-"&amp;MID(A595,13,1)</f>
        <v/>
      </c>
      <c r="P595" s="1">
        <f>"M"&amp;MID(A595,5,2)</f>
        <v/>
      </c>
      <c r="Q595" s="1">
        <f>IF(MID(A595,4,1)="L",IF(ISODD(RIGHT(A595)),"LH1","LH3"),IF(MID(A595,4,1)="R",IF(ISODD(RIGHT(A595)),"RH2","RH4"),"ERROR"))</f>
        <v/>
      </c>
      <c r="R595" s="1">
        <f>P595&amp;"-"&amp;Q595</f>
        <v/>
      </c>
      <c r="S595" s="13">
        <f>IF(D595="","HXX",IF(OR(D595=D594,D595=0),S594,"H"&amp;TEXT(D595,"00")&amp;" T"&amp;TEXT(G595,"00")&amp;" - "&amp;A595))</f>
        <v/>
      </c>
      <c r="T595" s="13">
        <f>SUBTOTAL(3,A595)</f>
        <v/>
      </c>
      <c r="U595" s="13">
        <f>IF(OR(NOT(ISBLANK(H595)),J595="30"),1,0)</f>
        <v/>
      </c>
      <c r="V595" s="13">
        <f>IF(ISBLANK(I595),0,1)</f>
        <v/>
      </c>
      <c r="W595" s="13">
        <f>IF(AND(L595="Porosidad de gas",OR(K595="C5",K595="E5")),1,0)</f>
        <v/>
      </c>
      <c r="X595" s="3">
        <f>RIGHT(A595,3)</f>
        <v/>
      </c>
      <c r="Y595" s="3">
        <f>MAX(W595*F595,0)</f>
        <v/>
      </c>
      <c r="Z595" s="3">
        <f>MAX(V595*F595-Y595,0)</f>
        <v/>
      </c>
      <c r="AA595" s="3">
        <f>MAX(U595*F595-SUM(Y595:Z595),0)</f>
        <v/>
      </c>
      <c r="AB595" s="8">
        <f>MAX(F595-SUM(Y595:AA595),0)</f>
        <v/>
      </c>
      <c r="AC595" s="3">
        <f>D595</f>
        <v/>
      </c>
      <c r="AD595" s="3">
        <f>E595</f>
        <v/>
      </c>
    </row>
    <row r="596" ht="13.9" customHeight="1">
      <c r="A596" s="22" t="inlineStr">
        <is>
          <t>BNRR022511282129</t>
        </is>
      </c>
      <c r="B596" s="23" t="inlineStr">
        <is>
          <t>28/11/2025 14:26:33</t>
        </is>
      </c>
      <c r="C596" s="24" t="n">
        <v>9</v>
      </c>
      <c r="D596" s="24" t="n">
        <v>15</v>
      </c>
      <c r="E596" s="24" t="n">
        <v>4</v>
      </c>
      <c r="F596" s="24" t="n">
        <v>366</v>
      </c>
      <c r="G596" s="24" t="inlineStr">
        <is>
          <t>18</t>
        </is>
      </c>
      <c r="H596" s="24" t="inlineStr">
        <is>
          <t>29/11/2025 1:11:47</t>
        </is>
      </c>
      <c r="I596" s="24" t="inlineStr"/>
      <c r="J596" s="24" t="n">
        <v/>
      </c>
      <c r="K596" s="24" t="n"/>
      <c r="L596" s="24" t="n"/>
      <c r="M596" s="1">
        <f>LEFT(A596,6)</f>
        <v/>
      </c>
      <c r="N596" s="1">
        <f>MID(A596,7,6)</f>
        <v/>
      </c>
      <c r="O596" s="1">
        <f>MID(A596,7,6)&amp;"-"&amp;MID(A596,13,1)</f>
        <v/>
      </c>
      <c r="P596" s="1">
        <f>"M"&amp;MID(A596,5,2)</f>
        <v/>
      </c>
      <c r="Q596" s="1">
        <f>IF(MID(A596,4,1)="L",IF(ISODD(RIGHT(A596)),"LH1","LH3"),IF(MID(A596,4,1)="R",IF(ISODD(RIGHT(A596)),"RH2","RH4"),"ERROR"))</f>
        <v/>
      </c>
      <c r="R596" s="1">
        <f>P596&amp;"-"&amp;Q596</f>
        <v/>
      </c>
      <c r="S596" s="13">
        <f>IF(D596="","HXX",IF(OR(D596=D595,D596=0),S595,"H"&amp;TEXT(D596,"00")&amp;" T"&amp;TEXT(G596,"00")&amp;" - "&amp;A596))</f>
        <v/>
      </c>
      <c r="T596" s="13">
        <f>SUBTOTAL(3,A596)</f>
        <v/>
      </c>
      <c r="U596" s="13">
        <f>IF(OR(NOT(ISBLANK(H596)),J596="30"),1,0)</f>
        <v/>
      </c>
      <c r="V596" s="13">
        <f>IF(ISBLANK(I596),0,1)</f>
        <v/>
      </c>
      <c r="W596" s="13">
        <f>IF(AND(L596="Porosidad de gas",OR(K596="C5",K596="E5")),1,0)</f>
        <v/>
      </c>
      <c r="X596" s="3">
        <f>RIGHT(A596,3)</f>
        <v/>
      </c>
      <c r="Y596" s="3">
        <f>MAX(W596*F596,0)</f>
        <v/>
      </c>
      <c r="Z596" s="3">
        <f>MAX(V596*F596-Y596,0)</f>
        <v/>
      </c>
      <c r="AA596" s="3">
        <f>MAX(U596*F596-SUM(Y596:Z596),0)</f>
        <v/>
      </c>
      <c r="AB596" s="8">
        <f>MAX(F596-SUM(Y596:AA596),0)</f>
        <v/>
      </c>
      <c r="AC596" s="3">
        <f>D596</f>
        <v/>
      </c>
      <c r="AD596" s="3">
        <f>E596</f>
        <v/>
      </c>
    </row>
    <row r="597" ht="13.9" customHeight="1">
      <c r="A597" s="22" t="inlineStr">
        <is>
          <t>BNRR022511282130</t>
        </is>
      </c>
      <c r="B597" s="23" t="inlineStr">
        <is>
          <t>28/11/2025 14:26:33</t>
        </is>
      </c>
      <c r="C597" s="24" t="n">
        <v>9</v>
      </c>
      <c r="D597" s="24" t="n">
        <v>15</v>
      </c>
      <c r="E597" s="24" t="n">
        <v>4</v>
      </c>
      <c r="F597" s="24" t="n">
        <v>366</v>
      </c>
      <c r="G597" s="24" t="inlineStr">
        <is>
          <t>18</t>
        </is>
      </c>
      <c r="H597" s="24" t="inlineStr">
        <is>
          <t>29/11/2025 1:15:19</t>
        </is>
      </c>
      <c r="I597" s="24" t="inlineStr"/>
      <c r="J597" s="24" t="n">
        <v/>
      </c>
      <c r="K597" s="24" t="n"/>
      <c r="L597" s="24" t="n"/>
      <c r="M597" s="1">
        <f>LEFT(A597,6)</f>
        <v/>
      </c>
      <c r="N597" s="1">
        <f>MID(A597,7,6)</f>
        <v/>
      </c>
      <c r="O597" s="1">
        <f>MID(A597,7,6)&amp;"-"&amp;MID(A597,13,1)</f>
        <v/>
      </c>
      <c r="P597" s="1">
        <f>"M"&amp;MID(A597,5,2)</f>
        <v/>
      </c>
      <c r="Q597" s="1">
        <f>IF(MID(A597,4,1)="L",IF(ISODD(RIGHT(A597)),"LH1","LH3"),IF(MID(A597,4,1)="R",IF(ISODD(RIGHT(A597)),"RH2","RH4"),"ERROR"))</f>
        <v/>
      </c>
      <c r="R597" s="1">
        <f>P597&amp;"-"&amp;Q597</f>
        <v/>
      </c>
      <c r="S597" s="13">
        <f>IF(D597="","HXX",IF(OR(D597=D596,D597=0),S596,"H"&amp;TEXT(D597,"00")&amp;" T"&amp;TEXT(G597,"00")&amp;" - "&amp;A597))</f>
        <v/>
      </c>
      <c r="T597" s="13">
        <f>SUBTOTAL(3,A597)</f>
        <v/>
      </c>
      <c r="U597" s="13">
        <f>IF(OR(NOT(ISBLANK(H597)),J597="30"),1,0)</f>
        <v/>
      </c>
      <c r="V597" s="13">
        <f>IF(ISBLANK(I597),0,1)</f>
        <v/>
      </c>
      <c r="W597" s="13">
        <f>IF(AND(L597="Porosidad de gas",OR(K597="C5",K597="E5")),1,0)</f>
        <v/>
      </c>
      <c r="X597" s="3">
        <f>RIGHT(A597,3)</f>
        <v/>
      </c>
      <c r="Y597" s="3">
        <f>MAX(W597*F597,0)</f>
        <v/>
      </c>
      <c r="Z597" s="3">
        <f>MAX(V597*F597-Y597,0)</f>
        <v/>
      </c>
      <c r="AA597" s="3">
        <f>MAX(U597*F597-SUM(Y597:Z597),0)</f>
        <v/>
      </c>
      <c r="AB597" s="8">
        <f>MAX(F597-SUM(Y597:AA597),0)</f>
        <v/>
      </c>
      <c r="AC597" s="3">
        <f>D597</f>
        <v/>
      </c>
      <c r="AD597" s="3">
        <f>E597</f>
        <v/>
      </c>
    </row>
    <row r="598" ht="13.9" customHeight="1">
      <c r="A598" s="22" t="inlineStr">
        <is>
          <t>BNRL022511282127</t>
        </is>
      </c>
      <c r="B598" s="23" t="inlineStr">
        <is>
          <t>28/11/2025 14:20:27</t>
        </is>
      </c>
      <c r="C598" s="24" t="n">
        <v>9</v>
      </c>
      <c r="D598" s="24" t="n">
        <v>15</v>
      </c>
      <c r="E598" s="24" t="n">
        <v>3</v>
      </c>
      <c r="F598" s="24" t="n">
        <v>422</v>
      </c>
      <c r="G598" s="24" t="inlineStr">
        <is>
          <t>18</t>
        </is>
      </c>
      <c r="H598" s="24" t="inlineStr">
        <is>
          <t>29/11/2025 2:23:29</t>
        </is>
      </c>
      <c r="I598" s="24" t="inlineStr"/>
      <c r="J598" s="24" t="n">
        <v/>
      </c>
      <c r="K598" s="24" t="n"/>
      <c r="L598" s="24" t="n"/>
      <c r="M598" s="1">
        <f>LEFT(A598,6)</f>
        <v/>
      </c>
      <c r="N598" s="1">
        <f>MID(A598,7,6)</f>
        <v/>
      </c>
      <c r="O598" s="1">
        <f>MID(A598,7,6)&amp;"-"&amp;MID(A598,13,1)</f>
        <v/>
      </c>
      <c r="P598" s="1">
        <f>"M"&amp;MID(A598,5,2)</f>
        <v/>
      </c>
      <c r="Q598" s="1">
        <f>IF(MID(A598,4,1)="L",IF(ISODD(RIGHT(A598)),"LH1","LH3"),IF(MID(A598,4,1)="R",IF(ISODD(RIGHT(A598)),"RH2","RH4"),"ERROR"))</f>
        <v/>
      </c>
      <c r="R598" s="1">
        <f>P598&amp;"-"&amp;Q598</f>
        <v/>
      </c>
      <c r="S598" s="13">
        <f>IF(D598="","HXX",IF(OR(D598=D597,D598=0),S597,"H"&amp;TEXT(D598,"00")&amp;" T"&amp;TEXT(G598,"00")&amp;" - "&amp;A598))</f>
        <v/>
      </c>
      <c r="T598" s="13">
        <f>SUBTOTAL(3,A598)</f>
        <v/>
      </c>
      <c r="U598" s="13">
        <f>IF(OR(NOT(ISBLANK(H598)),J598="30"),1,0)</f>
        <v/>
      </c>
      <c r="V598" s="13">
        <f>IF(ISBLANK(I598),0,1)</f>
        <v/>
      </c>
      <c r="W598" s="13">
        <f>IF(AND(L598="Porosidad de gas",OR(K598="C5",K598="E5")),1,0)</f>
        <v/>
      </c>
      <c r="X598" s="3">
        <f>RIGHT(A598,3)</f>
        <v/>
      </c>
      <c r="Y598" s="3">
        <f>MAX(W598*F598,0)</f>
        <v/>
      </c>
      <c r="Z598" s="3">
        <f>MAX(V598*F598-Y598,0)</f>
        <v/>
      </c>
      <c r="AA598" s="3">
        <f>MAX(U598*F598-SUM(Y598:Z598),0)</f>
        <v/>
      </c>
      <c r="AB598" s="8">
        <f>MAX(F598-SUM(Y598:AA598),0)</f>
        <v/>
      </c>
      <c r="AC598" s="3">
        <f>D598</f>
        <v/>
      </c>
      <c r="AD598" s="3">
        <f>E598</f>
        <v/>
      </c>
    </row>
    <row r="599" ht="13.9" customHeight="1">
      <c r="A599" s="22" t="inlineStr">
        <is>
          <t>BNRL022511282128</t>
        </is>
      </c>
      <c r="B599" s="23" t="inlineStr">
        <is>
          <t>28/11/2025 14:20:27</t>
        </is>
      </c>
      <c r="C599" s="24" t="n">
        <v>9</v>
      </c>
      <c r="D599" s="24" t="n">
        <v>15</v>
      </c>
      <c r="E599" s="24" t="n">
        <v>3</v>
      </c>
      <c r="F599" s="24" t="n">
        <v>422</v>
      </c>
      <c r="G599" s="24" t="inlineStr">
        <is>
          <t>18</t>
        </is>
      </c>
      <c r="H599" s="24" t="inlineStr">
        <is>
          <t>29/11/2025 2:24:49</t>
        </is>
      </c>
      <c r="I599" s="24" t="inlineStr"/>
      <c r="J599" s="24" t="n">
        <v/>
      </c>
      <c r="K599" s="24" t="n"/>
      <c r="L599" s="24" t="n"/>
      <c r="M599" s="1">
        <f>LEFT(A599,6)</f>
        <v/>
      </c>
      <c r="N599" s="1">
        <f>MID(A599,7,6)</f>
        <v/>
      </c>
      <c r="O599" s="1">
        <f>MID(A599,7,6)&amp;"-"&amp;MID(A599,13,1)</f>
        <v/>
      </c>
      <c r="P599" s="1">
        <f>"M"&amp;MID(A599,5,2)</f>
        <v/>
      </c>
      <c r="Q599" s="1">
        <f>IF(MID(A599,4,1)="L",IF(ISODD(RIGHT(A599)),"LH1","LH3"),IF(MID(A599,4,1)="R",IF(ISODD(RIGHT(A599)),"RH2","RH4"),"ERROR"))</f>
        <v/>
      </c>
      <c r="R599" s="1">
        <f>P599&amp;"-"&amp;Q599</f>
        <v/>
      </c>
      <c r="S599" s="13">
        <f>IF(D599="","HXX",IF(OR(D599=D598,D599=0),S598,"H"&amp;TEXT(D599,"00")&amp;" T"&amp;TEXT(G599,"00")&amp;" - "&amp;A599))</f>
        <v/>
      </c>
      <c r="T599" s="13">
        <f>SUBTOTAL(3,A599)</f>
        <v/>
      </c>
      <c r="U599" s="13">
        <f>IF(OR(NOT(ISBLANK(H599)),J599="30"),1,0)</f>
        <v/>
      </c>
      <c r="V599" s="13">
        <f>IF(ISBLANK(I599),0,1)</f>
        <v/>
      </c>
      <c r="W599" s="13">
        <f>IF(AND(L599="Porosidad de gas",OR(K599="C5",K599="E5")),1,0)</f>
        <v/>
      </c>
      <c r="X599" s="3">
        <f>RIGHT(A599,3)</f>
        <v/>
      </c>
      <c r="Y599" s="3">
        <f>MAX(W599*F599,0)</f>
        <v/>
      </c>
      <c r="Z599" s="3">
        <f>MAX(V599*F599-Y599,0)</f>
        <v/>
      </c>
      <c r="AA599" s="3">
        <f>MAX(U599*F599-SUM(Y599:Z599),0)</f>
        <v/>
      </c>
      <c r="AB599" s="8">
        <f>MAX(F599-SUM(Y599:AA599),0)</f>
        <v/>
      </c>
      <c r="AC599" s="3">
        <f>D599</f>
        <v/>
      </c>
      <c r="AD599" s="3">
        <f>E599</f>
        <v/>
      </c>
    </row>
    <row r="600" ht="13.9" customHeight="1">
      <c r="A600" s="22" t="inlineStr">
        <is>
          <t>BNRR022511282127</t>
        </is>
      </c>
      <c r="B600" s="23" t="inlineStr">
        <is>
          <t>28/11/2025 14:20:27</t>
        </is>
      </c>
      <c r="C600" s="24" t="n">
        <v>9</v>
      </c>
      <c r="D600" s="24" t="n">
        <v>15</v>
      </c>
      <c r="E600" s="24" t="n">
        <v>3</v>
      </c>
      <c r="F600" s="24" t="n">
        <v>422</v>
      </c>
      <c r="G600" s="24" t="inlineStr">
        <is>
          <t>18</t>
        </is>
      </c>
      <c r="H600" s="24" t="inlineStr">
        <is>
          <t>29/11/2025 2:20:35</t>
        </is>
      </c>
      <c r="I600" s="24" t="inlineStr"/>
      <c r="J600" s="24" t="n">
        <v/>
      </c>
      <c r="K600" s="24" t="n"/>
      <c r="L600" s="24" t="n"/>
      <c r="M600" s="1">
        <f>LEFT(A600,6)</f>
        <v/>
      </c>
      <c r="N600" s="1">
        <f>MID(A600,7,6)</f>
        <v/>
      </c>
      <c r="O600" s="1">
        <f>MID(A600,7,6)&amp;"-"&amp;MID(A600,13,1)</f>
        <v/>
      </c>
      <c r="P600" s="1">
        <f>"M"&amp;MID(A600,5,2)</f>
        <v/>
      </c>
      <c r="Q600" s="1">
        <f>IF(MID(A600,4,1)="L",IF(ISODD(RIGHT(A600)),"LH1","LH3"),IF(MID(A600,4,1)="R",IF(ISODD(RIGHT(A600)),"RH2","RH4"),"ERROR"))</f>
        <v/>
      </c>
      <c r="R600" s="1">
        <f>P600&amp;"-"&amp;Q600</f>
        <v/>
      </c>
      <c r="S600" s="13">
        <f>IF(D600="","HXX",IF(OR(D600=D599,D600=0),S599,"H"&amp;TEXT(D600,"00")&amp;" T"&amp;TEXT(G600,"00")&amp;" - "&amp;A600))</f>
        <v/>
      </c>
      <c r="T600" s="13">
        <f>SUBTOTAL(3,A600)</f>
        <v/>
      </c>
      <c r="U600" s="13">
        <f>IF(OR(NOT(ISBLANK(H600)),J600="30"),1,0)</f>
        <v/>
      </c>
      <c r="V600" s="13">
        <f>IF(ISBLANK(I600),0,1)</f>
        <v/>
      </c>
      <c r="W600" s="13">
        <f>IF(AND(L600="Porosidad de gas",OR(K600="C5",K600="E5")),1,0)</f>
        <v/>
      </c>
      <c r="X600" s="3">
        <f>RIGHT(A600,3)</f>
        <v/>
      </c>
      <c r="Y600" s="3">
        <f>MAX(W600*F600,0)</f>
        <v/>
      </c>
      <c r="Z600" s="3">
        <f>MAX(V600*F600-Y600,0)</f>
        <v/>
      </c>
      <c r="AA600" s="3">
        <f>MAX(U600*F600-SUM(Y600:Z600),0)</f>
        <v/>
      </c>
      <c r="AB600" s="8">
        <f>MAX(F600-SUM(Y600:AA600),0)</f>
        <v/>
      </c>
      <c r="AC600" s="3">
        <f>D600</f>
        <v/>
      </c>
      <c r="AD600" s="3">
        <f>E600</f>
        <v/>
      </c>
    </row>
    <row r="601" ht="13.9" customHeight="1">
      <c r="A601" s="22" t="inlineStr">
        <is>
          <t>BNRR022511282128</t>
        </is>
      </c>
      <c r="B601" s="23" t="inlineStr">
        <is>
          <t>28/11/2025 14:20:27</t>
        </is>
      </c>
      <c r="C601" s="24" t="n">
        <v>9</v>
      </c>
      <c r="D601" s="24" t="n">
        <v>15</v>
      </c>
      <c r="E601" s="24" t="n">
        <v>3</v>
      </c>
      <c r="F601" s="24" t="n">
        <v>422</v>
      </c>
      <c r="G601" s="24" t="inlineStr">
        <is>
          <t>18</t>
        </is>
      </c>
      <c r="H601" s="24" t="inlineStr">
        <is>
          <t>29/11/2025 2:22:41</t>
        </is>
      </c>
      <c r="I601" s="24" t="inlineStr"/>
      <c r="J601" s="24" t="n">
        <v/>
      </c>
      <c r="K601" s="24" t="n"/>
      <c r="L601" s="24" t="n"/>
      <c r="M601" s="1">
        <f>LEFT(A601,6)</f>
        <v/>
      </c>
      <c r="N601" s="1">
        <f>MID(A601,7,6)</f>
        <v/>
      </c>
      <c r="O601" s="1">
        <f>MID(A601,7,6)&amp;"-"&amp;MID(A601,13,1)</f>
        <v/>
      </c>
      <c r="P601" s="1">
        <f>"M"&amp;MID(A601,5,2)</f>
        <v/>
      </c>
      <c r="Q601" s="1">
        <f>IF(MID(A601,4,1)="L",IF(ISODD(RIGHT(A601)),"LH1","LH3"),IF(MID(A601,4,1)="R",IF(ISODD(RIGHT(A601)),"RH2","RH4"),"ERROR"))</f>
        <v/>
      </c>
      <c r="R601" s="1">
        <f>P601&amp;"-"&amp;Q601</f>
        <v/>
      </c>
      <c r="S601" s="13">
        <f>IF(D601="","HXX",IF(OR(D601=D600,D601=0),S600,"H"&amp;TEXT(D601,"00")&amp;" T"&amp;TEXT(G601,"00")&amp;" - "&amp;A601))</f>
        <v/>
      </c>
      <c r="T601" s="13">
        <f>SUBTOTAL(3,A601)</f>
        <v/>
      </c>
      <c r="U601" s="13">
        <f>IF(OR(NOT(ISBLANK(H601)),J601="30"),1,0)</f>
        <v/>
      </c>
      <c r="V601" s="13">
        <f>IF(ISBLANK(I601),0,1)</f>
        <v/>
      </c>
      <c r="W601" s="13">
        <f>IF(AND(L601="Porosidad de gas",OR(K601="C5",K601="E5")),1,0)</f>
        <v/>
      </c>
      <c r="X601" s="3">
        <f>RIGHT(A601,3)</f>
        <v/>
      </c>
      <c r="Y601" s="3">
        <f>MAX(W601*F601,0)</f>
        <v/>
      </c>
      <c r="Z601" s="3">
        <f>MAX(V601*F601-Y601,0)</f>
        <v/>
      </c>
      <c r="AA601" s="3">
        <f>MAX(U601*F601-SUM(Y601:Z601),0)</f>
        <v/>
      </c>
      <c r="AB601" s="8">
        <f>MAX(F601-SUM(Y601:AA601),0)</f>
        <v/>
      </c>
      <c r="AC601" s="3">
        <f>D601</f>
        <v/>
      </c>
      <c r="AD601" s="3">
        <f>E601</f>
        <v/>
      </c>
    </row>
    <row r="602" ht="13.9" customHeight="1">
      <c r="A602" s="22" t="inlineStr">
        <is>
          <t>BNRL022511282125</t>
        </is>
      </c>
      <c r="B602" s="23" t="inlineStr">
        <is>
          <t>28/11/2025 14:13:25</t>
        </is>
      </c>
      <c r="C602" s="24" t="n">
        <v>9</v>
      </c>
      <c r="D602" s="24" t="n">
        <v>15</v>
      </c>
      <c r="E602" s="24" t="n">
        <v>2</v>
      </c>
      <c r="F602" s="24" t="n">
        <v>403</v>
      </c>
      <c r="G602" s="24" t="inlineStr">
        <is>
          <t>18</t>
        </is>
      </c>
      <c r="H602" s="24" t="inlineStr">
        <is>
          <t>29/11/2025 2:28:12</t>
        </is>
      </c>
      <c r="I602" s="24" t="inlineStr"/>
      <c r="J602" s="24" t="n">
        <v/>
      </c>
      <c r="K602" s="24" t="n"/>
      <c r="L602" s="24" t="n"/>
      <c r="M602" s="1">
        <f>LEFT(A602,6)</f>
        <v/>
      </c>
      <c r="N602" s="1">
        <f>MID(A602,7,6)</f>
        <v/>
      </c>
      <c r="O602" s="1">
        <f>MID(A602,7,6)&amp;"-"&amp;MID(A602,13,1)</f>
        <v/>
      </c>
      <c r="P602" s="1">
        <f>"M"&amp;MID(A602,5,2)</f>
        <v/>
      </c>
      <c r="Q602" s="1">
        <f>IF(MID(A602,4,1)="L",IF(ISODD(RIGHT(A602)),"LH1","LH3"),IF(MID(A602,4,1)="R",IF(ISODD(RIGHT(A602)),"RH2","RH4"),"ERROR"))</f>
        <v/>
      </c>
      <c r="R602" s="1">
        <f>P602&amp;"-"&amp;Q602</f>
        <v/>
      </c>
      <c r="S602" s="13">
        <f>IF(D602="","HXX",IF(OR(D602=D601,D602=0),S601,"H"&amp;TEXT(D602,"00")&amp;" T"&amp;TEXT(G602,"00")&amp;" - "&amp;A602))</f>
        <v/>
      </c>
      <c r="T602" s="13">
        <f>SUBTOTAL(3,A602)</f>
        <v/>
      </c>
      <c r="U602" s="13">
        <f>IF(OR(NOT(ISBLANK(H602)),J602="30"),1,0)</f>
        <v/>
      </c>
      <c r="V602" s="13">
        <f>IF(ISBLANK(I602),0,1)</f>
        <v/>
      </c>
      <c r="W602" s="13">
        <f>IF(AND(L602="Porosidad de gas",OR(K602="C5",K602="E5")),1,0)</f>
        <v/>
      </c>
      <c r="X602" s="3">
        <f>RIGHT(A602,3)</f>
        <v/>
      </c>
      <c r="Y602" s="3">
        <f>MAX(W602*F602,0)</f>
        <v/>
      </c>
      <c r="Z602" s="3">
        <f>MAX(V602*F602-Y602,0)</f>
        <v/>
      </c>
      <c r="AA602" s="3">
        <f>MAX(U602*F602-SUM(Y602:Z602),0)</f>
        <v/>
      </c>
      <c r="AB602" s="8">
        <f>MAX(F602-SUM(Y602:AA602),0)</f>
        <v/>
      </c>
      <c r="AC602" s="3">
        <f>D602</f>
        <v/>
      </c>
      <c r="AD602" s="3">
        <f>E602</f>
        <v/>
      </c>
    </row>
    <row r="603" ht="13.9" customHeight="1">
      <c r="A603" s="22" t="inlineStr">
        <is>
          <t>BNRL022511282126</t>
        </is>
      </c>
      <c r="B603" s="23" t="inlineStr">
        <is>
          <t>28/11/2025 14:13:25</t>
        </is>
      </c>
      <c r="C603" s="24" t="n">
        <v>9</v>
      </c>
      <c r="D603" s="24" t="n">
        <v>15</v>
      </c>
      <c r="E603" s="24" t="n">
        <v>2</v>
      </c>
      <c r="F603" s="24" t="n">
        <v>403</v>
      </c>
      <c r="G603" s="24" t="inlineStr">
        <is>
          <t>18</t>
        </is>
      </c>
      <c r="H603" s="24" t="inlineStr">
        <is>
          <t>29/11/2025 2:26:29</t>
        </is>
      </c>
      <c r="I603" s="24" t="inlineStr"/>
      <c r="J603" s="24" t="n">
        <v/>
      </c>
      <c r="K603" s="24" t="n"/>
      <c r="L603" s="24" t="n"/>
      <c r="M603" s="1">
        <f>LEFT(A603,6)</f>
        <v/>
      </c>
      <c r="N603" s="1">
        <f>MID(A603,7,6)</f>
        <v/>
      </c>
      <c r="O603" s="1">
        <f>MID(A603,7,6)&amp;"-"&amp;MID(A603,13,1)</f>
        <v/>
      </c>
      <c r="P603" s="1">
        <f>"M"&amp;MID(A603,5,2)</f>
        <v/>
      </c>
      <c r="Q603" s="1">
        <f>IF(MID(A603,4,1)="L",IF(ISODD(RIGHT(A603)),"LH1","LH3"),IF(MID(A603,4,1)="R",IF(ISODD(RIGHT(A603)),"RH2","RH4"),"ERROR"))</f>
        <v/>
      </c>
      <c r="R603" s="1">
        <f>P603&amp;"-"&amp;Q603</f>
        <v/>
      </c>
      <c r="S603" s="13">
        <f>IF(D603="","HXX",IF(OR(D603=D602,D603=0),S602,"H"&amp;TEXT(D603,"00")&amp;" T"&amp;TEXT(G603,"00")&amp;" - "&amp;A603))</f>
        <v/>
      </c>
      <c r="T603" s="13">
        <f>SUBTOTAL(3,A603)</f>
        <v/>
      </c>
      <c r="U603" s="13">
        <f>IF(OR(NOT(ISBLANK(H603)),J603="30"),1,0)</f>
        <v/>
      </c>
      <c r="V603" s="13">
        <f>IF(ISBLANK(I603),0,1)</f>
        <v/>
      </c>
      <c r="W603" s="13">
        <f>IF(AND(L603="Porosidad de gas",OR(K603="C5",K603="E5")),1,0)</f>
        <v/>
      </c>
      <c r="X603" s="3">
        <f>RIGHT(A603,3)</f>
        <v/>
      </c>
      <c r="Y603" s="3">
        <f>MAX(W603*F603,0)</f>
        <v/>
      </c>
      <c r="Z603" s="3">
        <f>MAX(V603*F603-Y603,0)</f>
        <v/>
      </c>
      <c r="AA603" s="3">
        <f>MAX(U603*F603-SUM(Y603:Z603),0)</f>
        <v/>
      </c>
      <c r="AB603" s="8">
        <f>MAX(F603-SUM(Y603:AA603),0)</f>
        <v/>
      </c>
      <c r="AC603" s="3">
        <f>D603</f>
        <v/>
      </c>
      <c r="AD603" s="3">
        <f>E603</f>
        <v/>
      </c>
    </row>
    <row r="604" ht="13.9" customHeight="1">
      <c r="A604" s="22" t="inlineStr">
        <is>
          <t>BNRR022511282125</t>
        </is>
      </c>
      <c r="B604" s="23" t="inlineStr">
        <is>
          <t>28/11/2025 14:13:25</t>
        </is>
      </c>
      <c r="C604" s="24" t="n">
        <v>9</v>
      </c>
      <c r="D604" s="24" t="n">
        <v>15</v>
      </c>
      <c r="E604" s="24" t="n">
        <v>2</v>
      </c>
      <c r="F604" s="24" t="n">
        <v>403</v>
      </c>
      <c r="G604" s="24" t="inlineStr">
        <is>
          <t>18</t>
        </is>
      </c>
      <c r="H604" s="24" t="inlineStr"/>
      <c r="I604" s="24" t="inlineStr">
        <is>
          <t>28/11/2025 3:4:10</t>
        </is>
      </c>
      <c r="J604" s="24" t="n">
        <v>30</v>
      </c>
      <c r="K604" s="24" t="inlineStr">
        <is>
          <t>E5</t>
        </is>
      </c>
      <c r="L604" s="24" t="inlineStr">
        <is>
          <t>Filtro entrada desplazado</t>
        </is>
      </c>
      <c r="M604" s="1">
        <f>LEFT(A604,6)</f>
        <v/>
      </c>
      <c r="N604" s="1">
        <f>MID(A604,7,6)</f>
        <v/>
      </c>
      <c r="O604" s="1">
        <f>MID(A604,7,6)&amp;"-"&amp;MID(A604,13,1)</f>
        <v/>
      </c>
      <c r="P604" s="1">
        <f>"M"&amp;MID(A604,5,2)</f>
        <v/>
      </c>
      <c r="Q604" s="1">
        <f>IF(MID(A604,4,1)="L",IF(ISODD(RIGHT(A604)),"LH1","LH3"),IF(MID(A604,4,1)="R",IF(ISODD(RIGHT(A604)),"RH2","RH4"),"ERROR"))</f>
        <v/>
      </c>
      <c r="R604" s="1">
        <f>P604&amp;"-"&amp;Q604</f>
        <v/>
      </c>
      <c r="S604" s="13">
        <f>IF(D604="","HXX",IF(OR(D604=D603,D604=0),S603,"H"&amp;TEXT(D604,"00")&amp;" T"&amp;TEXT(G604,"00")&amp;" - "&amp;A604))</f>
        <v/>
      </c>
      <c r="T604" s="13">
        <f>SUBTOTAL(3,A604)</f>
        <v/>
      </c>
      <c r="U604" s="13">
        <f>IF(OR(NOT(ISBLANK(H604)),J604="30"),1,0)</f>
        <v/>
      </c>
      <c r="V604" s="13">
        <f>IF(ISBLANK(I604),0,1)</f>
        <v/>
      </c>
      <c r="W604" s="13">
        <f>IF(AND(L604="Porosidad de gas",OR(K604="C5",K604="E5")),1,0)</f>
        <v/>
      </c>
      <c r="X604" s="3">
        <f>RIGHT(A604,3)</f>
        <v/>
      </c>
      <c r="Y604" s="3">
        <f>MAX(W604*F604,0)</f>
        <v/>
      </c>
      <c r="Z604" s="3">
        <f>MAX(V604*F604-Y604,0)</f>
        <v/>
      </c>
      <c r="AA604" s="3">
        <f>MAX(U604*F604-SUM(Y604:Z604),0)</f>
        <v/>
      </c>
      <c r="AB604" s="8">
        <f>MAX(F604-SUM(Y604:AA604),0)</f>
        <v/>
      </c>
      <c r="AC604" s="3">
        <f>D604</f>
        <v/>
      </c>
      <c r="AD604" s="3">
        <f>E604</f>
        <v/>
      </c>
    </row>
    <row r="605" ht="13.9" customHeight="1">
      <c r="A605" s="22" t="inlineStr">
        <is>
          <t>BNRR022511282126</t>
        </is>
      </c>
      <c r="B605" s="23" t="inlineStr">
        <is>
          <t>28/11/2025 14:13:25</t>
        </is>
      </c>
      <c r="C605" s="24" t="n">
        <v>9</v>
      </c>
      <c r="D605" s="24" t="n">
        <v>15</v>
      </c>
      <c r="E605" s="24" t="n">
        <v>2</v>
      </c>
      <c r="F605" s="24" t="n">
        <v>403</v>
      </c>
      <c r="G605" s="24" t="inlineStr">
        <is>
          <t>18</t>
        </is>
      </c>
      <c r="H605" s="24" t="inlineStr">
        <is>
          <t>29/11/2025 2:26:55</t>
        </is>
      </c>
      <c r="I605" s="24" t="inlineStr"/>
      <c r="J605" s="24" t="n">
        <v/>
      </c>
      <c r="K605" s="24" t="n"/>
      <c r="L605" s="24" t="n"/>
      <c r="M605" s="1">
        <f>LEFT(A605,6)</f>
        <v/>
      </c>
      <c r="N605" s="1">
        <f>MID(A605,7,6)</f>
        <v/>
      </c>
      <c r="O605" s="1">
        <f>MID(A605,7,6)&amp;"-"&amp;MID(A605,13,1)</f>
        <v/>
      </c>
      <c r="P605" s="1">
        <f>"M"&amp;MID(A605,5,2)</f>
        <v/>
      </c>
      <c r="Q605" s="1">
        <f>IF(MID(A605,4,1)="L",IF(ISODD(RIGHT(A605)),"LH1","LH3"),IF(MID(A605,4,1)="R",IF(ISODD(RIGHT(A605)),"RH2","RH4"),"ERROR"))</f>
        <v/>
      </c>
      <c r="R605" s="1">
        <f>P605&amp;"-"&amp;Q605</f>
        <v/>
      </c>
      <c r="S605" s="13">
        <f>IF(D605="","HXX",IF(OR(D605=D604,D605=0),S604,"H"&amp;TEXT(D605,"00")&amp;" T"&amp;TEXT(G605,"00")&amp;" - "&amp;A605))</f>
        <v/>
      </c>
      <c r="T605" s="13">
        <f>SUBTOTAL(3,A605)</f>
        <v/>
      </c>
      <c r="U605" s="13">
        <f>IF(OR(NOT(ISBLANK(H605)),J605="30"),1,0)</f>
        <v/>
      </c>
      <c r="V605" s="13">
        <f>IF(ISBLANK(I605),0,1)</f>
        <v/>
      </c>
      <c r="W605" s="13">
        <f>IF(AND(L605="Porosidad de gas",OR(K605="C5",K605="E5")),1,0)</f>
        <v/>
      </c>
      <c r="X605" s="3">
        <f>RIGHT(A605,3)</f>
        <v/>
      </c>
      <c r="Y605" s="3">
        <f>MAX(W605*F605,0)</f>
        <v/>
      </c>
      <c r="Z605" s="3">
        <f>MAX(V605*F605-Y605,0)</f>
        <v/>
      </c>
      <c r="AA605" s="3">
        <f>MAX(U605*F605-SUM(Y605:Z605),0)</f>
        <v/>
      </c>
      <c r="AB605" s="8">
        <f>MAX(F605-SUM(Y605:AA605),0)</f>
        <v/>
      </c>
      <c r="AC605" s="3">
        <f>D605</f>
        <v/>
      </c>
      <c r="AD605" s="3">
        <f>E605</f>
        <v/>
      </c>
    </row>
    <row r="606" ht="13.9" customHeight="1">
      <c r="A606" s="22" t="inlineStr">
        <is>
          <t>BNRL022511282123</t>
        </is>
      </c>
      <c r="B606" s="23" t="inlineStr">
        <is>
          <t>28/11/2025 14:6:42</t>
        </is>
      </c>
      <c r="C606" s="24" t="n">
        <v>9</v>
      </c>
      <c r="D606" s="24" t="n">
        <v>15</v>
      </c>
      <c r="E606" s="24" t="n">
        <v>1</v>
      </c>
      <c r="F606" s="24" t="n">
        <v>810</v>
      </c>
      <c r="G606" s="24" t="inlineStr">
        <is>
          <t>18</t>
        </is>
      </c>
      <c r="H606" s="24" t="inlineStr"/>
      <c r="I606" s="24" t="inlineStr"/>
      <c r="J606" s="24" t="n">
        <v/>
      </c>
      <c r="K606" s="24" t="n"/>
      <c r="L606" s="24" t="n"/>
      <c r="M606" s="1">
        <f>LEFT(A606,6)</f>
        <v/>
      </c>
      <c r="N606" s="1">
        <f>MID(A606,7,6)</f>
        <v/>
      </c>
      <c r="O606" s="1">
        <f>MID(A606,7,6)&amp;"-"&amp;MID(A606,13,1)</f>
        <v/>
      </c>
      <c r="P606" s="1">
        <f>"M"&amp;MID(A606,5,2)</f>
        <v/>
      </c>
      <c r="Q606" s="1">
        <f>IF(MID(A606,4,1)="L",IF(ISODD(RIGHT(A606)),"LH1","LH3"),IF(MID(A606,4,1)="R",IF(ISODD(RIGHT(A606)),"RH2","RH4"),"ERROR"))</f>
        <v/>
      </c>
      <c r="R606" s="1">
        <f>P606&amp;"-"&amp;Q606</f>
        <v/>
      </c>
      <c r="S606" s="13">
        <f>IF(D606="","HXX",IF(OR(D606=D605,D606=0),S605,"H"&amp;TEXT(D606,"00")&amp;" T"&amp;TEXT(G606,"00")&amp;" - "&amp;A606))</f>
        <v/>
      </c>
      <c r="T606" s="13">
        <f>SUBTOTAL(3,A606)</f>
        <v/>
      </c>
      <c r="U606" s="13">
        <f>IF(OR(NOT(ISBLANK(H606)),J606="30"),1,0)</f>
        <v/>
      </c>
      <c r="V606" s="13">
        <f>IF(ISBLANK(I606),0,1)</f>
        <v/>
      </c>
      <c r="W606" s="13">
        <f>IF(AND(L606="Porosidad de gas",OR(K606="C5",K606="E5")),1,0)</f>
        <v/>
      </c>
      <c r="X606" s="3">
        <f>RIGHT(A606,3)</f>
        <v/>
      </c>
      <c r="Y606" s="3">
        <f>MAX(W606*F606,0)</f>
        <v/>
      </c>
      <c r="Z606" s="3">
        <f>MAX(V606*F606-Y606,0)</f>
        <v/>
      </c>
      <c r="AA606" s="3">
        <f>MAX(U606*F606-SUM(Y606:Z606),0)</f>
        <v/>
      </c>
      <c r="AB606" s="8">
        <f>MAX(F606-SUM(Y606:AA606),0)</f>
        <v/>
      </c>
      <c r="AC606" s="3">
        <f>D606</f>
        <v/>
      </c>
      <c r="AD606" s="3">
        <f>E606</f>
        <v/>
      </c>
    </row>
    <row r="607" ht="13.9" customHeight="1">
      <c r="A607" s="22" t="inlineStr">
        <is>
          <t>BNRL022511282124</t>
        </is>
      </c>
      <c r="B607" s="23" t="inlineStr">
        <is>
          <t>28/11/2025 14:6:42</t>
        </is>
      </c>
      <c r="C607" s="24" t="n">
        <v>9</v>
      </c>
      <c r="D607" s="24" t="n">
        <v>15</v>
      </c>
      <c r="E607" s="24" t="n">
        <v>1</v>
      </c>
      <c r="F607" s="24" t="n">
        <v>810</v>
      </c>
      <c r="G607" s="24" t="inlineStr">
        <is>
          <t>18</t>
        </is>
      </c>
      <c r="H607" s="24" t="inlineStr"/>
      <c r="I607" s="24" t="inlineStr"/>
      <c r="J607" s="24" t="n">
        <v/>
      </c>
      <c r="K607" s="24" t="n"/>
      <c r="L607" s="24" t="n"/>
      <c r="M607" s="1">
        <f>LEFT(A607,6)</f>
        <v/>
      </c>
      <c r="N607" s="1">
        <f>MID(A607,7,6)</f>
        <v/>
      </c>
      <c r="O607" s="1">
        <f>MID(A607,7,6)&amp;"-"&amp;MID(A607,13,1)</f>
        <v/>
      </c>
      <c r="P607" s="1">
        <f>"M"&amp;MID(A607,5,2)</f>
        <v/>
      </c>
      <c r="Q607" s="1">
        <f>IF(MID(A607,4,1)="L",IF(ISODD(RIGHT(A607)),"LH1","LH3"),IF(MID(A607,4,1)="R",IF(ISODD(RIGHT(A607)),"RH2","RH4"),"ERROR"))</f>
        <v/>
      </c>
      <c r="R607" s="1">
        <f>P607&amp;"-"&amp;Q607</f>
        <v/>
      </c>
      <c r="S607" s="13">
        <f>IF(D607="","HXX",IF(OR(D607=D606,D607=0),S606,"H"&amp;TEXT(D607,"00")&amp;" T"&amp;TEXT(G607,"00")&amp;" - "&amp;A607))</f>
        <v/>
      </c>
      <c r="T607" s="13">
        <f>SUBTOTAL(3,A607)</f>
        <v/>
      </c>
      <c r="U607" s="13">
        <f>IF(OR(NOT(ISBLANK(H607)),J607="30"),1,0)</f>
        <v/>
      </c>
      <c r="V607" s="13">
        <f>IF(ISBLANK(I607),0,1)</f>
        <v/>
      </c>
      <c r="W607" s="13">
        <f>IF(AND(L607="Porosidad de gas",OR(K607="C5",K607="E5")),1,0)</f>
        <v/>
      </c>
      <c r="X607" s="3">
        <f>RIGHT(A607,3)</f>
        <v/>
      </c>
      <c r="Y607" s="3">
        <f>MAX(W607*F607,0)</f>
        <v/>
      </c>
      <c r="Z607" s="3">
        <f>MAX(V607*F607-Y607,0)</f>
        <v/>
      </c>
      <c r="AA607" s="3">
        <f>MAX(U607*F607-SUM(Y607:Z607),0)</f>
        <v/>
      </c>
      <c r="AB607" s="8">
        <f>MAX(F607-SUM(Y607:AA607),0)</f>
        <v/>
      </c>
      <c r="AC607" s="3">
        <f>D607</f>
        <v/>
      </c>
      <c r="AD607" s="3">
        <f>E607</f>
        <v/>
      </c>
    </row>
    <row r="608" ht="13.9" customHeight="1">
      <c r="A608" s="22" t="inlineStr">
        <is>
          <t>BNRR022511282123</t>
        </is>
      </c>
      <c r="B608" s="23" t="inlineStr">
        <is>
          <t>28/11/2025 14:6:42</t>
        </is>
      </c>
      <c r="C608" s="24" t="n">
        <v>9</v>
      </c>
      <c r="D608" s="24" t="n">
        <v>15</v>
      </c>
      <c r="E608" s="24" t="n">
        <v>1</v>
      </c>
      <c r="F608" s="24" t="n">
        <v>810</v>
      </c>
      <c r="G608" s="24" t="inlineStr">
        <is>
          <t>18</t>
        </is>
      </c>
      <c r="H608" s="24" t="inlineStr"/>
      <c r="I608" s="24" t="inlineStr"/>
      <c r="J608" s="24" t="n">
        <v/>
      </c>
      <c r="K608" s="24" t="n"/>
      <c r="L608" s="24" t="n"/>
      <c r="M608" s="1">
        <f>LEFT(A608,6)</f>
        <v/>
      </c>
      <c r="N608" s="1">
        <f>MID(A608,7,6)</f>
        <v/>
      </c>
      <c r="O608" s="1">
        <f>MID(A608,7,6)&amp;"-"&amp;MID(A608,13,1)</f>
        <v/>
      </c>
      <c r="P608" s="1">
        <f>"M"&amp;MID(A608,5,2)</f>
        <v/>
      </c>
      <c r="Q608" s="1">
        <f>IF(MID(A608,4,1)="L",IF(ISODD(RIGHT(A608)),"LH1","LH3"),IF(MID(A608,4,1)="R",IF(ISODD(RIGHT(A608)),"RH2","RH4"),"ERROR"))</f>
        <v/>
      </c>
      <c r="R608" s="1">
        <f>P608&amp;"-"&amp;Q608</f>
        <v/>
      </c>
      <c r="S608" s="13">
        <f>IF(D608="","HXX",IF(OR(D608=D607,D608=0),S607,"H"&amp;TEXT(D608,"00")&amp;" T"&amp;TEXT(G608,"00")&amp;" - "&amp;A608))</f>
        <v/>
      </c>
      <c r="T608" s="13">
        <f>SUBTOTAL(3,A608)</f>
        <v/>
      </c>
      <c r="U608" s="13">
        <f>IF(OR(NOT(ISBLANK(H608)),J608="30"),1,0)</f>
        <v/>
      </c>
      <c r="V608" s="13">
        <f>IF(ISBLANK(I608),0,1)</f>
        <v/>
      </c>
      <c r="W608" s="13">
        <f>IF(AND(L608="Porosidad de gas",OR(K608="C5",K608="E5")),1,0)</f>
        <v/>
      </c>
      <c r="X608" s="3">
        <f>RIGHT(A608,3)</f>
        <v/>
      </c>
      <c r="Y608" s="3">
        <f>MAX(W608*F608,0)</f>
        <v/>
      </c>
      <c r="Z608" s="3">
        <f>MAX(V608*F608-Y608,0)</f>
        <v/>
      </c>
      <c r="AA608" s="3">
        <f>MAX(U608*F608-SUM(Y608:Z608),0)</f>
        <v/>
      </c>
      <c r="AB608" s="8">
        <f>MAX(F608-SUM(Y608:AA608),0)</f>
        <v/>
      </c>
      <c r="AC608" s="3">
        <f>D608</f>
        <v/>
      </c>
      <c r="AD608" s="3">
        <f>E608</f>
        <v/>
      </c>
    </row>
    <row r="609" ht="13.9" customHeight="1">
      <c r="A609" s="22" t="inlineStr">
        <is>
          <t>BNRR022511282124</t>
        </is>
      </c>
      <c r="B609" s="23" t="inlineStr">
        <is>
          <t>28/11/2025 14:6:42</t>
        </is>
      </c>
      <c r="C609" s="24" t="n">
        <v>9</v>
      </c>
      <c r="D609" s="24" t="n">
        <v>15</v>
      </c>
      <c r="E609" s="24" t="n">
        <v>1</v>
      </c>
      <c r="F609" s="24" t="n">
        <v>810</v>
      </c>
      <c r="G609" s="24" t="inlineStr">
        <is>
          <t>18</t>
        </is>
      </c>
      <c r="H609" s="24" t="inlineStr"/>
      <c r="I609" s="24" t="inlineStr"/>
      <c r="J609" s="24" t="n">
        <v/>
      </c>
      <c r="K609" s="24" t="n"/>
      <c r="L609" s="24" t="n"/>
      <c r="M609" s="1">
        <f>LEFT(A609,6)</f>
        <v/>
      </c>
      <c r="N609" s="1">
        <f>MID(A609,7,6)</f>
        <v/>
      </c>
      <c r="O609" s="1">
        <f>MID(A609,7,6)&amp;"-"&amp;MID(A609,13,1)</f>
        <v/>
      </c>
      <c r="P609" s="1">
        <f>"M"&amp;MID(A609,5,2)</f>
        <v/>
      </c>
      <c r="Q609" s="1">
        <f>IF(MID(A609,4,1)="L",IF(ISODD(RIGHT(A609)),"LH1","LH3"),IF(MID(A609,4,1)="R",IF(ISODD(RIGHT(A609)),"RH2","RH4"),"ERROR"))</f>
        <v/>
      </c>
      <c r="R609" s="1">
        <f>P609&amp;"-"&amp;Q609</f>
        <v/>
      </c>
      <c r="S609" s="13">
        <f>IF(D609="","HXX",IF(OR(D609=D608,D609=0),S608,"H"&amp;TEXT(D609,"00")&amp;" T"&amp;TEXT(G609,"00")&amp;" - "&amp;A609))</f>
        <v/>
      </c>
      <c r="T609" s="13">
        <f>SUBTOTAL(3,A609)</f>
        <v/>
      </c>
      <c r="U609" s="13">
        <f>IF(OR(NOT(ISBLANK(H609)),J609="30"),1,0)</f>
        <v/>
      </c>
      <c r="V609" s="13">
        <f>IF(ISBLANK(I609),0,1)</f>
        <v/>
      </c>
      <c r="W609" s="13">
        <f>IF(AND(L609="Porosidad de gas",OR(K609="C5",K609="E5")),1,0)</f>
        <v/>
      </c>
      <c r="X609" s="3">
        <f>RIGHT(A609,3)</f>
        <v/>
      </c>
      <c r="Y609" s="3">
        <f>MAX(W609*F609,0)</f>
        <v/>
      </c>
      <c r="Z609" s="3">
        <f>MAX(V609*F609-Y609,0)</f>
        <v/>
      </c>
      <c r="AA609" s="3">
        <f>MAX(U609*F609-SUM(Y609:Z609),0)</f>
        <v/>
      </c>
      <c r="AB609" s="8">
        <f>MAX(F609-SUM(Y609:AA609),0)</f>
        <v/>
      </c>
      <c r="AC609" s="3">
        <f>D609</f>
        <v/>
      </c>
      <c r="AD609" s="3">
        <f>E609</f>
        <v/>
      </c>
    </row>
    <row r="610" ht="13.9" customHeight="1">
      <c r="A610" s="22" t="inlineStr">
        <is>
          <t>BNRL022511281121</t>
        </is>
      </c>
      <c r="B610" s="23" t="inlineStr">
        <is>
          <t>28/11/2025 13:53:12</t>
        </is>
      </c>
      <c r="C610" s="24" t="n">
        <v>9</v>
      </c>
      <c r="D610" s="24" t="n">
        <v>19</v>
      </c>
      <c r="E610" s="24" t="n">
        <v>38</v>
      </c>
      <c r="F610" s="24" t="n">
        <v>359</v>
      </c>
      <c r="G610" s="24" t="inlineStr">
        <is>
          <t>12</t>
        </is>
      </c>
      <c r="H610" s="24" t="inlineStr">
        <is>
          <t>29/11/2025 2:31:1</t>
        </is>
      </c>
      <c r="I610" s="24" t="inlineStr"/>
      <c r="J610" s="24" t="n">
        <v/>
      </c>
      <c r="K610" s="24" t="n"/>
      <c r="L610" s="24" t="n"/>
      <c r="M610" s="1">
        <f>LEFT(A610,6)</f>
        <v/>
      </c>
      <c r="N610" s="1">
        <f>MID(A610,7,6)</f>
        <v/>
      </c>
      <c r="O610" s="1">
        <f>MID(A610,7,6)&amp;"-"&amp;MID(A610,13,1)</f>
        <v/>
      </c>
      <c r="P610" s="1">
        <f>"M"&amp;MID(A610,5,2)</f>
        <v/>
      </c>
      <c r="Q610" s="1">
        <f>IF(MID(A610,4,1)="L",IF(ISODD(RIGHT(A610)),"LH1","LH3"),IF(MID(A610,4,1)="R",IF(ISODD(RIGHT(A610)),"RH2","RH4"),"ERROR"))</f>
        <v/>
      </c>
      <c r="R610" s="1">
        <f>P610&amp;"-"&amp;Q610</f>
        <v/>
      </c>
      <c r="S610" s="13">
        <f>IF(D610="","HXX",IF(OR(D610=D609,D610=0),S609,"H"&amp;TEXT(D610,"00")&amp;" T"&amp;TEXT(G610,"00")&amp;" - "&amp;A610))</f>
        <v/>
      </c>
      <c r="T610" s="13">
        <f>SUBTOTAL(3,A610)</f>
        <v/>
      </c>
      <c r="U610" s="13">
        <f>IF(OR(NOT(ISBLANK(H610)),J610="30"),1,0)</f>
        <v/>
      </c>
      <c r="V610" s="13">
        <f>IF(ISBLANK(I610),0,1)</f>
        <v/>
      </c>
      <c r="W610" s="13">
        <f>IF(AND(L610="Porosidad de gas",OR(K610="C5",K610="E5")),1,0)</f>
        <v/>
      </c>
      <c r="X610" s="3">
        <f>RIGHT(A610,3)</f>
        <v/>
      </c>
      <c r="Y610" s="3">
        <f>MAX(W610*F610,0)</f>
        <v/>
      </c>
      <c r="Z610" s="3">
        <f>MAX(V610*F610-Y610,0)</f>
        <v/>
      </c>
      <c r="AA610" s="3">
        <f>MAX(U610*F610-SUM(Y610:Z610),0)</f>
        <v/>
      </c>
      <c r="AB610" s="8">
        <f>MAX(F610-SUM(Y610:AA610),0)</f>
        <v/>
      </c>
      <c r="AC610" s="3">
        <f>D610</f>
        <v/>
      </c>
      <c r="AD610" s="3">
        <f>E610</f>
        <v/>
      </c>
    </row>
    <row r="611" ht="13.9" customHeight="1">
      <c r="A611" s="22" t="inlineStr">
        <is>
          <t>BNRL022511281122</t>
        </is>
      </c>
      <c r="B611" s="23" t="inlineStr">
        <is>
          <t>28/11/2025 13:53:12</t>
        </is>
      </c>
      <c r="C611" s="24" t="n">
        <v>9</v>
      </c>
      <c r="D611" s="24" t="n">
        <v>19</v>
      </c>
      <c r="E611" s="24" t="n">
        <v>38</v>
      </c>
      <c r="F611" s="24" t="n">
        <v>359</v>
      </c>
      <c r="G611" s="24" t="inlineStr">
        <is>
          <t>12</t>
        </is>
      </c>
      <c r="H611" s="24" t="inlineStr">
        <is>
          <t>29/11/2025 2:29:41</t>
        </is>
      </c>
      <c r="I611" s="24" t="inlineStr"/>
      <c r="J611" s="24" t="n">
        <v/>
      </c>
      <c r="K611" s="24" t="n"/>
      <c r="L611" s="24" t="n"/>
      <c r="M611" s="1">
        <f>LEFT(A611,6)</f>
        <v/>
      </c>
      <c r="N611" s="1">
        <f>MID(A611,7,6)</f>
        <v/>
      </c>
      <c r="O611" s="1">
        <f>MID(A611,7,6)&amp;"-"&amp;MID(A611,13,1)</f>
        <v/>
      </c>
      <c r="P611" s="1">
        <f>"M"&amp;MID(A611,5,2)</f>
        <v/>
      </c>
      <c r="Q611" s="1">
        <f>IF(MID(A611,4,1)="L",IF(ISODD(RIGHT(A611)),"LH1","LH3"),IF(MID(A611,4,1)="R",IF(ISODD(RIGHT(A611)),"RH2","RH4"),"ERROR"))</f>
        <v/>
      </c>
      <c r="R611" s="1">
        <f>P611&amp;"-"&amp;Q611</f>
        <v/>
      </c>
      <c r="S611" s="13">
        <f>IF(D611="","HXX",IF(OR(D611=D610,D611=0),S610,"H"&amp;TEXT(D611,"00")&amp;" T"&amp;TEXT(G611,"00")&amp;" - "&amp;A611))</f>
        <v/>
      </c>
      <c r="T611" s="13">
        <f>SUBTOTAL(3,A611)</f>
        <v/>
      </c>
      <c r="U611" s="13">
        <f>IF(OR(NOT(ISBLANK(H611)),J611="30"),1,0)</f>
        <v/>
      </c>
      <c r="V611" s="13">
        <f>IF(ISBLANK(I611),0,1)</f>
        <v/>
      </c>
      <c r="W611" s="13">
        <f>IF(AND(L611="Porosidad de gas",OR(K611="C5",K611="E5")),1,0)</f>
        <v/>
      </c>
      <c r="X611" s="3">
        <f>RIGHT(A611,3)</f>
        <v/>
      </c>
      <c r="Y611" s="3">
        <f>MAX(W611*F611,0)</f>
        <v/>
      </c>
      <c r="Z611" s="3">
        <f>MAX(V611*F611-Y611,0)</f>
        <v/>
      </c>
      <c r="AA611" s="3">
        <f>MAX(U611*F611-SUM(Y611:Z611),0)</f>
        <v/>
      </c>
      <c r="AB611" s="8">
        <f>MAX(F611-SUM(Y611:AA611),0)</f>
        <v/>
      </c>
      <c r="AC611" s="3">
        <f>D611</f>
        <v/>
      </c>
      <c r="AD611" s="3">
        <f>E611</f>
        <v/>
      </c>
    </row>
    <row r="612" ht="13.9" customHeight="1">
      <c r="A612" s="22" t="inlineStr">
        <is>
          <t>BNRR022511281121</t>
        </is>
      </c>
      <c r="B612" s="23" t="inlineStr">
        <is>
          <t>28/11/2025 13:53:12</t>
        </is>
      </c>
      <c r="C612" s="24" t="n">
        <v>9</v>
      </c>
      <c r="D612" s="24" t="n">
        <v>19</v>
      </c>
      <c r="E612" s="24" t="n">
        <v>38</v>
      </c>
      <c r="F612" s="24" t="n">
        <v>359</v>
      </c>
      <c r="G612" s="24" t="inlineStr">
        <is>
          <t>12</t>
        </is>
      </c>
      <c r="H612" s="24" t="inlineStr">
        <is>
          <t>29/11/2025 2:28:18</t>
        </is>
      </c>
      <c r="I612" s="24" t="inlineStr"/>
      <c r="J612" s="24" t="n">
        <v/>
      </c>
      <c r="K612" s="24" t="n"/>
      <c r="L612" s="24" t="n"/>
      <c r="M612" s="1">
        <f>LEFT(A612,6)</f>
        <v/>
      </c>
      <c r="N612" s="1">
        <f>MID(A612,7,6)</f>
        <v/>
      </c>
      <c r="O612" s="1">
        <f>MID(A612,7,6)&amp;"-"&amp;MID(A612,13,1)</f>
        <v/>
      </c>
      <c r="P612" s="1">
        <f>"M"&amp;MID(A612,5,2)</f>
        <v/>
      </c>
      <c r="Q612" s="1">
        <f>IF(MID(A612,4,1)="L",IF(ISODD(RIGHT(A612)),"LH1","LH3"),IF(MID(A612,4,1)="R",IF(ISODD(RIGHT(A612)),"RH2","RH4"),"ERROR"))</f>
        <v/>
      </c>
      <c r="R612" s="1">
        <f>P612&amp;"-"&amp;Q612</f>
        <v/>
      </c>
      <c r="S612" s="13">
        <f>IF(D612="","HXX",IF(OR(D612=D611,D612=0),S611,"H"&amp;TEXT(D612,"00")&amp;" T"&amp;TEXT(G612,"00")&amp;" - "&amp;A612))</f>
        <v/>
      </c>
      <c r="T612" s="13">
        <f>SUBTOTAL(3,A612)</f>
        <v/>
      </c>
      <c r="U612" s="13">
        <f>IF(OR(NOT(ISBLANK(H612)),J612="30"),1,0)</f>
        <v/>
      </c>
      <c r="V612" s="13">
        <f>IF(ISBLANK(I612),0,1)</f>
        <v/>
      </c>
      <c r="W612" s="13">
        <f>IF(AND(L612="Porosidad de gas",OR(K612="C5",K612="E5")),1,0)</f>
        <v/>
      </c>
      <c r="X612" s="3">
        <f>RIGHT(A612,3)</f>
        <v/>
      </c>
      <c r="Y612" s="3">
        <f>MAX(W612*F612,0)</f>
        <v/>
      </c>
      <c r="Z612" s="3">
        <f>MAX(V612*F612-Y612,0)</f>
        <v/>
      </c>
      <c r="AA612" s="3">
        <f>MAX(U612*F612-SUM(Y612:Z612),0)</f>
        <v/>
      </c>
      <c r="AB612" s="8">
        <f>MAX(F612-SUM(Y612:AA612),0)</f>
        <v/>
      </c>
      <c r="AC612" s="3">
        <f>D612</f>
        <v/>
      </c>
      <c r="AD612" s="3">
        <f>E612</f>
        <v/>
      </c>
    </row>
    <row r="613" ht="13.9" customHeight="1">
      <c r="A613" s="22" t="inlineStr">
        <is>
          <t>BNRR022511281122</t>
        </is>
      </c>
      <c r="B613" s="23" t="inlineStr">
        <is>
          <t>28/11/2025 13:53:12</t>
        </is>
      </c>
      <c r="C613" s="24" t="n">
        <v>9</v>
      </c>
      <c r="D613" s="24" t="n">
        <v>19</v>
      </c>
      <c r="E613" s="24" t="n">
        <v>38</v>
      </c>
      <c r="F613" s="24" t="n">
        <v>359</v>
      </c>
      <c r="G613" s="24" t="inlineStr">
        <is>
          <t>12</t>
        </is>
      </c>
      <c r="H613" s="24" t="inlineStr">
        <is>
          <t>29/11/2025 2:30:2</t>
        </is>
      </c>
      <c r="I613" s="24" t="inlineStr"/>
      <c r="J613" s="24" t="n">
        <v/>
      </c>
      <c r="K613" s="24" t="n"/>
      <c r="L613" s="24" t="n"/>
      <c r="M613" s="1">
        <f>LEFT(A613,6)</f>
        <v/>
      </c>
      <c r="N613" s="1">
        <f>MID(A613,7,6)</f>
        <v/>
      </c>
      <c r="O613" s="1">
        <f>MID(A613,7,6)&amp;"-"&amp;MID(A613,13,1)</f>
        <v/>
      </c>
      <c r="P613" s="1">
        <f>"M"&amp;MID(A613,5,2)</f>
        <v/>
      </c>
      <c r="Q613" s="1">
        <f>IF(MID(A613,4,1)="L",IF(ISODD(RIGHT(A613)),"LH1","LH3"),IF(MID(A613,4,1)="R",IF(ISODD(RIGHT(A613)),"RH2","RH4"),"ERROR"))</f>
        <v/>
      </c>
      <c r="R613" s="1">
        <f>P613&amp;"-"&amp;Q613</f>
        <v/>
      </c>
      <c r="S613" s="13">
        <f>IF(D613="","HXX",IF(OR(D613=D612,D613=0),S612,"H"&amp;TEXT(D613,"00")&amp;" T"&amp;TEXT(G613,"00")&amp;" - "&amp;A613))</f>
        <v/>
      </c>
      <c r="T613" s="13">
        <f>SUBTOTAL(3,A613)</f>
        <v/>
      </c>
      <c r="U613" s="13">
        <f>IF(OR(NOT(ISBLANK(H613)),J613="30"),1,0)</f>
        <v/>
      </c>
      <c r="V613" s="13">
        <f>IF(ISBLANK(I613),0,1)</f>
        <v/>
      </c>
      <c r="W613" s="13">
        <f>IF(AND(L613="Porosidad de gas",OR(K613="C5",K613="E5")),1,0)</f>
        <v/>
      </c>
      <c r="X613" s="3">
        <f>RIGHT(A613,3)</f>
        <v/>
      </c>
      <c r="Y613" s="3">
        <f>MAX(W613*F613,0)</f>
        <v/>
      </c>
      <c r="Z613" s="3">
        <f>MAX(V613*F613-Y613,0)</f>
        <v/>
      </c>
      <c r="AA613" s="3">
        <f>MAX(U613*F613-SUM(Y613:Z613),0)</f>
        <v/>
      </c>
      <c r="AB613" s="8">
        <f>MAX(F613-SUM(Y613:AA613),0)</f>
        <v/>
      </c>
      <c r="AC613" s="3">
        <f>D613</f>
        <v/>
      </c>
      <c r="AD613" s="3">
        <f>E613</f>
        <v/>
      </c>
    </row>
    <row r="614" ht="13.9" customHeight="1">
      <c r="A614" s="22" t="inlineStr">
        <is>
          <t>BNRL022511281119</t>
        </is>
      </c>
      <c r="B614" s="23" t="inlineStr">
        <is>
          <t>28/11/2025 13:47:13</t>
        </is>
      </c>
      <c r="C614" s="24" t="n">
        <v>9</v>
      </c>
      <c r="D614" s="24" t="n">
        <v>19</v>
      </c>
      <c r="E614" s="24" t="n">
        <v>37</v>
      </c>
      <c r="F614" s="24" t="n">
        <v>360</v>
      </c>
      <c r="G614" s="24" t="inlineStr">
        <is>
          <t>12</t>
        </is>
      </c>
      <c r="H614" s="24" t="inlineStr">
        <is>
          <t>29/11/2025 2:34:45</t>
        </is>
      </c>
      <c r="I614" s="24" t="inlineStr"/>
      <c r="J614" s="24" t="n">
        <v/>
      </c>
      <c r="K614" s="24" t="n"/>
      <c r="L614" s="24" t="n"/>
      <c r="M614" s="1">
        <f>LEFT(A614,6)</f>
        <v/>
      </c>
      <c r="N614" s="1">
        <f>MID(A614,7,6)</f>
        <v/>
      </c>
      <c r="O614" s="1">
        <f>MID(A614,7,6)&amp;"-"&amp;MID(A614,13,1)</f>
        <v/>
      </c>
      <c r="P614" s="1">
        <f>"M"&amp;MID(A614,5,2)</f>
        <v/>
      </c>
      <c r="Q614" s="1">
        <f>IF(MID(A614,4,1)="L",IF(ISODD(RIGHT(A614)),"LH1","LH3"),IF(MID(A614,4,1)="R",IF(ISODD(RIGHT(A614)),"RH2","RH4"),"ERROR"))</f>
        <v/>
      </c>
      <c r="R614" s="1">
        <f>P614&amp;"-"&amp;Q614</f>
        <v/>
      </c>
      <c r="S614" s="13">
        <f>IF(D614="","HXX",IF(OR(D614=D613,D614=0),S613,"H"&amp;TEXT(D614,"00")&amp;" T"&amp;TEXT(G614,"00")&amp;" - "&amp;A614))</f>
        <v/>
      </c>
      <c r="T614" s="13">
        <f>SUBTOTAL(3,A614)</f>
        <v/>
      </c>
      <c r="U614" s="13">
        <f>IF(OR(NOT(ISBLANK(H614)),J614="30"),1,0)</f>
        <v/>
      </c>
      <c r="V614" s="13">
        <f>IF(ISBLANK(I614),0,1)</f>
        <v/>
      </c>
      <c r="W614" s="13">
        <f>IF(AND(L614="Porosidad de gas",OR(K614="C5",K614="E5")),1,0)</f>
        <v/>
      </c>
      <c r="X614" s="3">
        <f>RIGHT(A614,3)</f>
        <v/>
      </c>
      <c r="Y614" s="3">
        <f>MAX(W614*F614,0)</f>
        <v/>
      </c>
      <c r="Z614" s="3">
        <f>MAX(V614*F614-Y614,0)</f>
        <v/>
      </c>
      <c r="AA614" s="3">
        <f>MAX(U614*F614-SUM(Y614:Z614),0)</f>
        <v/>
      </c>
      <c r="AB614" s="8">
        <f>MAX(F614-SUM(Y614:AA614),0)</f>
        <v/>
      </c>
      <c r="AC614" s="3">
        <f>D614</f>
        <v/>
      </c>
      <c r="AD614" s="3">
        <f>E614</f>
        <v/>
      </c>
    </row>
    <row r="615" ht="13.9" customHeight="1">
      <c r="A615" s="22" t="inlineStr">
        <is>
          <t>BNRL022511281120</t>
        </is>
      </c>
      <c r="B615" s="23" t="inlineStr">
        <is>
          <t>28/11/2025 13:47:13</t>
        </is>
      </c>
      <c r="C615" s="24" t="n">
        <v>9</v>
      </c>
      <c r="D615" s="24" t="n">
        <v>19</v>
      </c>
      <c r="E615" s="24" t="n">
        <v>37</v>
      </c>
      <c r="F615" s="24" t="n">
        <v>360</v>
      </c>
      <c r="G615" s="24" t="inlineStr">
        <is>
          <t>12</t>
        </is>
      </c>
      <c r="H615" s="24" t="inlineStr">
        <is>
          <t>29/11/2025 2:32:34</t>
        </is>
      </c>
      <c r="I615" s="24" t="inlineStr"/>
      <c r="J615" s="24" t="n">
        <v/>
      </c>
      <c r="K615" s="24" t="n"/>
      <c r="L615" s="24" t="n"/>
      <c r="M615" s="1">
        <f>LEFT(A615,6)</f>
        <v/>
      </c>
      <c r="N615" s="1">
        <f>MID(A615,7,6)</f>
        <v/>
      </c>
      <c r="O615" s="1">
        <f>MID(A615,7,6)&amp;"-"&amp;MID(A615,13,1)</f>
        <v/>
      </c>
      <c r="P615" s="1">
        <f>"M"&amp;MID(A615,5,2)</f>
        <v/>
      </c>
      <c r="Q615" s="1">
        <f>IF(MID(A615,4,1)="L",IF(ISODD(RIGHT(A615)),"LH1","LH3"),IF(MID(A615,4,1)="R",IF(ISODD(RIGHT(A615)),"RH2","RH4"),"ERROR"))</f>
        <v/>
      </c>
      <c r="R615" s="1">
        <f>P615&amp;"-"&amp;Q615</f>
        <v/>
      </c>
      <c r="S615" s="13">
        <f>IF(D615="","HXX",IF(OR(D615=D614,D615=0),S614,"H"&amp;TEXT(D615,"00")&amp;" T"&amp;TEXT(G615,"00")&amp;" - "&amp;A615))</f>
        <v/>
      </c>
      <c r="T615" s="13">
        <f>SUBTOTAL(3,A615)</f>
        <v/>
      </c>
      <c r="U615" s="13">
        <f>IF(OR(NOT(ISBLANK(H615)),J615="30"),1,0)</f>
        <v/>
      </c>
      <c r="V615" s="13">
        <f>IF(ISBLANK(I615),0,1)</f>
        <v/>
      </c>
      <c r="W615" s="13">
        <f>IF(AND(L615="Porosidad de gas",OR(K615="C5",K615="E5")),1,0)</f>
        <v/>
      </c>
      <c r="X615" s="3">
        <f>RIGHT(A615,3)</f>
        <v/>
      </c>
      <c r="Y615" s="3">
        <f>MAX(W615*F615,0)</f>
        <v/>
      </c>
      <c r="Z615" s="3">
        <f>MAX(V615*F615-Y615,0)</f>
        <v/>
      </c>
      <c r="AA615" s="3">
        <f>MAX(U615*F615-SUM(Y615:Z615),0)</f>
        <v/>
      </c>
      <c r="AB615" s="8">
        <f>MAX(F615-SUM(Y615:AA615),0)</f>
        <v/>
      </c>
      <c r="AC615" s="3">
        <f>D615</f>
        <v/>
      </c>
      <c r="AD615" s="3">
        <f>E615</f>
        <v/>
      </c>
    </row>
    <row r="616" ht="13.9" customHeight="1">
      <c r="A616" s="22" t="inlineStr">
        <is>
          <t>BNRR022511281119</t>
        </is>
      </c>
      <c r="B616" s="23" t="inlineStr">
        <is>
          <t>28/11/2025 13:47:13</t>
        </is>
      </c>
      <c r="C616" s="24" t="n">
        <v>9</v>
      </c>
      <c r="D616" s="24" t="n">
        <v>19</v>
      </c>
      <c r="E616" s="24" t="n">
        <v>37</v>
      </c>
      <c r="F616" s="24" t="n">
        <v>360</v>
      </c>
      <c r="G616" s="24" t="inlineStr">
        <is>
          <t>12</t>
        </is>
      </c>
      <c r="H616" s="24" t="inlineStr">
        <is>
          <t>29/11/2025 2:31:33</t>
        </is>
      </c>
      <c r="I616" s="24" t="inlineStr"/>
      <c r="J616" s="24" t="n">
        <v/>
      </c>
      <c r="K616" s="24" t="n"/>
      <c r="L616" s="24" t="n"/>
      <c r="M616" s="1">
        <f>LEFT(A616,6)</f>
        <v/>
      </c>
      <c r="N616" s="1">
        <f>MID(A616,7,6)</f>
        <v/>
      </c>
      <c r="O616" s="1">
        <f>MID(A616,7,6)&amp;"-"&amp;MID(A616,13,1)</f>
        <v/>
      </c>
      <c r="P616" s="1">
        <f>"M"&amp;MID(A616,5,2)</f>
        <v/>
      </c>
      <c r="Q616" s="1">
        <f>IF(MID(A616,4,1)="L",IF(ISODD(RIGHT(A616)),"LH1","LH3"),IF(MID(A616,4,1)="R",IF(ISODD(RIGHT(A616)),"RH2","RH4"),"ERROR"))</f>
        <v/>
      </c>
      <c r="R616" s="1">
        <f>P616&amp;"-"&amp;Q616</f>
        <v/>
      </c>
      <c r="S616" s="13">
        <f>IF(D616="","HXX",IF(OR(D616=D615,D616=0),S615,"H"&amp;TEXT(D616,"00")&amp;" T"&amp;TEXT(G616,"00")&amp;" - "&amp;A616))</f>
        <v/>
      </c>
      <c r="T616" s="13">
        <f>SUBTOTAL(3,A616)</f>
        <v/>
      </c>
      <c r="U616" s="13">
        <f>IF(OR(NOT(ISBLANK(H616)),J616="30"),1,0)</f>
        <v/>
      </c>
      <c r="V616" s="13">
        <f>IF(ISBLANK(I616),0,1)</f>
        <v/>
      </c>
      <c r="W616" s="13">
        <f>IF(AND(L616="Porosidad de gas",OR(K616="C5",K616="E5")),1,0)</f>
        <v/>
      </c>
      <c r="X616" s="3">
        <f>RIGHT(A616,3)</f>
        <v/>
      </c>
      <c r="Y616" s="3">
        <f>MAX(W616*F616,0)</f>
        <v/>
      </c>
      <c r="Z616" s="3">
        <f>MAX(V616*F616-Y616,0)</f>
        <v/>
      </c>
      <c r="AA616" s="3">
        <f>MAX(U616*F616-SUM(Y616:Z616),0)</f>
        <v/>
      </c>
      <c r="AB616" s="8">
        <f>MAX(F616-SUM(Y616:AA616),0)</f>
        <v/>
      </c>
      <c r="AC616" s="3">
        <f>D616</f>
        <v/>
      </c>
      <c r="AD616" s="3">
        <f>E616</f>
        <v/>
      </c>
    </row>
    <row r="617" ht="13.9" customHeight="1">
      <c r="A617" s="22" t="inlineStr">
        <is>
          <t>BNRR022511281120</t>
        </is>
      </c>
      <c r="B617" s="23" t="inlineStr">
        <is>
          <t>28/11/2025 13:47:13</t>
        </is>
      </c>
      <c r="C617" s="24" t="n">
        <v>9</v>
      </c>
      <c r="D617" s="24" t="n">
        <v>19</v>
      </c>
      <c r="E617" s="24" t="n">
        <v>37</v>
      </c>
      <c r="F617" s="24" t="n">
        <v>360</v>
      </c>
      <c r="G617" s="24" t="inlineStr">
        <is>
          <t>12</t>
        </is>
      </c>
      <c r="H617" s="24" t="inlineStr">
        <is>
          <t>29/11/2025 2:36:22</t>
        </is>
      </c>
      <c r="I617" s="24" t="inlineStr"/>
      <c r="J617" s="24" t="n">
        <v/>
      </c>
      <c r="K617" s="24" t="n"/>
      <c r="L617" s="24" t="n"/>
      <c r="M617" s="1">
        <f>LEFT(A617,6)</f>
        <v/>
      </c>
      <c r="N617" s="1">
        <f>MID(A617,7,6)</f>
        <v/>
      </c>
      <c r="O617" s="1">
        <f>MID(A617,7,6)&amp;"-"&amp;MID(A617,13,1)</f>
        <v/>
      </c>
      <c r="P617" s="1">
        <f>"M"&amp;MID(A617,5,2)</f>
        <v/>
      </c>
      <c r="Q617" s="1">
        <f>IF(MID(A617,4,1)="L",IF(ISODD(RIGHT(A617)),"LH1","LH3"),IF(MID(A617,4,1)="R",IF(ISODD(RIGHT(A617)),"RH2","RH4"),"ERROR"))</f>
        <v/>
      </c>
      <c r="R617" s="1">
        <f>P617&amp;"-"&amp;Q617</f>
        <v/>
      </c>
      <c r="S617" s="13">
        <f>IF(D617="","HXX",IF(OR(D617=D616,D617=0),S616,"H"&amp;TEXT(D617,"00")&amp;" T"&amp;TEXT(G617,"00")&amp;" - "&amp;A617))</f>
        <v/>
      </c>
      <c r="T617" s="13">
        <f>SUBTOTAL(3,A617)</f>
        <v/>
      </c>
      <c r="U617" s="13">
        <f>IF(OR(NOT(ISBLANK(H617)),J617="30"),1,0)</f>
        <v/>
      </c>
      <c r="V617" s="13">
        <f>IF(ISBLANK(I617),0,1)</f>
        <v/>
      </c>
      <c r="W617" s="13">
        <f>IF(AND(L617="Porosidad de gas",OR(K617="C5",K617="E5")),1,0)</f>
        <v/>
      </c>
      <c r="X617" s="3">
        <f>RIGHT(A617,3)</f>
        <v/>
      </c>
      <c r="Y617" s="3">
        <f>MAX(W617*F617,0)</f>
        <v/>
      </c>
      <c r="Z617" s="3">
        <f>MAX(V617*F617-Y617,0)</f>
        <v/>
      </c>
      <c r="AA617" s="3">
        <f>MAX(U617*F617-SUM(Y617:Z617),0)</f>
        <v/>
      </c>
      <c r="AB617" s="8">
        <f>MAX(F617-SUM(Y617:AA617),0)</f>
        <v/>
      </c>
      <c r="AC617" s="3">
        <f>D617</f>
        <v/>
      </c>
      <c r="AD617" s="3">
        <f>E617</f>
        <v/>
      </c>
    </row>
    <row r="618" ht="13.9" customHeight="1">
      <c r="A618" s="22" t="inlineStr">
        <is>
          <t>BNRL022511281117</t>
        </is>
      </c>
      <c r="B618" s="23" t="inlineStr">
        <is>
          <t>28/11/2025 13:41:13</t>
        </is>
      </c>
      <c r="C618" s="24" t="n">
        <v>9</v>
      </c>
      <c r="D618" s="24" t="n">
        <v>19</v>
      </c>
      <c r="E618" s="24" t="n">
        <v>36</v>
      </c>
      <c r="F618" s="24" t="n">
        <v>359</v>
      </c>
      <c r="G618" s="24" t="inlineStr">
        <is>
          <t>12</t>
        </is>
      </c>
      <c r="H618" s="24" t="inlineStr">
        <is>
          <t>29/11/2025 2:38:3</t>
        </is>
      </c>
      <c r="I618" s="24" t="inlineStr"/>
      <c r="J618" s="24" t="n">
        <v/>
      </c>
      <c r="K618" s="24" t="n"/>
      <c r="L618" s="24" t="n"/>
      <c r="M618" s="1">
        <f>LEFT(A618,6)</f>
        <v/>
      </c>
      <c r="N618" s="1">
        <f>MID(A618,7,6)</f>
        <v/>
      </c>
      <c r="O618" s="1">
        <f>MID(A618,7,6)&amp;"-"&amp;MID(A618,13,1)</f>
        <v/>
      </c>
      <c r="P618" s="1">
        <f>"M"&amp;MID(A618,5,2)</f>
        <v/>
      </c>
      <c r="Q618" s="1">
        <f>IF(MID(A618,4,1)="L",IF(ISODD(RIGHT(A618)),"LH1","LH3"),IF(MID(A618,4,1)="R",IF(ISODD(RIGHT(A618)),"RH2","RH4"),"ERROR"))</f>
        <v/>
      </c>
      <c r="R618" s="1">
        <f>P618&amp;"-"&amp;Q618</f>
        <v/>
      </c>
      <c r="S618" s="13">
        <f>IF(D618="","HXX",IF(OR(D618=D617,D618=0),S617,"H"&amp;TEXT(D618,"00")&amp;" T"&amp;TEXT(G618,"00")&amp;" - "&amp;A618))</f>
        <v/>
      </c>
      <c r="T618" s="13">
        <f>SUBTOTAL(3,A618)</f>
        <v/>
      </c>
      <c r="U618" s="13">
        <f>IF(OR(NOT(ISBLANK(H618)),J618="30"),1,0)</f>
        <v/>
      </c>
      <c r="V618" s="13">
        <f>IF(ISBLANK(I618),0,1)</f>
        <v/>
      </c>
      <c r="W618" s="13">
        <f>IF(AND(L618="Porosidad de gas",OR(K618="C5",K618="E5")),1,0)</f>
        <v/>
      </c>
      <c r="X618" s="3">
        <f>RIGHT(A618,3)</f>
        <v/>
      </c>
      <c r="Y618" s="3">
        <f>MAX(W618*F618,0)</f>
        <v/>
      </c>
      <c r="Z618" s="3">
        <f>MAX(V618*F618-Y618,0)</f>
        <v/>
      </c>
      <c r="AA618" s="3">
        <f>MAX(U618*F618-SUM(Y618:Z618),0)</f>
        <v/>
      </c>
      <c r="AB618" s="8">
        <f>MAX(F618-SUM(Y618:AA618),0)</f>
        <v/>
      </c>
      <c r="AC618" s="3">
        <f>D618</f>
        <v/>
      </c>
      <c r="AD618" s="3">
        <f>E618</f>
        <v/>
      </c>
    </row>
    <row r="619" ht="13.9" customHeight="1">
      <c r="A619" s="22" t="inlineStr">
        <is>
          <t>BNRL022511281118</t>
        </is>
      </c>
      <c r="B619" s="23" t="inlineStr">
        <is>
          <t>28/11/2025 13:41:13</t>
        </is>
      </c>
      <c r="C619" s="24" t="n">
        <v>9</v>
      </c>
      <c r="D619" s="24" t="n">
        <v>19</v>
      </c>
      <c r="E619" s="24" t="n">
        <v>36</v>
      </c>
      <c r="F619" s="24" t="n">
        <v>359</v>
      </c>
      <c r="G619" s="24" t="inlineStr">
        <is>
          <t>12</t>
        </is>
      </c>
      <c r="H619" s="24" t="inlineStr">
        <is>
          <t>29/11/2025 2:35:57</t>
        </is>
      </c>
      <c r="I619" s="24" t="inlineStr"/>
      <c r="J619" s="24" t="n">
        <v/>
      </c>
      <c r="K619" s="24" t="n"/>
      <c r="L619" s="24" t="n"/>
      <c r="M619" s="1">
        <f>LEFT(A619,6)</f>
        <v/>
      </c>
      <c r="N619" s="1">
        <f>MID(A619,7,6)</f>
        <v/>
      </c>
      <c r="O619" s="1">
        <f>MID(A619,7,6)&amp;"-"&amp;MID(A619,13,1)</f>
        <v/>
      </c>
      <c r="P619" s="1">
        <f>"M"&amp;MID(A619,5,2)</f>
        <v/>
      </c>
      <c r="Q619" s="1">
        <f>IF(MID(A619,4,1)="L",IF(ISODD(RIGHT(A619)),"LH1","LH3"),IF(MID(A619,4,1)="R",IF(ISODD(RIGHT(A619)),"RH2","RH4"),"ERROR"))</f>
        <v/>
      </c>
      <c r="R619" s="1">
        <f>P619&amp;"-"&amp;Q619</f>
        <v/>
      </c>
      <c r="S619" s="13">
        <f>IF(D619="","HXX",IF(OR(D619=D618,D619=0),S618,"H"&amp;TEXT(D619,"00")&amp;" T"&amp;TEXT(G619,"00")&amp;" - "&amp;A619))</f>
        <v/>
      </c>
      <c r="T619" s="13">
        <f>SUBTOTAL(3,A619)</f>
        <v/>
      </c>
      <c r="U619" s="13">
        <f>IF(OR(NOT(ISBLANK(H619)),J619="30"),1,0)</f>
        <v/>
      </c>
      <c r="V619" s="13">
        <f>IF(ISBLANK(I619),0,1)</f>
        <v/>
      </c>
      <c r="W619" s="13">
        <f>IF(AND(L619="Porosidad de gas",OR(K619="C5",K619="E5")),1,0)</f>
        <v/>
      </c>
      <c r="X619" s="3">
        <f>RIGHT(A619,3)</f>
        <v/>
      </c>
      <c r="Y619" s="3">
        <f>MAX(W619*F619,0)</f>
        <v/>
      </c>
      <c r="Z619" s="3">
        <f>MAX(V619*F619-Y619,0)</f>
        <v/>
      </c>
      <c r="AA619" s="3">
        <f>MAX(U619*F619-SUM(Y619:Z619),0)</f>
        <v/>
      </c>
      <c r="AB619" s="8">
        <f>MAX(F619-SUM(Y619:AA619),0)</f>
        <v/>
      </c>
      <c r="AC619" s="3">
        <f>D619</f>
        <v/>
      </c>
      <c r="AD619" s="3">
        <f>E619</f>
        <v/>
      </c>
    </row>
    <row r="620" ht="13.9" customHeight="1">
      <c r="A620" s="22" t="inlineStr">
        <is>
          <t>BNRR022511281117</t>
        </is>
      </c>
      <c r="B620" s="23" t="inlineStr">
        <is>
          <t>28/11/2025 13:41:13</t>
        </is>
      </c>
      <c r="C620" s="24" t="n">
        <v>9</v>
      </c>
      <c r="D620" s="24" t="n">
        <v>19</v>
      </c>
      <c r="E620" s="24" t="n">
        <v>36</v>
      </c>
      <c r="F620" s="24" t="n">
        <v>359</v>
      </c>
      <c r="G620" s="24" t="inlineStr">
        <is>
          <t>12</t>
        </is>
      </c>
      <c r="H620" s="24" t="inlineStr">
        <is>
          <t>29/11/2025 2:37:25</t>
        </is>
      </c>
      <c r="I620" s="24" t="inlineStr"/>
      <c r="J620" s="24" t="n">
        <v/>
      </c>
      <c r="K620" s="24" t="n"/>
      <c r="L620" s="24" t="n"/>
      <c r="M620" s="1">
        <f>LEFT(A620,6)</f>
        <v/>
      </c>
      <c r="N620" s="1">
        <f>MID(A620,7,6)</f>
        <v/>
      </c>
      <c r="O620" s="1">
        <f>MID(A620,7,6)&amp;"-"&amp;MID(A620,13,1)</f>
        <v/>
      </c>
      <c r="P620" s="1">
        <f>"M"&amp;MID(A620,5,2)</f>
        <v/>
      </c>
      <c r="Q620" s="1">
        <f>IF(MID(A620,4,1)="L",IF(ISODD(RIGHT(A620)),"LH1","LH3"),IF(MID(A620,4,1)="R",IF(ISODD(RIGHT(A620)),"RH2","RH4"),"ERROR"))</f>
        <v/>
      </c>
      <c r="R620" s="1">
        <f>P620&amp;"-"&amp;Q620</f>
        <v/>
      </c>
      <c r="S620" s="13">
        <f>IF(D620="","HXX",IF(OR(D620=D619,D620=0),S619,"H"&amp;TEXT(D620,"00")&amp;" T"&amp;TEXT(G620,"00")&amp;" - "&amp;A620))</f>
        <v/>
      </c>
      <c r="T620" s="13">
        <f>SUBTOTAL(3,A620)</f>
        <v/>
      </c>
      <c r="U620" s="13">
        <f>IF(OR(NOT(ISBLANK(H620)),J620="30"),1,0)</f>
        <v/>
      </c>
      <c r="V620" s="13">
        <f>IF(ISBLANK(I620),0,1)</f>
        <v/>
      </c>
      <c r="W620" s="13">
        <f>IF(AND(L620="Porosidad de gas",OR(K620="C5",K620="E5")),1,0)</f>
        <v/>
      </c>
      <c r="X620" s="3">
        <f>RIGHT(A620,3)</f>
        <v/>
      </c>
      <c r="Y620" s="3">
        <f>MAX(W620*F620,0)</f>
        <v/>
      </c>
      <c r="Z620" s="3">
        <f>MAX(V620*F620-Y620,0)</f>
        <v/>
      </c>
      <c r="AA620" s="3">
        <f>MAX(U620*F620-SUM(Y620:Z620),0)</f>
        <v/>
      </c>
      <c r="AB620" s="8">
        <f>MAX(F620-SUM(Y620:AA620),0)</f>
        <v/>
      </c>
      <c r="AC620" s="3">
        <f>D620</f>
        <v/>
      </c>
      <c r="AD620" s="3">
        <f>E620</f>
        <v/>
      </c>
    </row>
    <row r="621" ht="13.9" customHeight="1">
      <c r="A621" s="22" t="inlineStr">
        <is>
          <t>BNRR022511281118</t>
        </is>
      </c>
      <c r="B621" s="23" t="inlineStr">
        <is>
          <t>28/11/2025 13:41:13</t>
        </is>
      </c>
      <c r="C621" s="24" t="n">
        <v>9</v>
      </c>
      <c r="D621" s="24" t="n">
        <v>19</v>
      </c>
      <c r="E621" s="24" t="n">
        <v>36</v>
      </c>
      <c r="F621" s="24" t="n">
        <v>359</v>
      </c>
      <c r="G621" s="24" t="inlineStr">
        <is>
          <t>12</t>
        </is>
      </c>
      <c r="H621" s="24" t="inlineStr">
        <is>
          <t>29/11/2025 2:42:20</t>
        </is>
      </c>
      <c r="I621" s="24" t="inlineStr"/>
      <c r="J621" s="24" t="n">
        <v/>
      </c>
      <c r="K621" s="24" t="n"/>
      <c r="L621" s="24" t="n"/>
      <c r="M621" s="1">
        <f>LEFT(A621,6)</f>
        <v/>
      </c>
      <c r="N621" s="1">
        <f>MID(A621,7,6)</f>
        <v/>
      </c>
      <c r="O621" s="1">
        <f>MID(A621,7,6)&amp;"-"&amp;MID(A621,13,1)</f>
        <v/>
      </c>
      <c r="P621" s="1">
        <f>"M"&amp;MID(A621,5,2)</f>
        <v/>
      </c>
      <c r="Q621" s="1">
        <f>IF(MID(A621,4,1)="L",IF(ISODD(RIGHT(A621)),"LH1","LH3"),IF(MID(A621,4,1)="R",IF(ISODD(RIGHT(A621)),"RH2","RH4"),"ERROR"))</f>
        <v/>
      </c>
      <c r="R621" s="1">
        <f>P621&amp;"-"&amp;Q621</f>
        <v/>
      </c>
      <c r="S621" s="13">
        <f>IF(D621="","HXX",IF(OR(D621=D620,D621=0),S620,"H"&amp;TEXT(D621,"00")&amp;" T"&amp;TEXT(G621,"00")&amp;" - "&amp;A621))</f>
        <v/>
      </c>
      <c r="T621" s="13">
        <f>SUBTOTAL(3,A621)</f>
        <v/>
      </c>
      <c r="U621" s="13">
        <f>IF(OR(NOT(ISBLANK(H621)),J621="30"),1,0)</f>
        <v/>
      </c>
      <c r="V621" s="13">
        <f>IF(ISBLANK(I621),0,1)</f>
        <v/>
      </c>
      <c r="W621" s="13">
        <f>IF(AND(L621="Porosidad de gas",OR(K621="C5",K621="E5")),1,0)</f>
        <v/>
      </c>
      <c r="X621" s="3">
        <f>RIGHT(A621,3)</f>
        <v/>
      </c>
      <c r="Y621" s="3">
        <f>MAX(W621*F621,0)</f>
        <v/>
      </c>
      <c r="Z621" s="3">
        <f>MAX(V621*F621-Y621,0)</f>
        <v/>
      </c>
      <c r="AA621" s="3">
        <f>MAX(U621*F621-SUM(Y621:Z621),0)</f>
        <v/>
      </c>
      <c r="AB621" s="8">
        <f>MAX(F621-SUM(Y621:AA621),0)</f>
        <v/>
      </c>
      <c r="AC621" s="3">
        <f>D621</f>
        <v/>
      </c>
      <c r="AD621" s="3">
        <f>E621</f>
        <v/>
      </c>
    </row>
    <row r="622" ht="13.9" customHeight="1">
      <c r="A622" s="22" t="inlineStr">
        <is>
          <t>BNRL022511281115</t>
        </is>
      </c>
      <c r="B622" s="23" t="inlineStr">
        <is>
          <t>28/11/2025 13:35:14</t>
        </is>
      </c>
      <c r="C622" s="24" t="n">
        <v>9</v>
      </c>
      <c r="D622" s="24" t="n">
        <v>19</v>
      </c>
      <c r="E622" s="24" t="n">
        <v>35</v>
      </c>
      <c r="F622" s="24" t="n">
        <v>360</v>
      </c>
      <c r="G622" s="24" t="inlineStr">
        <is>
          <t>12</t>
        </is>
      </c>
      <c r="H622" s="24" t="inlineStr">
        <is>
          <t>29/11/2025 2:46:26</t>
        </is>
      </c>
      <c r="I622" s="24" t="inlineStr"/>
      <c r="J622" s="24" t="n">
        <v/>
      </c>
      <c r="K622" s="24" t="n"/>
      <c r="L622" s="24" t="n"/>
      <c r="M622" s="1">
        <f>LEFT(A622,6)</f>
        <v/>
      </c>
      <c r="N622" s="1">
        <f>MID(A622,7,6)</f>
        <v/>
      </c>
      <c r="O622" s="1">
        <f>MID(A622,7,6)&amp;"-"&amp;MID(A622,13,1)</f>
        <v/>
      </c>
      <c r="P622" s="1">
        <f>"M"&amp;MID(A622,5,2)</f>
        <v/>
      </c>
      <c r="Q622" s="1">
        <f>IF(MID(A622,4,1)="L",IF(ISODD(RIGHT(A622)),"LH1","LH3"),IF(MID(A622,4,1)="R",IF(ISODD(RIGHT(A622)),"RH2","RH4"),"ERROR"))</f>
        <v/>
      </c>
      <c r="R622" s="1">
        <f>P622&amp;"-"&amp;Q622</f>
        <v/>
      </c>
      <c r="S622" s="13">
        <f>IF(D622="","HXX",IF(OR(D622=D621,D622=0),S621,"H"&amp;TEXT(D622,"00")&amp;" T"&amp;TEXT(G622,"00")&amp;" - "&amp;A622))</f>
        <v/>
      </c>
      <c r="T622" s="13">
        <f>SUBTOTAL(3,A622)</f>
        <v/>
      </c>
      <c r="U622" s="13">
        <f>IF(OR(NOT(ISBLANK(H622)),J622="30"),1,0)</f>
        <v/>
      </c>
      <c r="V622" s="13">
        <f>IF(ISBLANK(I622),0,1)</f>
        <v/>
      </c>
      <c r="W622" s="13">
        <f>IF(AND(L622="Porosidad de gas",OR(K622="C5",K622="E5")),1,0)</f>
        <v/>
      </c>
      <c r="X622" s="3">
        <f>RIGHT(A622,3)</f>
        <v/>
      </c>
      <c r="Y622" s="3">
        <f>MAX(W622*F622,0)</f>
        <v/>
      </c>
      <c r="Z622" s="3">
        <f>MAX(V622*F622-Y622,0)</f>
        <v/>
      </c>
      <c r="AA622" s="3">
        <f>MAX(U622*F622-SUM(Y622:Z622),0)</f>
        <v/>
      </c>
      <c r="AB622" s="8">
        <f>MAX(F622-SUM(Y622:AA622),0)</f>
        <v/>
      </c>
      <c r="AC622" s="3">
        <f>D622</f>
        <v/>
      </c>
      <c r="AD622" s="3">
        <f>E622</f>
        <v/>
      </c>
    </row>
    <row r="623" ht="13.9" customHeight="1">
      <c r="A623" s="22" t="inlineStr">
        <is>
          <t>BNRL022511281116</t>
        </is>
      </c>
      <c r="B623" s="23" t="inlineStr">
        <is>
          <t>28/11/2025 13:35:14</t>
        </is>
      </c>
      <c r="C623" s="24" t="n">
        <v>9</v>
      </c>
      <c r="D623" s="24" t="n">
        <v>19</v>
      </c>
      <c r="E623" s="24" t="n">
        <v>35</v>
      </c>
      <c r="F623" s="24" t="n">
        <v>360</v>
      </c>
      <c r="G623" s="24" t="inlineStr">
        <is>
          <t>12</t>
        </is>
      </c>
      <c r="H623" s="24" t="inlineStr">
        <is>
          <t>29/11/2025 2:39:20</t>
        </is>
      </c>
      <c r="I623" s="24" t="inlineStr"/>
      <c r="J623" s="24" t="n">
        <v/>
      </c>
      <c r="K623" s="24" t="n"/>
      <c r="L623" s="24" t="n"/>
      <c r="M623" s="1">
        <f>LEFT(A623,6)</f>
        <v/>
      </c>
      <c r="N623" s="1">
        <f>MID(A623,7,6)</f>
        <v/>
      </c>
      <c r="O623" s="1">
        <f>MID(A623,7,6)&amp;"-"&amp;MID(A623,13,1)</f>
        <v/>
      </c>
      <c r="P623" s="1">
        <f>"M"&amp;MID(A623,5,2)</f>
        <v/>
      </c>
      <c r="Q623" s="1">
        <f>IF(MID(A623,4,1)="L",IF(ISODD(RIGHT(A623)),"LH1","LH3"),IF(MID(A623,4,1)="R",IF(ISODD(RIGHT(A623)),"RH2","RH4"),"ERROR"))</f>
        <v/>
      </c>
      <c r="R623" s="1">
        <f>P623&amp;"-"&amp;Q623</f>
        <v/>
      </c>
      <c r="S623" s="13">
        <f>IF(D623="","HXX",IF(OR(D623=D622,D623=0),S622,"H"&amp;TEXT(D623,"00")&amp;" T"&amp;TEXT(G623,"00")&amp;" - "&amp;A623))</f>
        <v/>
      </c>
      <c r="T623" s="13">
        <f>SUBTOTAL(3,A623)</f>
        <v/>
      </c>
      <c r="U623" s="13">
        <f>IF(OR(NOT(ISBLANK(H623)),J623="30"),1,0)</f>
        <v/>
      </c>
      <c r="V623" s="13">
        <f>IF(ISBLANK(I623),0,1)</f>
        <v/>
      </c>
      <c r="W623" s="13">
        <f>IF(AND(L623="Porosidad de gas",OR(K623="C5",K623="E5")),1,0)</f>
        <v/>
      </c>
      <c r="X623" s="3">
        <f>RIGHT(A623,3)</f>
        <v/>
      </c>
      <c r="Y623" s="3">
        <f>MAX(W623*F623,0)</f>
        <v/>
      </c>
      <c r="Z623" s="3">
        <f>MAX(V623*F623-Y623,0)</f>
        <v/>
      </c>
      <c r="AA623" s="3">
        <f>MAX(U623*F623-SUM(Y623:Z623),0)</f>
        <v/>
      </c>
      <c r="AB623" s="8">
        <f>MAX(F623-SUM(Y623:AA623),0)</f>
        <v/>
      </c>
      <c r="AC623" s="3">
        <f>D623</f>
        <v/>
      </c>
      <c r="AD623" s="3">
        <f>E623</f>
        <v/>
      </c>
    </row>
    <row r="624" ht="13.9" customHeight="1">
      <c r="A624" s="22" t="inlineStr">
        <is>
          <t>BNRR022511281115</t>
        </is>
      </c>
      <c r="B624" s="23" t="inlineStr">
        <is>
          <t>28/11/2025 13:35:14</t>
        </is>
      </c>
      <c r="C624" s="24" t="n">
        <v>9</v>
      </c>
      <c r="D624" s="24" t="n">
        <v>19</v>
      </c>
      <c r="E624" s="24" t="n">
        <v>35</v>
      </c>
      <c r="F624" s="24" t="n">
        <v>360</v>
      </c>
      <c r="G624" s="24" t="inlineStr">
        <is>
          <t>12</t>
        </is>
      </c>
      <c r="H624" s="24" t="inlineStr">
        <is>
          <t>29/11/2025 2:39:20</t>
        </is>
      </c>
      <c r="I624" s="24" t="inlineStr"/>
      <c r="J624" s="24" t="n">
        <v/>
      </c>
      <c r="K624" s="24" t="n"/>
      <c r="L624" s="24" t="n"/>
      <c r="M624" s="1">
        <f>LEFT(A624,6)</f>
        <v/>
      </c>
      <c r="N624" s="1">
        <f>MID(A624,7,6)</f>
        <v/>
      </c>
      <c r="O624" s="1">
        <f>MID(A624,7,6)&amp;"-"&amp;MID(A624,13,1)</f>
        <v/>
      </c>
      <c r="P624" s="1">
        <f>"M"&amp;MID(A624,5,2)</f>
        <v/>
      </c>
      <c r="Q624" s="1">
        <f>IF(MID(A624,4,1)="L",IF(ISODD(RIGHT(A624)),"LH1","LH3"),IF(MID(A624,4,1)="R",IF(ISODD(RIGHT(A624)),"RH2","RH4"),"ERROR"))</f>
        <v/>
      </c>
      <c r="R624" s="1">
        <f>P624&amp;"-"&amp;Q624</f>
        <v/>
      </c>
      <c r="S624" s="13">
        <f>IF(D624="","HXX",IF(OR(D624=D623,D624=0),S623,"H"&amp;TEXT(D624,"00")&amp;" T"&amp;TEXT(G624,"00")&amp;" - "&amp;A624))</f>
        <v/>
      </c>
      <c r="T624" s="13">
        <f>SUBTOTAL(3,A624)</f>
        <v/>
      </c>
      <c r="U624" s="13">
        <f>IF(OR(NOT(ISBLANK(H624)),J624="30"),1,0)</f>
        <v/>
      </c>
      <c r="V624" s="13">
        <f>IF(ISBLANK(I624),0,1)</f>
        <v/>
      </c>
      <c r="W624" s="13">
        <f>IF(AND(L624="Porosidad de gas",OR(K624="C5",K624="E5")),1,0)</f>
        <v/>
      </c>
      <c r="X624" s="3">
        <f>RIGHT(A624,3)</f>
        <v/>
      </c>
      <c r="Y624" s="3">
        <f>MAX(W624*F624,0)</f>
        <v/>
      </c>
      <c r="Z624" s="3">
        <f>MAX(V624*F624-Y624,0)</f>
        <v/>
      </c>
      <c r="AA624" s="3">
        <f>MAX(U624*F624-SUM(Y624:Z624),0)</f>
        <v/>
      </c>
      <c r="AB624" s="8">
        <f>MAX(F624-SUM(Y624:AA624),0)</f>
        <v/>
      </c>
      <c r="AC624" s="3">
        <f>D624</f>
        <v/>
      </c>
      <c r="AD624" s="3">
        <f>E624</f>
        <v/>
      </c>
    </row>
    <row r="625" ht="13.9" customHeight="1">
      <c r="A625" s="22" t="inlineStr">
        <is>
          <t>BNRR022511281116</t>
        </is>
      </c>
      <c r="B625" s="23" t="inlineStr">
        <is>
          <t>28/11/2025 13:35:14</t>
        </is>
      </c>
      <c r="C625" s="24" t="n">
        <v>9</v>
      </c>
      <c r="D625" s="24" t="n">
        <v>19</v>
      </c>
      <c r="E625" s="24" t="n">
        <v>35</v>
      </c>
      <c r="F625" s="24" t="n">
        <v>360</v>
      </c>
      <c r="G625" s="24" t="inlineStr">
        <is>
          <t>12</t>
        </is>
      </c>
      <c r="H625" s="24" t="inlineStr">
        <is>
          <t>29/11/2025 2:43:34</t>
        </is>
      </c>
      <c r="I625" s="24" t="inlineStr"/>
      <c r="J625" s="24" t="n">
        <v/>
      </c>
      <c r="K625" s="24" t="n"/>
      <c r="L625" s="24" t="n"/>
      <c r="M625" s="1">
        <f>LEFT(A625,6)</f>
        <v/>
      </c>
      <c r="N625" s="1">
        <f>MID(A625,7,6)</f>
        <v/>
      </c>
      <c r="O625" s="1">
        <f>MID(A625,7,6)&amp;"-"&amp;MID(A625,13,1)</f>
        <v/>
      </c>
      <c r="P625" s="1">
        <f>"M"&amp;MID(A625,5,2)</f>
        <v/>
      </c>
      <c r="Q625" s="1">
        <f>IF(MID(A625,4,1)="L",IF(ISODD(RIGHT(A625)),"LH1","LH3"),IF(MID(A625,4,1)="R",IF(ISODD(RIGHT(A625)),"RH2","RH4"),"ERROR"))</f>
        <v/>
      </c>
      <c r="R625" s="1">
        <f>P625&amp;"-"&amp;Q625</f>
        <v/>
      </c>
      <c r="S625" s="13">
        <f>IF(D625="","HXX",IF(OR(D625=D624,D625=0),S624,"H"&amp;TEXT(D625,"00")&amp;" T"&amp;TEXT(G625,"00")&amp;" - "&amp;A625))</f>
        <v/>
      </c>
      <c r="T625" s="13">
        <f>SUBTOTAL(3,A625)</f>
        <v/>
      </c>
      <c r="U625" s="13">
        <f>IF(OR(NOT(ISBLANK(H625)),J625="30"),1,0)</f>
        <v/>
      </c>
      <c r="V625" s="13">
        <f>IF(ISBLANK(I625),0,1)</f>
        <v/>
      </c>
      <c r="W625" s="13">
        <f>IF(AND(L625="Porosidad de gas",OR(K625="C5",K625="E5")),1,0)</f>
        <v/>
      </c>
      <c r="X625" s="3">
        <f>RIGHT(A625,3)</f>
        <v/>
      </c>
      <c r="Y625" s="3">
        <f>MAX(W625*F625,0)</f>
        <v/>
      </c>
      <c r="Z625" s="3">
        <f>MAX(V625*F625-Y625,0)</f>
        <v/>
      </c>
      <c r="AA625" s="3">
        <f>MAX(U625*F625-SUM(Y625:Z625),0)</f>
        <v/>
      </c>
      <c r="AB625" s="8">
        <f>MAX(F625-SUM(Y625:AA625),0)</f>
        <v/>
      </c>
      <c r="AC625" s="3">
        <f>D625</f>
        <v/>
      </c>
      <c r="AD625" s="3">
        <f>E625</f>
        <v/>
      </c>
    </row>
    <row r="626" ht="13.9" customHeight="1">
      <c r="A626" s="22" t="inlineStr">
        <is>
          <t>BNRL022511281113</t>
        </is>
      </c>
      <c r="B626" s="23" t="inlineStr">
        <is>
          <t>28/11/2025 13:29:14</t>
        </is>
      </c>
      <c r="C626" s="24" t="n">
        <v>9</v>
      </c>
      <c r="D626" s="24" t="n">
        <v>19</v>
      </c>
      <c r="E626" s="24" t="n">
        <v>34</v>
      </c>
      <c r="F626" s="24" t="n">
        <v>359</v>
      </c>
      <c r="G626" s="24" t="inlineStr">
        <is>
          <t>12</t>
        </is>
      </c>
      <c r="H626" s="24" t="inlineStr">
        <is>
          <t>29/11/2025 1:54:22</t>
        </is>
      </c>
      <c r="I626" s="24" t="inlineStr"/>
      <c r="J626" s="24" t="n">
        <v/>
      </c>
      <c r="K626" s="24" t="n"/>
      <c r="L626" s="24" t="n"/>
      <c r="M626" s="1">
        <f>LEFT(A626,6)</f>
        <v/>
      </c>
      <c r="N626" s="1">
        <f>MID(A626,7,6)</f>
        <v/>
      </c>
      <c r="O626" s="1">
        <f>MID(A626,7,6)&amp;"-"&amp;MID(A626,13,1)</f>
        <v/>
      </c>
      <c r="P626" s="1">
        <f>"M"&amp;MID(A626,5,2)</f>
        <v/>
      </c>
      <c r="Q626" s="1">
        <f>IF(MID(A626,4,1)="L",IF(ISODD(RIGHT(A626)),"LH1","LH3"),IF(MID(A626,4,1)="R",IF(ISODD(RIGHT(A626)),"RH2","RH4"),"ERROR"))</f>
        <v/>
      </c>
      <c r="R626" s="1">
        <f>P626&amp;"-"&amp;Q626</f>
        <v/>
      </c>
      <c r="S626" s="13">
        <f>IF(D626="","HXX",IF(OR(D626=D625,D626=0),S625,"H"&amp;TEXT(D626,"00")&amp;" T"&amp;TEXT(G626,"00")&amp;" - "&amp;A626))</f>
        <v/>
      </c>
      <c r="T626" s="13">
        <f>SUBTOTAL(3,A626)</f>
        <v/>
      </c>
      <c r="U626" s="13">
        <f>IF(OR(NOT(ISBLANK(H626)),J626="30"),1,0)</f>
        <v/>
      </c>
      <c r="V626" s="13">
        <f>IF(ISBLANK(I626),0,1)</f>
        <v/>
      </c>
      <c r="W626" s="13">
        <f>IF(AND(L626="Porosidad de gas",OR(K626="C5",K626="E5")),1,0)</f>
        <v/>
      </c>
      <c r="X626" s="3">
        <f>RIGHT(A626,3)</f>
        <v/>
      </c>
      <c r="Y626" s="3">
        <f>MAX(W626*F626,0)</f>
        <v/>
      </c>
      <c r="Z626" s="3">
        <f>MAX(V626*F626-Y626,0)</f>
        <v/>
      </c>
      <c r="AA626" s="3">
        <f>MAX(U626*F626-SUM(Y626:Z626),0)</f>
        <v/>
      </c>
      <c r="AB626" s="8">
        <f>MAX(F626-SUM(Y626:AA626),0)</f>
        <v/>
      </c>
      <c r="AC626" s="3">
        <f>D626</f>
        <v/>
      </c>
      <c r="AD626" s="3">
        <f>E626</f>
        <v/>
      </c>
    </row>
    <row r="627" ht="13.9" customHeight="1">
      <c r="A627" s="22" t="inlineStr">
        <is>
          <t>BNRL022511281114</t>
        </is>
      </c>
      <c r="B627" s="23" t="inlineStr">
        <is>
          <t>28/11/2025 13:29:14</t>
        </is>
      </c>
      <c r="C627" s="24" t="n">
        <v>9</v>
      </c>
      <c r="D627" s="24" t="n">
        <v>19</v>
      </c>
      <c r="E627" s="24" t="n">
        <v>34</v>
      </c>
      <c r="F627" s="24" t="n">
        <v>359</v>
      </c>
      <c r="G627" s="24" t="inlineStr">
        <is>
          <t>12</t>
        </is>
      </c>
      <c r="H627" s="24" t="inlineStr">
        <is>
          <t>29/11/2025 2:3:48</t>
        </is>
      </c>
      <c r="I627" s="24" t="inlineStr"/>
      <c r="J627" s="24" t="n">
        <v/>
      </c>
      <c r="K627" s="24" t="n"/>
      <c r="L627" s="24" t="n"/>
      <c r="M627" s="1">
        <f>LEFT(A627,6)</f>
        <v/>
      </c>
      <c r="N627" s="1">
        <f>MID(A627,7,6)</f>
        <v/>
      </c>
      <c r="O627" s="1">
        <f>MID(A627,7,6)&amp;"-"&amp;MID(A627,13,1)</f>
        <v/>
      </c>
      <c r="P627" s="1">
        <f>"M"&amp;MID(A627,5,2)</f>
        <v/>
      </c>
      <c r="Q627" s="1">
        <f>IF(MID(A627,4,1)="L",IF(ISODD(RIGHT(A627)),"LH1","LH3"),IF(MID(A627,4,1)="R",IF(ISODD(RIGHT(A627)),"RH2","RH4"),"ERROR"))</f>
        <v/>
      </c>
      <c r="R627" s="1">
        <f>P627&amp;"-"&amp;Q627</f>
        <v/>
      </c>
      <c r="S627" s="13">
        <f>IF(D627="","HXX",IF(OR(D627=D626,D627=0),S626,"H"&amp;TEXT(D627,"00")&amp;" T"&amp;TEXT(G627,"00")&amp;" - "&amp;A627))</f>
        <v/>
      </c>
      <c r="T627" s="13">
        <f>SUBTOTAL(3,A627)</f>
        <v/>
      </c>
      <c r="U627" s="13">
        <f>IF(OR(NOT(ISBLANK(H627)),J627="30"),1,0)</f>
        <v/>
      </c>
      <c r="V627" s="13">
        <f>IF(ISBLANK(I627),0,1)</f>
        <v/>
      </c>
      <c r="W627" s="13">
        <f>IF(AND(L627="Porosidad de gas",OR(K627="C5",K627="E5")),1,0)</f>
        <v/>
      </c>
      <c r="X627" s="3">
        <f>RIGHT(A627,3)</f>
        <v/>
      </c>
      <c r="Y627" s="3">
        <f>MAX(W627*F627,0)</f>
        <v/>
      </c>
      <c r="Z627" s="3">
        <f>MAX(V627*F627-Y627,0)</f>
        <v/>
      </c>
      <c r="AA627" s="3">
        <f>MAX(U627*F627-SUM(Y627:Z627),0)</f>
        <v/>
      </c>
      <c r="AB627" s="8">
        <f>MAX(F627-SUM(Y627:AA627),0)</f>
        <v/>
      </c>
      <c r="AC627" s="3">
        <f>D627</f>
        <v/>
      </c>
      <c r="AD627" s="3">
        <f>E627</f>
        <v/>
      </c>
    </row>
    <row r="628" ht="13.9" customHeight="1">
      <c r="A628" s="22" t="inlineStr">
        <is>
          <t>BNRR022511281113</t>
        </is>
      </c>
      <c r="B628" s="23" t="inlineStr">
        <is>
          <t>28/11/2025 13:29:14</t>
        </is>
      </c>
      <c r="C628" s="24" t="n">
        <v>9</v>
      </c>
      <c r="D628" s="24" t="n">
        <v>19</v>
      </c>
      <c r="E628" s="24" t="n">
        <v>34</v>
      </c>
      <c r="F628" s="24" t="n">
        <v>359</v>
      </c>
      <c r="G628" s="24" t="inlineStr">
        <is>
          <t>12</t>
        </is>
      </c>
      <c r="H628" s="24" t="inlineStr">
        <is>
          <t>29/11/2025 1:54:51</t>
        </is>
      </c>
      <c r="I628" s="24" t="inlineStr"/>
      <c r="J628" s="24" t="n">
        <v/>
      </c>
      <c r="K628" s="24" t="n"/>
      <c r="L628" s="24" t="n"/>
      <c r="M628" s="1">
        <f>LEFT(A628,6)</f>
        <v/>
      </c>
      <c r="N628" s="1">
        <f>MID(A628,7,6)</f>
        <v/>
      </c>
      <c r="O628" s="1">
        <f>MID(A628,7,6)&amp;"-"&amp;MID(A628,13,1)</f>
        <v/>
      </c>
      <c r="P628" s="1">
        <f>"M"&amp;MID(A628,5,2)</f>
        <v/>
      </c>
      <c r="Q628" s="1">
        <f>IF(MID(A628,4,1)="L",IF(ISODD(RIGHT(A628)),"LH1","LH3"),IF(MID(A628,4,1)="R",IF(ISODD(RIGHT(A628)),"RH2","RH4"),"ERROR"))</f>
        <v/>
      </c>
      <c r="R628" s="1">
        <f>P628&amp;"-"&amp;Q628</f>
        <v/>
      </c>
      <c r="S628" s="13">
        <f>IF(D628="","HXX",IF(OR(D628=D627,D628=0),S627,"H"&amp;TEXT(D628,"00")&amp;" T"&amp;TEXT(G628,"00")&amp;" - "&amp;A628))</f>
        <v/>
      </c>
      <c r="T628" s="13">
        <f>SUBTOTAL(3,A628)</f>
        <v/>
      </c>
      <c r="U628" s="13">
        <f>IF(OR(NOT(ISBLANK(H628)),J628="30"),1,0)</f>
        <v/>
      </c>
      <c r="V628" s="13">
        <f>IF(ISBLANK(I628),0,1)</f>
        <v/>
      </c>
      <c r="W628" s="13">
        <f>IF(AND(L628="Porosidad de gas",OR(K628="C5",K628="E5")),1,0)</f>
        <v/>
      </c>
      <c r="X628" s="3">
        <f>RIGHT(A628,3)</f>
        <v/>
      </c>
      <c r="Y628" s="3">
        <f>MAX(W628*F628,0)</f>
        <v/>
      </c>
      <c r="Z628" s="3">
        <f>MAX(V628*F628-Y628,0)</f>
        <v/>
      </c>
      <c r="AA628" s="3">
        <f>MAX(U628*F628-SUM(Y628:Z628),0)</f>
        <v/>
      </c>
      <c r="AB628" s="8">
        <f>MAX(F628-SUM(Y628:AA628),0)</f>
        <v/>
      </c>
      <c r="AC628" s="3">
        <f>D628</f>
        <v/>
      </c>
      <c r="AD628" s="3">
        <f>E628</f>
        <v/>
      </c>
    </row>
    <row r="629" ht="13.9" customHeight="1">
      <c r="A629" s="22" t="inlineStr">
        <is>
          <t>BNRR022511281114</t>
        </is>
      </c>
      <c r="B629" s="23" t="inlineStr">
        <is>
          <t>28/11/2025 13:29:14</t>
        </is>
      </c>
      <c r="C629" s="24" t="n">
        <v>9</v>
      </c>
      <c r="D629" s="24" t="n">
        <v>19</v>
      </c>
      <c r="E629" s="24" t="n">
        <v>34</v>
      </c>
      <c r="F629" s="24" t="n">
        <v>359</v>
      </c>
      <c r="G629" s="24" t="inlineStr">
        <is>
          <t>12</t>
        </is>
      </c>
      <c r="H629" s="24" t="inlineStr">
        <is>
          <t>29/11/2025 1:56:23</t>
        </is>
      </c>
      <c r="I629" s="24" t="inlineStr"/>
      <c r="J629" s="24" t="n">
        <v/>
      </c>
      <c r="K629" s="24" t="n"/>
      <c r="L629" s="24" t="n"/>
      <c r="M629" s="1">
        <f>LEFT(A629,6)</f>
        <v/>
      </c>
      <c r="N629" s="1">
        <f>MID(A629,7,6)</f>
        <v/>
      </c>
      <c r="O629" s="1">
        <f>MID(A629,7,6)&amp;"-"&amp;MID(A629,13,1)</f>
        <v/>
      </c>
      <c r="P629" s="1">
        <f>"M"&amp;MID(A629,5,2)</f>
        <v/>
      </c>
      <c r="Q629" s="1">
        <f>IF(MID(A629,4,1)="L",IF(ISODD(RIGHT(A629)),"LH1","LH3"),IF(MID(A629,4,1)="R",IF(ISODD(RIGHT(A629)),"RH2","RH4"),"ERROR"))</f>
        <v/>
      </c>
      <c r="R629" s="1">
        <f>P629&amp;"-"&amp;Q629</f>
        <v/>
      </c>
      <c r="S629" s="13">
        <f>IF(D629="","HXX",IF(OR(D629=D628,D629=0),S628,"H"&amp;TEXT(D629,"00")&amp;" T"&amp;TEXT(G629,"00")&amp;" - "&amp;A629))</f>
        <v/>
      </c>
      <c r="T629" s="13">
        <f>SUBTOTAL(3,A629)</f>
        <v/>
      </c>
      <c r="U629" s="13">
        <f>IF(OR(NOT(ISBLANK(H629)),J629="30"),1,0)</f>
        <v/>
      </c>
      <c r="V629" s="13">
        <f>IF(ISBLANK(I629),0,1)</f>
        <v/>
      </c>
      <c r="W629" s="13">
        <f>IF(AND(L629="Porosidad de gas",OR(K629="C5",K629="E5")),1,0)</f>
        <v/>
      </c>
      <c r="X629" s="3">
        <f>RIGHT(A629,3)</f>
        <v/>
      </c>
      <c r="Y629" s="3">
        <f>MAX(W629*F629,0)</f>
        <v/>
      </c>
      <c r="Z629" s="3">
        <f>MAX(V629*F629-Y629,0)</f>
        <v/>
      </c>
      <c r="AA629" s="3">
        <f>MAX(U629*F629-SUM(Y629:Z629),0)</f>
        <v/>
      </c>
      <c r="AB629" s="8">
        <f>MAX(F629-SUM(Y629:AA629),0)</f>
        <v/>
      </c>
      <c r="AC629" s="3">
        <f>D629</f>
        <v/>
      </c>
      <c r="AD629" s="3">
        <f>E629</f>
        <v/>
      </c>
    </row>
    <row r="630" ht="13.9" customHeight="1">
      <c r="A630" s="22" t="inlineStr">
        <is>
          <t>BNRL022511281111</t>
        </is>
      </c>
      <c r="B630" s="23" t="inlineStr">
        <is>
          <t>28/11/2025 13:23:15</t>
        </is>
      </c>
      <c r="C630" s="24" t="n">
        <v>9</v>
      </c>
      <c r="D630" s="24" t="n">
        <v>19</v>
      </c>
      <c r="E630" s="24" t="n">
        <v>33</v>
      </c>
      <c r="F630" s="24" t="n">
        <v>361</v>
      </c>
      <c r="G630" s="24" t="inlineStr">
        <is>
          <t>12</t>
        </is>
      </c>
      <c r="H630" s="24" t="inlineStr">
        <is>
          <t>29/11/2025 2:7:46</t>
        </is>
      </c>
      <c r="I630" s="24" t="inlineStr">
        <is>
          <t>28/11/2025 2:10:7</t>
        </is>
      </c>
      <c r="J630" s="24" t="n">
        <v>30</v>
      </c>
      <c r="K630" s="24" t="inlineStr">
        <is>
          <t>E2</t>
        </is>
      </c>
      <c r="L630" s="24" t="inlineStr">
        <is>
          <t>Inclusión de arena</t>
        </is>
      </c>
      <c r="M630" s="1">
        <f>LEFT(A630,6)</f>
        <v/>
      </c>
      <c r="N630" s="1">
        <f>MID(A630,7,6)</f>
        <v/>
      </c>
      <c r="O630" s="1">
        <f>MID(A630,7,6)&amp;"-"&amp;MID(A630,13,1)</f>
        <v/>
      </c>
      <c r="P630" s="1">
        <f>"M"&amp;MID(A630,5,2)</f>
        <v/>
      </c>
      <c r="Q630" s="1">
        <f>IF(MID(A630,4,1)="L",IF(ISODD(RIGHT(A630)),"LH1","LH3"),IF(MID(A630,4,1)="R",IF(ISODD(RIGHT(A630)),"RH2","RH4"),"ERROR"))</f>
        <v/>
      </c>
      <c r="R630" s="1">
        <f>P630&amp;"-"&amp;Q630</f>
        <v/>
      </c>
      <c r="S630" s="13">
        <f>IF(D630="","HXX",IF(OR(D630=D629,D630=0),S629,"H"&amp;TEXT(D630,"00")&amp;" T"&amp;TEXT(G630,"00")&amp;" - "&amp;A630))</f>
        <v/>
      </c>
      <c r="T630" s="13">
        <f>SUBTOTAL(3,A630)</f>
        <v/>
      </c>
      <c r="U630" s="13">
        <f>IF(OR(NOT(ISBLANK(H630)),J630="30"),1,0)</f>
        <v/>
      </c>
      <c r="V630" s="13">
        <f>IF(ISBLANK(I630),0,1)</f>
        <v/>
      </c>
      <c r="W630" s="13">
        <f>IF(AND(L630="Porosidad de gas",OR(K630="C5",K630="E5")),1,0)</f>
        <v/>
      </c>
      <c r="X630" s="3">
        <f>RIGHT(A630,3)</f>
        <v/>
      </c>
      <c r="Y630" s="3">
        <f>MAX(W630*F630,0)</f>
        <v/>
      </c>
      <c r="Z630" s="3">
        <f>MAX(V630*F630-Y630,0)</f>
        <v/>
      </c>
      <c r="AA630" s="3">
        <f>MAX(U630*F630-SUM(Y630:Z630),0)</f>
        <v/>
      </c>
      <c r="AB630" s="8">
        <f>MAX(F630-SUM(Y630:AA630),0)</f>
        <v/>
      </c>
      <c r="AC630" s="3">
        <f>D630</f>
        <v/>
      </c>
      <c r="AD630" s="3">
        <f>E630</f>
        <v/>
      </c>
    </row>
    <row r="631" ht="13.9" customHeight="1">
      <c r="A631" s="22" t="inlineStr">
        <is>
          <t>BNRL022511281112</t>
        </is>
      </c>
      <c r="B631" s="23" t="inlineStr">
        <is>
          <t>28/11/2025 13:23:15</t>
        </is>
      </c>
      <c r="C631" s="24" t="n">
        <v>9</v>
      </c>
      <c r="D631" s="24" t="n">
        <v>19</v>
      </c>
      <c r="E631" s="24" t="n">
        <v>33</v>
      </c>
      <c r="F631" s="24" t="n">
        <v>361</v>
      </c>
      <c r="G631" s="24" t="inlineStr">
        <is>
          <t>12</t>
        </is>
      </c>
      <c r="H631" s="24" t="inlineStr">
        <is>
          <t>29/11/2025 2:1:47</t>
        </is>
      </c>
      <c r="I631" s="24" t="inlineStr"/>
      <c r="J631" s="24" t="n">
        <v/>
      </c>
      <c r="K631" s="24" t="n"/>
      <c r="L631" s="24" t="n"/>
      <c r="M631" s="1">
        <f>LEFT(A631,6)</f>
        <v/>
      </c>
      <c r="N631" s="1">
        <f>MID(A631,7,6)</f>
        <v/>
      </c>
      <c r="O631" s="1">
        <f>MID(A631,7,6)&amp;"-"&amp;MID(A631,13,1)</f>
        <v/>
      </c>
      <c r="P631" s="1">
        <f>"M"&amp;MID(A631,5,2)</f>
        <v/>
      </c>
      <c r="Q631" s="1">
        <f>IF(MID(A631,4,1)="L",IF(ISODD(RIGHT(A631)),"LH1","LH3"),IF(MID(A631,4,1)="R",IF(ISODD(RIGHT(A631)),"RH2","RH4"),"ERROR"))</f>
        <v/>
      </c>
      <c r="R631" s="1">
        <f>P631&amp;"-"&amp;Q631</f>
        <v/>
      </c>
      <c r="S631" s="13">
        <f>IF(D631="","HXX",IF(OR(D631=D630,D631=0),S630,"H"&amp;TEXT(D631,"00")&amp;" T"&amp;TEXT(G631,"00")&amp;" - "&amp;A631))</f>
        <v/>
      </c>
      <c r="T631" s="13">
        <f>SUBTOTAL(3,A631)</f>
        <v/>
      </c>
      <c r="U631" s="13">
        <f>IF(OR(NOT(ISBLANK(H631)),J631="30"),1,0)</f>
        <v/>
      </c>
      <c r="V631" s="13">
        <f>IF(ISBLANK(I631),0,1)</f>
        <v/>
      </c>
      <c r="W631" s="13">
        <f>IF(AND(L631="Porosidad de gas",OR(K631="C5",K631="E5")),1,0)</f>
        <v/>
      </c>
      <c r="X631" s="3">
        <f>RIGHT(A631,3)</f>
        <v/>
      </c>
      <c r="Y631" s="3">
        <f>MAX(W631*F631,0)</f>
        <v/>
      </c>
      <c r="Z631" s="3">
        <f>MAX(V631*F631-Y631,0)</f>
        <v/>
      </c>
      <c r="AA631" s="3">
        <f>MAX(U631*F631-SUM(Y631:Z631),0)</f>
        <v/>
      </c>
      <c r="AB631" s="8">
        <f>MAX(F631-SUM(Y631:AA631),0)</f>
        <v/>
      </c>
      <c r="AC631" s="3">
        <f>D631</f>
        <v/>
      </c>
      <c r="AD631" s="3">
        <f>E631</f>
        <v/>
      </c>
    </row>
    <row r="632" ht="13.9" customHeight="1">
      <c r="A632" s="22" t="inlineStr">
        <is>
          <t>BNRR022511281111</t>
        </is>
      </c>
      <c r="B632" s="23" t="inlineStr">
        <is>
          <t>28/11/2025 13:23:15</t>
        </is>
      </c>
      <c r="C632" s="24" t="n">
        <v>9</v>
      </c>
      <c r="D632" s="24" t="n">
        <v>19</v>
      </c>
      <c r="E632" s="24" t="n">
        <v>33</v>
      </c>
      <c r="F632" s="24" t="n">
        <v>361</v>
      </c>
      <c r="G632" s="24" t="inlineStr">
        <is>
          <t>12</t>
        </is>
      </c>
      <c r="H632" s="24" t="inlineStr">
        <is>
          <t>29/11/2025 1:58:3</t>
        </is>
      </c>
      <c r="I632" s="24" t="inlineStr"/>
      <c r="J632" s="24" t="n">
        <v/>
      </c>
      <c r="K632" s="24" t="n"/>
      <c r="L632" s="24" t="n"/>
      <c r="M632" s="1">
        <f>LEFT(A632,6)</f>
        <v/>
      </c>
      <c r="N632" s="1">
        <f>MID(A632,7,6)</f>
        <v/>
      </c>
      <c r="O632" s="1">
        <f>MID(A632,7,6)&amp;"-"&amp;MID(A632,13,1)</f>
        <v/>
      </c>
      <c r="P632" s="1">
        <f>"M"&amp;MID(A632,5,2)</f>
        <v/>
      </c>
      <c r="Q632" s="1">
        <f>IF(MID(A632,4,1)="L",IF(ISODD(RIGHT(A632)),"LH1","LH3"),IF(MID(A632,4,1)="R",IF(ISODD(RIGHT(A632)),"RH2","RH4"),"ERROR"))</f>
        <v/>
      </c>
      <c r="R632" s="1">
        <f>P632&amp;"-"&amp;Q632</f>
        <v/>
      </c>
      <c r="S632" s="13">
        <f>IF(D632="","HXX",IF(OR(D632=D631,D632=0),S631,"H"&amp;TEXT(D632,"00")&amp;" T"&amp;TEXT(G632,"00")&amp;" - "&amp;A632))</f>
        <v/>
      </c>
      <c r="T632" s="13">
        <f>SUBTOTAL(3,A632)</f>
        <v/>
      </c>
      <c r="U632" s="13">
        <f>IF(OR(NOT(ISBLANK(H632)),J632="30"),1,0)</f>
        <v/>
      </c>
      <c r="V632" s="13">
        <f>IF(ISBLANK(I632),0,1)</f>
        <v/>
      </c>
      <c r="W632" s="13">
        <f>IF(AND(L632="Porosidad de gas",OR(K632="C5",K632="E5")),1,0)</f>
        <v/>
      </c>
      <c r="X632" s="3">
        <f>RIGHT(A632,3)</f>
        <v/>
      </c>
      <c r="Y632" s="3">
        <f>MAX(W632*F632,0)</f>
        <v/>
      </c>
      <c r="Z632" s="3">
        <f>MAX(V632*F632-Y632,0)</f>
        <v/>
      </c>
      <c r="AA632" s="3">
        <f>MAX(U632*F632-SUM(Y632:Z632),0)</f>
        <v/>
      </c>
      <c r="AB632" s="8">
        <f>MAX(F632-SUM(Y632:AA632),0)</f>
        <v/>
      </c>
      <c r="AC632" s="3">
        <f>D632</f>
        <v/>
      </c>
      <c r="AD632" s="3">
        <f>E632</f>
        <v/>
      </c>
    </row>
    <row r="633" ht="13.9" customHeight="1">
      <c r="A633" s="22" t="inlineStr">
        <is>
          <t>BNRR022511281112</t>
        </is>
      </c>
      <c r="B633" s="23" t="inlineStr">
        <is>
          <t>28/11/2025 13:23:15</t>
        </is>
      </c>
      <c r="C633" s="24" t="n">
        <v>9</v>
      </c>
      <c r="D633" s="24" t="n">
        <v>19</v>
      </c>
      <c r="E633" s="24" t="n">
        <v>33</v>
      </c>
      <c r="F633" s="24" t="n">
        <v>361</v>
      </c>
      <c r="G633" s="24" t="inlineStr">
        <is>
          <t>12</t>
        </is>
      </c>
      <c r="H633" s="24" t="inlineStr">
        <is>
          <t>29/11/2025 2:2:46</t>
        </is>
      </c>
      <c r="I633" s="24" t="inlineStr"/>
      <c r="J633" s="24" t="n">
        <v/>
      </c>
      <c r="K633" s="24" t="n"/>
      <c r="L633" s="24" t="n"/>
      <c r="M633" s="1">
        <f>LEFT(A633,6)</f>
        <v/>
      </c>
      <c r="N633" s="1">
        <f>MID(A633,7,6)</f>
        <v/>
      </c>
      <c r="O633" s="1">
        <f>MID(A633,7,6)&amp;"-"&amp;MID(A633,13,1)</f>
        <v/>
      </c>
      <c r="P633" s="1">
        <f>"M"&amp;MID(A633,5,2)</f>
        <v/>
      </c>
      <c r="Q633" s="1">
        <f>IF(MID(A633,4,1)="L",IF(ISODD(RIGHT(A633)),"LH1","LH3"),IF(MID(A633,4,1)="R",IF(ISODD(RIGHT(A633)),"RH2","RH4"),"ERROR"))</f>
        <v/>
      </c>
      <c r="R633" s="1">
        <f>P633&amp;"-"&amp;Q633</f>
        <v/>
      </c>
      <c r="S633" s="13">
        <f>IF(D633="","HXX",IF(OR(D633=D632,D633=0),S632,"H"&amp;TEXT(D633,"00")&amp;" T"&amp;TEXT(G633,"00")&amp;" - "&amp;A633))</f>
        <v/>
      </c>
      <c r="T633" s="13">
        <f>SUBTOTAL(3,A633)</f>
        <v/>
      </c>
      <c r="U633" s="13">
        <f>IF(OR(NOT(ISBLANK(H633)),J633="30"),1,0)</f>
        <v/>
      </c>
      <c r="V633" s="13">
        <f>IF(ISBLANK(I633),0,1)</f>
        <v/>
      </c>
      <c r="W633" s="13">
        <f>IF(AND(L633="Porosidad de gas",OR(K633="C5",K633="E5")),1,0)</f>
        <v/>
      </c>
      <c r="X633" s="3">
        <f>RIGHT(A633,3)</f>
        <v/>
      </c>
      <c r="Y633" s="3">
        <f>MAX(W633*F633,0)</f>
        <v/>
      </c>
      <c r="Z633" s="3">
        <f>MAX(V633*F633-Y633,0)</f>
        <v/>
      </c>
      <c r="AA633" s="3">
        <f>MAX(U633*F633-SUM(Y633:Z633),0)</f>
        <v/>
      </c>
      <c r="AB633" s="8">
        <f>MAX(F633-SUM(Y633:AA633),0)</f>
        <v/>
      </c>
      <c r="AC633" s="3">
        <f>D633</f>
        <v/>
      </c>
      <c r="AD633" s="3">
        <f>E633</f>
        <v/>
      </c>
    </row>
    <row r="634" ht="13.9" customHeight="1">
      <c r="A634" s="22" t="inlineStr">
        <is>
          <t>BNRL022511281109</t>
        </is>
      </c>
      <c r="B634" s="23" t="inlineStr">
        <is>
          <t>28/11/2025 13:17:14</t>
        </is>
      </c>
      <c r="C634" s="24" t="n">
        <v>9</v>
      </c>
      <c r="D634" s="24" t="n">
        <v>19</v>
      </c>
      <c r="E634" s="24" t="n">
        <v>32</v>
      </c>
      <c r="F634" s="24" t="n">
        <v>360</v>
      </c>
      <c r="G634" s="24" t="inlineStr">
        <is>
          <t>12</t>
        </is>
      </c>
      <c r="H634" s="24" t="inlineStr">
        <is>
          <t>29/11/2025 2:11:51</t>
        </is>
      </c>
      <c r="I634" s="24" t="inlineStr"/>
      <c r="J634" s="24" t="n">
        <v/>
      </c>
      <c r="K634" s="24" t="n"/>
      <c r="L634" s="24" t="n"/>
      <c r="M634" s="1">
        <f>LEFT(A634,6)</f>
        <v/>
      </c>
      <c r="N634" s="1">
        <f>MID(A634,7,6)</f>
        <v/>
      </c>
      <c r="O634" s="1">
        <f>MID(A634,7,6)&amp;"-"&amp;MID(A634,13,1)</f>
        <v/>
      </c>
      <c r="P634" s="1">
        <f>"M"&amp;MID(A634,5,2)</f>
        <v/>
      </c>
      <c r="Q634" s="1">
        <f>IF(MID(A634,4,1)="L",IF(ISODD(RIGHT(A634)),"LH1","LH3"),IF(MID(A634,4,1)="R",IF(ISODD(RIGHT(A634)),"RH2","RH4"),"ERROR"))</f>
        <v/>
      </c>
      <c r="R634" s="1">
        <f>P634&amp;"-"&amp;Q634</f>
        <v/>
      </c>
      <c r="S634" s="13">
        <f>IF(D634="","HXX",IF(OR(D634=D633,D634=0),S633,"H"&amp;TEXT(D634,"00")&amp;" T"&amp;TEXT(G634,"00")&amp;" - "&amp;A634))</f>
        <v/>
      </c>
      <c r="T634" s="13">
        <f>SUBTOTAL(3,A634)</f>
        <v/>
      </c>
      <c r="U634" s="13">
        <f>IF(OR(NOT(ISBLANK(H634)),J634="30"),1,0)</f>
        <v/>
      </c>
      <c r="V634" s="13">
        <f>IF(ISBLANK(I634),0,1)</f>
        <v/>
      </c>
      <c r="W634" s="13">
        <f>IF(AND(L634="Porosidad de gas",OR(K634="C5",K634="E5")),1,0)</f>
        <v/>
      </c>
      <c r="X634" s="3">
        <f>RIGHT(A634,3)</f>
        <v/>
      </c>
      <c r="Y634" s="3">
        <f>MAX(W634*F634,0)</f>
        <v/>
      </c>
      <c r="Z634" s="3">
        <f>MAX(V634*F634-Y634,0)</f>
        <v/>
      </c>
      <c r="AA634" s="3">
        <f>MAX(U634*F634-SUM(Y634:Z634),0)</f>
        <v/>
      </c>
      <c r="AB634" s="8">
        <f>MAX(F634-SUM(Y634:AA634),0)</f>
        <v/>
      </c>
      <c r="AC634" s="3">
        <f>D634</f>
        <v/>
      </c>
      <c r="AD634" s="3">
        <f>E634</f>
        <v/>
      </c>
    </row>
    <row r="635" ht="13.9" customHeight="1">
      <c r="A635" s="22" t="inlineStr">
        <is>
          <t>BNRL022511281110</t>
        </is>
      </c>
      <c r="B635" s="23" t="inlineStr">
        <is>
          <t>28/11/2025 13:17:14</t>
        </is>
      </c>
      <c r="C635" s="24" t="n">
        <v>9</v>
      </c>
      <c r="D635" s="24" t="n">
        <v>19</v>
      </c>
      <c r="E635" s="24" t="n">
        <v>32</v>
      </c>
      <c r="F635" s="24" t="n">
        <v>360</v>
      </c>
      <c r="G635" s="24" t="inlineStr">
        <is>
          <t>12</t>
        </is>
      </c>
      <c r="H635" s="24" t="inlineStr">
        <is>
          <t>29/11/2025 2:4:45</t>
        </is>
      </c>
      <c r="I635" s="24" t="inlineStr"/>
      <c r="J635" s="24" t="n">
        <v/>
      </c>
      <c r="K635" s="24" t="n"/>
      <c r="L635" s="24" t="n"/>
      <c r="M635" s="1">
        <f>LEFT(A635,6)</f>
        <v/>
      </c>
      <c r="N635" s="1">
        <f>MID(A635,7,6)</f>
        <v/>
      </c>
      <c r="O635" s="1">
        <f>MID(A635,7,6)&amp;"-"&amp;MID(A635,13,1)</f>
        <v/>
      </c>
      <c r="P635" s="1">
        <f>"M"&amp;MID(A635,5,2)</f>
        <v/>
      </c>
      <c r="Q635" s="1">
        <f>IF(MID(A635,4,1)="L",IF(ISODD(RIGHT(A635)),"LH1","LH3"),IF(MID(A635,4,1)="R",IF(ISODD(RIGHT(A635)),"RH2","RH4"),"ERROR"))</f>
        <v/>
      </c>
      <c r="R635" s="1">
        <f>P635&amp;"-"&amp;Q635</f>
        <v/>
      </c>
      <c r="S635" s="13">
        <f>IF(D635="","HXX",IF(OR(D635=D634,D635=0),S634,"H"&amp;TEXT(D635,"00")&amp;" T"&amp;TEXT(G635,"00")&amp;" - "&amp;A635))</f>
        <v/>
      </c>
      <c r="T635" s="13">
        <f>SUBTOTAL(3,A635)</f>
        <v/>
      </c>
      <c r="U635" s="13">
        <f>IF(OR(NOT(ISBLANK(H635)),J635="30"),1,0)</f>
        <v/>
      </c>
      <c r="V635" s="13">
        <f>IF(ISBLANK(I635),0,1)</f>
        <v/>
      </c>
      <c r="W635" s="13">
        <f>IF(AND(L635="Porosidad de gas",OR(K635="C5",K635="E5")),1,0)</f>
        <v/>
      </c>
      <c r="X635" s="3">
        <f>RIGHT(A635,3)</f>
        <v/>
      </c>
      <c r="Y635" s="3">
        <f>MAX(W635*F635,0)</f>
        <v/>
      </c>
      <c r="Z635" s="3">
        <f>MAX(V635*F635-Y635,0)</f>
        <v/>
      </c>
      <c r="AA635" s="3">
        <f>MAX(U635*F635-SUM(Y635:Z635),0)</f>
        <v/>
      </c>
      <c r="AB635" s="8">
        <f>MAX(F635-SUM(Y635:AA635),0)</f>
        <v/>
      </c>
      <c r="AC635" s="3">
        <f>D635</f>
        <v/>
      </c>
      <c r="AD635" s="3">
        <f>E635</f>
        <v/>
      </c>
    </row>
    <row r="636" ht="13.9" customHeight="1">
      <c r="A636" s="22" t="inlineStr">
        <is>
          <t>BNRR022511281109</t>
        </is>
      </c>
      <c r="B636" s="23" t="inlineStr">
        <is>
          <t>28/11/2025 13:17:14</t>
        </is>
      </c>
      <c r="C636" s="24" t="n">
        <v>9</v>
      </c>
      <c r="D636" s="24" t="n">
        <v>19</v>
      </c>
      <c r="E636" s="24" t="n">
        <v>32</v>
      </c>
      <c r="F636" s="24" t="n">
        <v>360</v>
      </c>
      <c r="G636" s="24" t="inlineStr">
        <is>
          <t>12</t>
        </is>
      </c>
      <c r="H636" s="24" t="inlineStr">
        <is>
          <t>29/11/2025 2:4:16</t>
        </is>
      </c>
      <c r="I636" s="24" t="inlineStr"/>
      <c r="J636" s="24" t="n">
        <v/>
      </c>
      <c r="K636" s="24" t="n"/>
      <c r="L636" s="24" t="n"/>
      <c r="M636" s="1">
        <f>LEFT(A636,6)</f>
        <v/>
      </c>
      <c r="N636" s="1">
        <f>MID(A636,7,6)</f>
        <v/>
      </c>
      <c r="O636" s="1">
        <f>MID(A636,7,6)&amp;"-"&amp;MID(A636,13,1)</f>
        <v/>
      </c>
      <c r="P636" s="1">
        <f>"M"&amp;MID(A636,5,2)</f>
        <v/>
      </c>
      <c r="Q636" s="1">
        <f>IF(MID(A636,4,1)="L",IF(ISODD(RIGHT(A636)),"LH1","LH3"),IF(MID(A636,4,1)="R",IF(ISODD(RIGHT(A636)),"RH2","RH4"),"ERROR"))</f>
        <v/>
      </c>
      <c r="R636" s="1">
        <f>P636&amp;"-"&amp;Q636</f>
        <v/>
      </c>
      <c r="S636" s="13">
        <f>IF(D636="","HXX",IF(OR(D636=D635,D636=0),S635,"H"&amp;TEXT(D636,"00")&amp;" T"&amp;TEXT(G636,"00")&amp;" - "&amp;A636))</f>
        <v/>
      </c>
      <c r="T636" s="13">
        <f>SUBTOTAL(3,A636)</f>
        <v/>
      </c>
      <c r="U636" s="13">
        <f>IF(OR(NOT(ISBLANK(H636)),J636="30"),1,0)</f>
        <v/>
      </c>
      <c r="V636" s="13">
        <f>IF(ISBLANK(I636),0,1)</f>
        <v/>
      </c>
      <c r="W636" s="13">
        <f>IF(AND(L636="Porosidad de gas",OR(K636="C5",K636="E5")),1,0)</f>
        <v/>
      </c>
      <c r="X636" s="3">
        <f>RIGHT(A636,3)</f>
        <v/>
      </c>
      <c r="Y636" s="3">
        <f>MAX(W636*F636,0)</f>
        <v/>
      </c>
      <c r="Z636" s="3">
        <f>MAX(V636*F636-Y636,0)</f>
        <v/>
      </c>
      <c r="AA636" s="3">
        <f>MAX(U636*F636-SUM(Y636:Z636),0)</f>
        <v/>
      </c>
      <c r="AB636" s="8">
        <f>MAX(F636-SUM(Y636:AA636),0)</f>
        <v/>
      </c>
      <c r="AC636" s="3">
        <f>D636</f>
        <v/>
      </c>
      <c r="AD636" s="3">
        <f>E636</f>
        <v/>
      </c>
    </row>
    <row r="637" ht="13.9" customHeight="1">
      <c r="A637" s="22" t="inlineStr">
        <is>
          <t>BNRR022511281110</t>
        </is>
      </c>
      <c r="B637" s="23" t="inlineStr">
        <is>
          <t>28/11/2025 13:17:14</t>
        </is>
      </c>
      <c r="C637" s="24" t="n">
        <v>9</v>
      </c>
      <c r="D637" s="24" t="n">
        <v>19</v>
      </c>
      <c r="E637" s="24" t="n">
        <v>32</v>
      </c>
      <c r="F637" s="24" t="n">
        <v>360</v>
      </c>
      <c r="G637" s="24" t="inlineStr">
        <is>
          <t>12</t>
        </is>
      </c>
      <c r="H637" s="24" t="inlineStr"/>
      <c r="I637" s="24" t="inlineStr"/>
      <c r="J637" s="24" t="n">
        <v/>
      </c>
      <c r="K637" s="24" t="n"/>
      <c r="L637" s="24" t="n"/>
      <c r="M637" s="1">
        <f>LEFT(A637,6)</f>
        <v/>
      </c>
      <c r="N637" s="1">
        <f>MID(A637,7,6)</f>
        <v/>
      </c>
      <c r="O637" s="1">
        <f>MID(A637,7,6)&amp;"-"&amp;MID(A637,13,1)</f>
        <v/>
      </c>
      <c r="P637" s="1">
        <f>"M"&amp;MID(A637,5,2)</f>
        <v/>
      </c>
      <c r="Q637" s="1">
        <f>IF(MID(A637,4,1)="L",IF(ISODD(RIGHT(A637)),"LH1","LH3"),IF(MID(A637,4,1)="R",IF(ISODD(RIGHT(A637)),"RH2","RH4"),"ERROR"))</f>
        <v/>
      </c>
      <c r="R637" s="1">
        <f>P637&amp;"-"&amp;Q637</f>
        <v/>
      </c>
      <c r="S637" s="13">
        <f>IF(D637="","HXX",IF(OR(D637=D636,D637=0),S636,"H"&amp;TEXT(D637,"00")&amp;" T"&amp;TEXT(G637,"00")&amp;" - "&amp;A637))</f>
        <v/>
      </c>
      <c r="T637" s="13">
        <f>SUBTOTAL(3,A637)</f>
        <v/>
      </c>
      <c r="U637" s="13">
        <f>IF(OR(NOT(ISBLANK(H637)),J637="30"),1,0)</f>
        <v/>
      </c>
      <c r="V637" s="13">
        <f>IF(ISBLANK(I637),0,1)</f>
        <v/>
      </c>
      <c r="W637" s="13">
        <f>IF(AND(L637="Porosidad de gas",OR(K637="C5",K637="E5")),1,0)</f>
        <v/>
      </c>
      <c r="X637" s="3">
        <f>RIGHT(A637,3)</f>
        <v/>
      </c>
      <c r="Y637" s="3">
        <f>MAX(W637*F637,0)</f>
        <v/>
      </c>
      <c r="Z637" s="3">
        <f>MAX(V637*F637-Y637,0)</f>
        <v/>
      </c>
      <c r="AA637" s="3">
        <f>MAX(U637*F637-SUM(Y637:Z637),0)</f>
        <v/>
      </c>
      <c r="AB637" s="8">
        <f>MAX(F637-SUM(Y637:AA637),0)</f>
        <v/>
      </c>
      <c r="AC637" s="3">
        <f>D637</f>
        <v/>
      </c>
      <c r="AD637" s="3">
        <f>E637</f>
        <v/>
      </c>
    </row>
    <row r="638" ht="13.9" customHeight="1">
      <c r="A638" s="22" t="inlineStr">
        <is>
          <t>BNRL022511281107</t>
        </is>
      </c>
      <c r="B638" s="23" t="inlineStr">
        <is>
          <t>28/11/2025 13:11:14</t>
        </is>
      </c>
      <c r="C638" s="24" t="n">
        <v>9</v>
      </c>
      <c r="D638" s="24" t="n">
        <v>19</v>
      </c>
      <c r="E638" s="24" t="n">
        <v>31</v>
      </c>
      <c r="F638" s="24" t="n">
        <v>534</v>
      </c>
      <c r="G638" s="24" t="inlineStr">
        <is>
          <t>12</t>
        </is>
      </c>
      <c r="H638" s="24" t="inlineStr"/>
      <c r="I638" s="24" t="inlineStr"/>
      <c r="J638" s="24" t="n">
        <v/>
      </c>
      <c r="K638" s="24" t="n"/>
      <c r="L638" s="24" t="n"/>
      <c r="M638" s="1">
        <f>LEFT(A638,6)</f>
        <v/>
      </c>
      <c r="N638" s="1">
        <f>MID(A638,7,6)</f>
        <v/>
      </c>
      <c r="O638" s="1">
        <f>MID(A638,7,6)&amp;"-"&amp;MID(A638,13,1)</f>
        <v/>
      </c>
      <c r="P638" s="1">
        <f>"M"&amp;MID(A638,5,2)</f>
        <v/>
      </c>
      <c r="Q638" s="1">
        <f>IF(MID(A638,4,1)="L",IF(ISODD(RIGHT(A638)),"LH1","LH3"),IF(MID(A638,4,1)="R",IF(ISODD(RIGHT(A638)),"RH2","RH4"),"ERROR"))</f>
        <v/>
      </c>
      <c r="R638" s="1">
        <f>P638&amp;"-"&amp;Q638</f>
        <v/>
      </c>
      <c r="S638" s="13">
        <f>IF(D638="","HXX",IF(OR(D638=D637,D638=0),S637,"H"&amp;TEXT(D638,"00")&amp;" T"&amp;TEXT(G638,"00")&amp;" - "&amp;A638))</f>
        <v/>
      </c>
      <c r="T638" s="13">
        <f>SUBTOTAL(3,A638)</f>
        <v/>
      </c>
      <c r="U638" s="13">
        <f>IF(OR(NOT(ISBLANK(H638)),J638="30"),1,0)</f>
        <v/>
      </c>
      <c r="V638" s="13">
        <f>IF(ISBLANK(I638),0,1)</f>
        <v/>
      </c>
      <c r="W638" s="13">
        <f>IF(AND(L638="Porosidad de gas",OR(K638="C5",K638="E5")),1,0)</f>
        <v/>
      </c>
      <c r="X638" s="3">
        <f>RIGHT(A638,3)</f>
        <v/>
      </c>
      <c r="Y638" s="3">
        <f>MAX(W638*F638,0)</f>
        <v/>
      </c>
      <c r="Z638" s="3">
        <f>MAX(V638*F638-Y638,0)</f>
        <v/>
      </c>
      <c r="AA638" s="3">
        <f>MAX(U638*F638-SUM(Y638:Z638),0)</f>
        <v/>
      </c>
      <c r="AB638" s="8">
        <f>MAX(F638-SUM(Y638:AA638),0)</f>
        <v/>
      </c>
      <c r="AC638" s="3">
        <f>D638</f>
        <v/>
      </c>
      <c r="AD638" s="3">
        <f>E638</f>
        <v/>
      </c>
    </row>
    <row r="639" ht="13.9" customHeight="1">
      <c r="A639" s="22" t="inlineStr">
        <is>
          <t>BNRL022511281108</t>
        </is>
      </c>
      <c r="B639" s="23" t="inlineStr">
        <is>
          <t>28/11/2025 13:11:14</t>
        </is>
      </c>
      <c r="C639" s="24" t="n">
        <v>9</v>
      </c>
      <c r="D639" s="24" t="n">
        <v>19</v>
      </c>
      <c r="E639" s="24" t="n">
        <v>31</v>
      </c>
      <c r="F639" s="24" t="n">
        <v>534</v>
      </c>
      <c r="G639" s="24" t="inlineStr">
        <is>
          <t>12</t>
        </is>
      </c>
      <c r="H639" s="24" t="inlineStr"/>
      <c r="I639" s="24" t="inlineStr"/>
      <c r="J639" s="24" t="n">
        <v/>
      </c>
      <c r="K639" s="24" t="n"/>
      <c r="L639" s="24" t="n"/>
      <c r="M639" s="1">
        <f>LEFT(A639,6)</f>
        <v/>
      </c>
      <c r="N639" s="1">
        <f>MID(A639,7,6)</f>
        <v/>
      </c>
      <c r="O639" s="1">
        <f>MID(A639,7,6)&amp;"-"&amp;MID(A639,13,1)</f>
        <v/>
      </c>
      <c r="P639" s="1">
        <f>"M"&amp;MID(A639,5,2)</f>
        <v/>
      </c>
      <c r="Q639" s="1">
        <f>IF(MID(A639,4,1)="L",IF(ISODD(RIGHT(A639)),"LH1","LH3"),IF(MID(A639,4,1)="R",IF(ISODD(RIGHT(A639)),"RH2","RH4"),"ERROR"))</f>
        <v/>
      </c>
      <c r="R639" s="1">
        <f>P639&amp;"-"&amp;Q639</f>
        <v/>
      </c>
      <c r="S639" s="13">
        <f>IF(D639="","HXX",IF(OR(D639=D638,D639=0),S638,"H"&amp;TEXT(D639,"00")&amp;" T"&amp;TEXT(G639,"00")&amp;" - "&amp;A639))</f>
        <v/>
      </c>
      <c r="T639" s="13">
        <f>SUBTOTAL(3,A639)</f>
        <v/>
      </c>
      <c r="U639" s="13">
        <f>IF(OR(NOT(ISBLANK(H639)),J639="30"),1,0)</f>
        <v/>
      </c>
      <c r="V639" s="13">
        <f>IF(ISBLANK(I639),0,1)</f>
        <v/>
      </c>
      <c r="W639" s="13">
        <f>IF(AND(L639="Porosidad de gas",OR(K639="C5",K639="E5")),1,0)</f>
        <v/>
      </c>
      <c r="X639" s="3">
        <f>RIGHT(A639,3)</f>
        <v/>
      </c>
      <c r="Y639" s="3">
        <f>MAX(W639*F639,0)</f>
        <v/>
      </c>
      <c r="Z639" s="3">
        <f>MAX(V639*F639-Y639,0)</f>
        <v/>
      </c>
      <c r="AA639" s="3">
        <f>MAX(U639*F639-SUM(Y639:Z639),0)</f>
        <v/>
      </c>
      <c r="AB639" s="8">
        <f>MAX(F639-SUM(Y639:AA639),0)</f>
        <v/>
      </c>
      <c r="AC639" s="3">
        <f>D639</f>
        <v/>
      </c>
      <c r="AD639" s="3">
        <f>E639</f>
        <v/>
      </c>
    </row>
    <row r="640" ht="13.9" customHeight="1">
      <c r="A640" s="22" t="inlineStr">
        <is>
          <t>BNRR022511281107</t>
        </is>
      </c>
      <c r="B640" s="23" t="inlineStr">
        <is>
          <t>28/11/2025 13:11:14</t>
        </is>
      </c>
      <c r="C640" s="24" t="n">
        <v>9</v>
      </c>
      <c r="D640" s="24" t="n">
        <v>19</v>
      </c>
      <c r="E640" s="24" t="n">
        <v>31</v>
      </c>
      <c r="F640" s="24" t="n">
        <v>534</v>
      </c>
      <c r="G640" s="24" t="inlineStr">
        <is>
          <t>12</t>
        </is>
      </c>
      <c r="H640" s="24" t="inlineStr"/>
      <c r="I640" s="24" t="inlineStr"/>
      <c r="J640" s="24" t="n">
        <v/>
      </c>
      <c r="K640" s="24" t="n"/>
      <c r="L640" s="24" t="n"/>
      <c r="M640" s="1">
        <f>LEFT(A640,6)</f>
        <v/>
      </c>
      <c r="N640" s="1">
        <f>MID(A640,7,6)</f>
        <v/>
      </c>
      <c r="O640" s="1">
        <f>MID(A640,7,6)&amp;"-"&amp;MID(A640,13,1)</f>
        <v/>
      </c>
      <c r="P640" s="1">
        <f>"M"&amp;MID(A640,5,2)</f>
        <v/>
      </c>
      <c r="Q640" s="1">
        <f>IF(MID(A640,4,1)="L",IF(ISODD(RIGHT(A640)),"LH1","LH3"),IF(MID(A640,4,1)="R",IF(ISODD(RIGHT(A640)),"RH2","RH4"),"ERROR"))</f>
        <v/>
      </c>
      <c r="R640" s="1">
        <f>P640&amp;"-"&amp;Q640</f>
        <v/>
      </c>
      <c r="S640" s="13">
        <f>IF(D640="","HXX",IF(OR(D640=D639,D640=0),S639,"H"&amp;TEXT(D640,"00")&amp;" T"&amp;TEXT(G640,"00")&amp;" - "&amp;A640))</f>
        <v/>
      </c>
      <c r="T640" s="13">
        <f>SUBTOTAL(3,A640)</f>
        <v/>
      </c>
      <c r="U640" s="13">
        <f>IF(OR(NOT(ISBLANK(H640)),J640="30"),1,0)</f>
        <v/>
      </c>
      <c r="V640" s="13">
        <f>IF(ISBLANK(I640),0,1)</f>
        <v/>
      </c>
      <c r="W640" s="13">
        <f>IF(AND(L640="Porosidad de gas",OR(K640="C5",K640="E5")),1,0)</f>
        <v/>
      </c>
      <c r="X640" s="3">
        <f>RIGHT(A640,3)</f>
        <v/>
      </c>
      <c r="Y640" s="3">
        <f>MAX(W640*F640,0)</f>
        <v/>
      </c>
      <c r="Z640" s="3">
        <f>MAX(V640*F640-Y640,0)</f>
        <v/>
      </c>
      <c r="AA640" s="3">
        <f>MAX(U640*F640-SUM(Y640:Z640),0)</f>
        <v/>
      </c>
      <c r="AB640" s="8">
        <f>MAX(F640-SUM(Y640:AA640),0)</f>
        <v/>
      </c>
      <c r="AC640" s="3">
        <f>D640</f>
        <v/>
      </c>
      <c r="AD640" s="3">
        <f>E640</f>
        <v/>
      </c>
    </row>
    <row r="641" ht="13.9" customHeight="1">
      <c r="A641" s="22" t="inlineStr">
        <is>
          <t>BNRR022511281108</t>
        </is>
      </c>
      <c r="B641" s="23" t="inlineStr">
        <is>
          <t>28/11/2025 13:11:14</t>
        </is>
      </c>
      <c r="C641" s="24" t="n">
        <v>9</v>
      </c>
      <c r="D641" s="24" t="n">
        <v>19</v>
      </c>
      <c r="E641" s="24" t="n">
        <v>31</v>
      </c>
      <c r="F641" s="24" t="n">
        <v>534</v>
      </c>
      <c r="G641" s="24" t="inlineStr">
        <is>
          <t>12</t>
        </is>
      </c>
      <c r="H641" s="24" t="inlineStr"/>
      <c r="I641" s="24" t="inlineStr"/>
      <c r="J641" s="24" t="n">
        <v/>
      </c>
      <c r="K641" s="24" t="n"/>
      <c r="L641" s="24" t="n"/>
      <c r="M641" s="1">
        <f>LEFT(A641,6)</f>
        <v/>
      </c>
      <c r="N641" s="1">
        <f>MID(A641,7,6)</f>
        <v/>
      </c>
      <c r="O641" s="1">
        <f>MID(A641,7,6)&amp;"-"&amp;MID(A641,13,1)</f>
        <v/>
      </c>
      <c r="P641" s="1">
        <f>"M"&amp;MID(A641,5,2)</f>
        <v/>
      </c>
      <c r="Q641" s="1">
        <f>IF(MID(A641,4,1)="L",IF(ISODD(RIGHT(A641)),"LH1","LH3"),IF(MID(A641,4,1)="R",IF(ISODD(RIGHT(A641)),"RH2","RH4"),"ERROR"))</f>
        <v/>
      </c>
      <c r="R641" s="1">
        <f>P641&amp;"-"&amp;Q641</f>
        <v/>
      </c>
      <c r="S641" s="13">
        <f>IF(D641="","HXX",IF(OR(D641=D640,D641=0),S640,"H"&amp;TEXT(D641,"00")&amp;" T"&amp;TEXT(G641,"00")&amp;" - "&amp;A641))</f>
        <v/>
      </c>
      <c r="T641" s="13">
        <f>SUBTOTAL(3,A641)</f>
        <v/>
      </c>
      <c r="U641" s="13">
        <f>IF(OR(NOT(ISBLANK(H641)),J641="30"),1,0)</f>
        <v/>
      </c>
      <c r="V641" s="13">
        <f>IF(ISBLANK(I641),0,1)</f>
        <v/>
      </c>
      <c r="W641" s="13">
        <f>IF(AND(L641="Porosidad de gas",OR(K641="C5",K641="E5")),1,0)</f>
        <v/>
      </c>
      <c r="X641" s="3">
        <f>RIGHT(A641,3)</f>
        <v/>
      </c>
      <c r="Y641" s="3">
        <f>MAX(W641*F641,0)</f>
        <v/>
      </c>
      <c r="Z641" s="3">
        <f>MAX(V641*F641-Y641,0)</f>
        <v/>
      </c>
      <c r="AA641" s="3">
        <f>MAX(U641*F641-SUM(Y641:Z641),0)</f>
        <v/>
      </c>
      <c r="AB641" s="8">
        <f>MAX(F641-SUM(Y641:AA641),0)</f>
        <v/>
      </c>
      <c r="AC641" s="3">
        <f>D641</f>
        <v/>
      </c>
      <c r="AD641" s="3">
        <f>E641</f>
        <v/>
      </c>
    </row>
    <row r="642" ht="13.9" customHeight="1">
      <c r="A642" s="22" t="inlineStr">
        <is>
          <t>BNRL022511281105</t>
        </is>
      </c>
      <c r="B642" s="23" t="inlineStr">
        <is>
          <t>28/11/2025 13:2:20</t>
        </is>
      </c>
      <c r="C642" s="24" t="n">
        <v>9</v>
      </c>
      <c r="D642" s="24" t="n">
        <v>19</v>
      </c>
      <c r="E642" s="24" t="n">
        <v>30</v>
      </c>
      <c r="F642" s="24" t="n">
        <v>359</v>
      </c>
      <c r="G642" s="24" t="inlineStr">
        <is>
          <t>12</t>
        </is>
      </c>
      <c r="H642" s="24" t="inlineStr">
        <is>
          <t>29/11/2025 2:13:55</t>
        </is>
      </c>
      <c r="I642" s="24" t="inlineStr"/>
      <c r="J642" s="24" t="n">
        <v/>
      </c>
      <c r="K642" s="24" t="n"/>
      <c r="L642" s="24" t="n"/>
      <c r="M642" s="1">
        <f>LEFT(A642,6)</f>
        <v/>
      </c>
      <c r="N642" s="1">
        <f>MID(A642,7,6)</f>
        <v/>
      </c>
      <c r="O642" s="1">
        <f>MID(A642,7,6)&amp;"-"&amp;MID(A642,13,1)</f>
        <v/>
      </c>
      <c r="P642" s="1">
        <f>"M"&amp;MID(A642,5,2)</f>
        <v/>
      </c>
      <c r="Q642" s="1">
        <f>IF(MID(A642,4,1)="L",IF(ISODD(RIGHT(A642)),"LH1","LH3"),IF(MID(A642,4,1)="R",IF(ISODD(RIGHT(A642)),"RH2","RH4"),"ERROR"))</f>
        <v/>
      </c>
      <c r="R642" s="1">
        <f>P642&amp;"-"&amp;Q642</f>
        <v/>
      </c>
      <c r="S642" s="13">
        <f>IF(D642="","HXX",IF(OR(D642=D641,D642=0),S641,"H"&amp;TEXT(D642,"00")&amp;" T"&amp;TEXT(G642,"00")&amp;" - "&amp;A642))</f>
        <v/>
      </c>
      <c r="T642" s="13">
        <f>SUBTOTAL(3,A642)</f>
        <v/>
      </c>
      <c r="U642" s="13">
        <f>IF(OR(NOT(ISBLANK(H642)),J642="30"),1,0)</f>
        <v/>
      </c>
      <c r="V642" s="13">
        <f>IF(ISBLANK(I642),0,1)</f>
        <v/>
      </c>
      <c r="W642" s="13">
        <f>IF(AND(L642="Porosidad de gas",OR(K642="C5",K642="E5")),1,0)</f>
        <v/>
      </c>
      <c r="X642" s="3">
        <f>RIGHT(A642,3)</f>
        <v/>
      </c>
      <c r="Y642" s="3">
        <f>MAX(W642*F642,0)</f>
        <v/>
      </c>
      <c r="Z642" s="3">
        <f>MAX(V642*F642-Y642,0)</f>
        <v/>
      </c>
      <c r="AA642" s="3">
        <f>MAX(U642*F642-SUM(Y642:Z642),0)</f>
        <v/>
      </c>
      <c r="AB642" s="8">
        <f>MAX(F642-SUM(Y642:AA642),0)</f>
        <v/>
      </c>
      <c r="AC642" s="3">
        <f>D642</f>
        <v/>
      </c>
      <c r="AD642" s="3">
        <f>E642</f>
        <v/>
      </c>
    </row>
    <row r="643" ht="13.9" customHeight="1">
      <c r="A643" s="22" t="inlineStr">
        <is>
          <t>BNRL022511281106</t>
        </is>
      </c>
      <c r="B643" s="23" t="inlineStr">
        <is>
          <t>28/11/2025 13:2:20</t>
        </is>
      </c>
      <c r="C643" s="24" t="n">
        <v>9</v>
      </c>
      <c r="D643" s="24" t="n">
        <v>19</v>
      </c>
      <c r="E643" s="24" t="n">
        <v>30</v>
      </c>
      <c r="F643" s="24" t="n">
        <v>359</v>
      </c>
      <c r="G643" s="24" t="inlineStr">
        <is>
          <t>12</t>
        </is>
      </c>
      <c r="H643" s="24" t="inlineStr">
        <is>
          <t>29/11/2025 2:10:55</t>
        </is>
      </c>
      <c r="I643" s="24" t="inlineStr"/>
      <c r="J643" s="24" t="n">
        <v/>
      </c>
      <c r="K643" s="24" t="n"/>
      <c r="L643" s="24" t="n"/>
      <c r="M643" s="1">
        <f>LEFT(A643,6)</f>
        <v/>
      </c>
      <c r="N643" s="1">
        <f>MID(A643,7,6)</f>
        <v/>
      </c>
      <c r="O643" s="1">
        <f>MID(A643,7,6)&amp;"-"&amp;MID(A643,13,1)</f>
        <v/>
      </c>
      <c r="P643" s="1">
        <f>"M"&amp;MID(A643,5,2)</f>
        <v/>
      </c>
      <c r="Q643" s="1">
        <f>IF(MID(A643,4,1)="L",IF(ISODD(RIGHT(A643)),"LH1","LH3"),IF(MID(A643,4,1)="R",IF(ISODD(RIGHT(A643)),"RH2","RH4"),"ERROR"))</f>
        <v/>
      </c>
      <c r="R643" s="1">
        <f>P643&amp;"-"&amp;Q643</f>
        <v/>
      </c>
      <c r="S643" s="13">
        <f>IF(D643="","HXX",IF(OR(D643=D642,D643=0),S642,"H"&amp;TEXT(D643,"00")&amp;" T"&amp;TEXT(G643,"00")&amp;" - "&amp;A643))</f>
        <v/>
      </c>
      <c r="T643" s="13">
        <f>SUBTOTAL(3,A643)</f>
        <v/>
      </c>
      <c r="U643" s="13">
        <f>IF(OR(NOT(ISBLANK(H643)),J643="30"),1,0)</f>
        <v/>
      </c>
      <c r="V643" s="13">
        <f>IF(ISBLANK(I643),0,1)</f>
        <v/>
      </c>
      <c r="W643" s="13">
        <f>IF(AND(L643="Porosidad de gas",OR(K643="C5",K643="E5")),1,0)</f>
        <v/>
      </c>
      <c r="X643" s="3">
        <f>RIGHT(A643,3)</f>
        <v/>
      </c>
      <c r="Y643" s="3">
        <f>MAX(W643*F643,0)</f>
        <v/>
      </c>
      <c r="Z643" s="3">
        <f>MAX(V643*F643-Y643,0)</f>
        <v/>
      </c>
      <c r="AA643" s="3">
        <f>MAX(U643*F643-SUM(Y643:Z643),0)</f>
        <v/>
      </c>
      <c r="AB643" s="8">
        <f>MAX(F643-SUM(Y643:AA643),0)</f>
        <v/>
      </c>
      <c r="AC643" s="3">
        <f>D643</f>
        <v/>
      </c>
      <c r="AD643" s="3">
        <f>E643</f>
        <v/>
      </c>
    </row>
    <row r="644" ht="13.9" customHeight="1">
      <c r="A644" s="22" t="inlineStr">
        <is>
          <t>BNRR022511281105</t>
        </is>
      </c>
      <c r="B644" s="23" t="inlineStr">
        <is>
          <t>28/11/2025 13:2:20</t>
        </is>
      </c>
      <c r="C644" s="24" t="n">
        <v>9</v>
      </c>
      <c r="D644" s="24" t="n">
        <v>19</v>
      </c>
      <c r="E644" s="24" t="n">
        <v>30</v>
      </c>
      <c r="F644" s="24" t="n">
        <v>359</v>
      </c>
      <c r="G644" s="24" t="inlineStr">
        <is>
          <t>12</t>
        </is>
      </c>
      <c r="H644" s="24" t="inlineStr">
        <is>
          <t>29/11/2025 2:6:13</t>
        </is>
      </c>
      <c r="I644" s="24" t="inlineStr"/>
      <c r="J644" s="24" t="n">
        <v/>
      </c>
      <c r="K644" s="24" t="n"/>
      <c r="L644" s="24" t="n"/>
      <c r="M644" s="1">
        <f>LEFT(A644,6)</f>
        <v/>
      </c>
      <c r="N644" s="1">
        <f>MID(A644,7,6)</f>
        <v/>
      </c>
      <c r="O644" s="1">
        <f>MID(A644,7,6)&amp;"-"&amp;MID(A644,13,1)</f>
        <v/>
      </c>
      <c r="P644" s="1">
        <f>"M"&amp;MID(A644,5,2)</f>
        <v/>
      </c>
      <c r="Q644" s="1">
        <f>IF(MID(A644,4,1)="L",IF(ISODD(RIGHT(A644)),"LH1","LH3"),IF(MID(A644,4,1)="R",IF(ISODD(RIGHT(A644)),"RH2","RH4"),"ERROR"))</f>
        <v/>
      </c>
      <c r="R644" s="1">
        <f>P644&amp;"-"&amp;Q644</f>
        <v/>
      </c>
      <c r="S644" s="13">
        <f>IF(D644="","HXX",IF(OR(D644=D643,D644=0),S643,"H"&amp;TEXT(D644,"00")&amp;" T"&amp;TEXT(G644,"00")&amp;" - "&amp;A644))</f>
        <v/>
      </c>
      <c r="T644" s="13">
        <f>SUBTOTAL(3,A644)</f>
        <v/>
      </c>
      <c r="U644" s="13">
        <f>IF(OR(NOT(ISBLANK(H644)),J644="30"),1,0)</f>
        <v/>
      </c>
      <c r="V644" s="13">
        <f>IF(ISBLANK(I644),0,1)</f>
        <v/>
      </c>
      <c r="W644" s="13">
        <f>IF(AND(L644="Porosidad de gas",OR(K644="C5",K644="E5")),1,0)</f>
        <v/>
      </c>
      <c r="X644" s="3">
        <f>RIGHT(A644,3)</f>
        <v/>
      </c>
      <c r="Y644" s="3">
        <f>MAX(W644*F644,0)</f>
        <v/>
      </c>
      <c r="Z644" s="3">
        <f>MAX(V644*F644-Y644,0)</f>
        <v/>
      </c>
      <c r="AA644" s="3">
        <f>MAX(U644*F644-SUM(Y644:Z644),0)</f>
        <v/>
      </c>
      <c r="AB644" s="8">
        <f>MAX(F644-SUM(Y644:AA644),0)</f>
        <v/>
      </c>
      <c r="AC644" s="3">
        <f>D644</f>
        <v/>
      </c>
      <c r="AD644" s="3">
        <f>E644</f>
        <v/>
      </c>
    </row>
    <row r="645" ht="13.9" customHeight="1">
      <c r="A645" s="22" t="inlineStr">
        <is>
          <t>BNRR022511281106</t>
        </is>
      </c>
      <c r="B645" s="23" t="inlineStr">
        <is>
          <t>28/11/2025 13:2:20</t>
        </is>
      </c>
      <c r="C645" s="24" t="n">
        <v>9</v>
      </c>
      <c r="D645" s="24" t="n">
        <v>19</v>
      </c>
      <c r="E645" s="24" t="n">
        <v>30</v>
      </c>
      <c r="F645" s="24" t="n">
        <v>359</v>
      </c>
      <c r="G645" s="24" t="inlineStr">
        <is>
          <t>12</t>
        </is>
      </c>
      <c r="H645" s="24" t="inlineStr">
        <is>
          <t>29/11/2025 2:10:13</t>
        </is>
      </c>
      <c r="I645" s="24" t="inlineStr"/>
      <c r="J645" s="24" t="n">
        <v/>
      </c>
      <c r="K645" s="24" t="n"/>
      <c r="L645" s="24" t="n"/>
      <c r="M645" s="1">
        <f>LEFT(A645,6)</f>
        <v/>
      </c>
      <c r="N645" s="1">
        <f>MID(A645,7,6)</f>
        <v/>
      </c>
      <c r="O645" s="1">
        <f>MID(A645,7,6)&amp;"-"&amp;MID(A645,13,1)</f>
        <v/>
      </c>
      <c r="P645" s="1">
        <f>"M"&amp;MID(A645,5,2)</f>
        <v/>
      </c>
      <c r="Q645" s="1">
        <f>IF(MID(A645,4,1)="L",IF(ISODD(RIGHT(A645)),"LH1","LH3"),IF(MID(A645,4,1)="R",IF(ISODD(RIGHT(A645)),"RH2","RH4"),"ERROR"))</f>
        <v/>
      </c>
      <c r="R645" s="1">
        <f>P645&amp;"-"&amp;Q645</f>
        <v/>
      </c>
      <c r="S645" s="13">
        <f>IF(D645="","HXX",IF(OR(D645=D644,D645=0),S644,"H"&amp;TEXT(D645,"00")&amp;" T"&amp;TEXT(G645,"00")&amp;" - "&amp;A645))</f>
        <v/>
      </c>
      <c r="T645" s="13">
        <f>SUBTOTAL(3,A645)</f>
        <v/>
      </c>
      <c r="U645" s="13">
        <f>IF(OR(NOT(ISBLANK(H645)),J645="30"),1,0)</f>
        <v/>
      </c>
      <c r="V645" s="13">
        <f>IF(ISBLANK(I645),0,1)</f>
        <v/>
      </c>
      <c r="W645" s="13">
        <f>IF(AND(L645="Porosidad de gas",OR(K645="C5",K645="E5")),1,0)</f>
        <v/>
      </c>
      <c r="X645" s="3">
        <f>RIGHT(A645,3)</f>
        <v/>
      </c>
      <c r="Y645" s="3">
        <f>MAX(W645*F645,0)</f>
        <v/>
      </c>
      <c r="Z645" s="3">
        <f>MAX(V645*F645-Y645,0)</f>
        <v/>
      </c>
      <c r="AA645" s="3">
        <f>MAX(U645*F645-SUM(Y645:Z645),0)</f>
        <v/>
      </c>
      <c r="AB645" s="8">
        <f>MAX(F645-SUM(Y645:AA645),0)</f>
        <v/>
      </c>
      <c r="AC645" s="3">
        <f>D645</f>
        <v/>
      </c>
      <c r="AD645" s="3">
        <f>E645</f>
        <v/>
      </c>
    </row>
    <row r="646" ht="13.9" customHeight="1">
      <c r="A646" s="22" t="inlineStr">
        <is>
          <t>BNRL022511281103</t>
        </is>
      </c>
      <c r="B646" s="23" t="inlineStr">
        <is>
          <t>28/11/2025 12:56:21</t>
        </is>
      </c>
      <c r="C646" s="24" t="n">
        <v>9</v>
      </c>
      <c r="D646" s="24" t="n">
        <v>19</v>
      </c>
      <c r="E646" s="24" t="n">
        <v>29</v>
      </c>
      <c r="F646" s="24" t="n">
        <v>543</v>
      </c>
      <c r="G646" s="24" t="inlineStr">
        <is>
          <t>12</t>
        </is>
      </c>
      <c r="H646" s="24" t="inlineStr">
        <is>
          <t>29/11/2025 2:18:6</t>
        </is>
      </c>
      <c r="I646" s="24" t="inlineStr"/>
      <c r="J646" s="24" t="n">
        <v/>
      </c>
      <c r="K646" s="24" t="n"/>
      <c r="L646" s="24" t="n"/>
      <c r="M646" s="1">
        <f>LEFT(A646,6)</f>
        <v/>
      </c>
      <c r="N646" s="1">
        <f>MID(A646,7,6)</f>
        <v/>
      </c>
      <c r="O646" s="1">
        <f>MID(A646,7,6)&amp;"-"&amp;MID(A646,13,1)</f>
        <v/>
      </c>
      <c r="P646" s="1">
        <f>"M"&amp;MID(A646,5,2)</f>
        <v/>
      </c>
      <c r="Q646" s="1">
        <f>IF(MID(A646,4,1)="L",IF(ISODD(RIGHT(A646)),"LH1","LH3"),IF(MID(A646,4,1)="R",IF(ISODD(RIGHT(A646)),"RH2","RH4"),"ERROR"))</f>
        <v/>
      </c>
      <c r="R646" s="1">
        <f>P646&amp;"-"&amp;Q646</f>
        <v/>
      </c>
      <c r="S646" s="13">
        <f>IF(D646="","HXX",IF(OR(D646=D645,D646=0),S645,"H"&amp;TEXT(D646,"00")&amp;" T"&amp;TEXT(G646,"00")&amp;" - "&amp;A646))</f>
        <v/>
      </c>
      <c r="T646" s="13">
        <f>SUBTOTAL(3,A646)</f>
        <v/>
      </c>
      <c r="U646" s="13">
        <f>IF(OR(NOT(ISBLANK(H646)),J646="30"),1,0)</f>
        <v/>
      </c>
      <c r="V646" s="13">
        <f>IF(ISBLANK(I646),0,1)</f>
        <v/>
      </c>
      <c r="W646" s="13">
        <f>IF(AND(L646="Porosidad de gas",OR(K646="C5",K646="E5")),1,0)</f>
        <v/>
      </c>
      <c r="X646" s="3">
        <f>RIGHT(A646,3)</f>
        <v/>
      </c>
      <c r="Y646" s="3">
        <f>MAX(W646*F646,0)</f>
        <v/>
      </c>
      <c r="Z646" s="3">
        <f>MAX(V646*F646-Y646,0)</f>
        <v/>
      </c>
      <c r="AA646" s="3">
        <f>MAX(U646*F646-SUM(Y646:Z646),0)</f>
        <v/>
      </c>
      <c r="AB646" s="8">
        <f>MAX(F646-SUM(Y646:AA646),0)</f>
        <v/>
      </c>
      <c r="AC646" s="3">
        <f>D646</f>
        <v/>
      </c>
      <c r="AD646" s="3">
        <f>E646</f>
        <v/>
      </c>
    </row>
    <row r="647" ht="13.9" customHeight="1">
      <c r="A647" s="22" t="inlineStr">
        <is>
          <t>BNRL022511281104</t>
        </is>
      </c>
      <c r="B647" s="23" t="inlineStr">
        <is>
          <t>28/11/2025 12:56:21</t>
        </is>
      </c>
      <c r="C647" s="24" t="n">
        <v>9</v>
      </c>
      <c r="D647" s="24" t="n">
        <v>19</v>
      </c>
      <c r="E647" s="24" t="n">
        <v>29</v>
      </c>
      <c r="F647" s="24" t="n">
        <v>543</v>
      </c>
      <c r="G647" s="24" t="inlineStr">
        <is>
          <t>12</t>
        </is>
      </c>
      <c r="H647" s="24" t="inlineStr">
        <is>
          <t>29/11/2025 2:15:59</t>
        </is>
      </c>
      <c r="I647" s="24" t="inlineStr"/>
      <c r="J647" s="24" t="n">
        <v/>
      </c>
      <c r="K647" s="24" t="n"/>
      <c r="L647" s="24" t="n"/>
      <c r="M647" s="1">
        <f>LEFT(A647,6)</f>
        <v/>
      </c>
      <c r="N647" s="1">
        <f>MID(A647,7,6)</f>
        <v/>
      </c>
      <c r="O647" s="1">
        <f>MID(A647,7,6)&amp;"-"&amp;MID(A647,13,1)</f>
        <v/>
      </c>
      <c r="P647" s="1">
        <f>"M"&amp;MID(A647,5,2)</f>
        <v/>
      </c>
      <c r="Q647" s="1">
        <f>IF(MID(A647,4,1)="L",IF(ISODD(RIGHT(A647)),"LH1","LH3"),IF(MID(A647,4,1)="R",IF(ISODD(RIGHT(A647)),"RH2","RH4"),"ERROR"))</f>
        <v/>
      </c>
      <c r="R647" s="1">
        <f>P647&amp;"-"&amp;Q647</f>
        <v/>
      </c>
      <c r="S647" s="13">
        <f>IF(D647="","HXX",IF(OR(D647=D646,D647=0),S646,"H"&amp;TEXT(D647,"00")&amp;" T"&amp;TEXT(G647,"00")&amp;" - "&amp;A647))</f>
        <v/>
      </c>
      <c r="T647" s="13">
        <f>SUBTOTAL(3,A647)</f>
        <v/>
      </c>
      <c r="U647" s="13">
        <f>IF(OR(NOT(ISBLANK(H647)),J647="30"),1,0)</f>
        <v/>
      </c>
      <c r="V647" s="13">
        <f>IF(ISBLANK(I647),0,1)</f>
        <v/>
      </c>
      <c r="W647" s="13">
        <f>IF(AND(L647="Porosidad de gas",OR(K647="C5",K647="E5")),1,0)</f>
        <v/>
      </c>
      <c r="X647" s="3">
        <f>RIGHT(A647,3)</f>
        <v/>
      </c>
      <c r="Y647" s="3">
        <f>MAX(W647*F647,0)</f>
        <v/>
      </c>
      <c r="Z647" s="3">
        <f>MAX(V647*F647-Y647,0)</f>
        <v/>
      </c>
      <c r="AA647" s="3">
        <f>MAX(U647*F647-SUM(Y647:Z647),0)</f>
        <v/>
      </c>
      <c r="AB647" s="8">
        <f>MAX(F647-SUM(Y647:AA647),0)</f>
        <v/>
      </c>
      <c r="AC647" s="3">
        <f>D647</f>
        <v/>
      </c>
      <c r="AD647" s="3">
        <f>E647</f>
        <v/>
      </c>
    </row>
    <row r="648" ht="13.9" customHeight="1">
      <c r="A648" s="22" t="inlineStr">
        <is>
          <t>BNRR022511281103</t>
        </is>
      </c>
      <c r="B648" s="23" t="inlineStr">
        <is>
          <t>28/11/2025 12:56:21</t>
        </is>
      </c>
      <c r="C648" s="24" t="n">
        <v>9</v>
      </c>
      <c r="D648" s="24" t="n">
        <v>19</v>
      </c>
      <c r="E648" s="24" t="n">
        <v>29</v>
      </c>
      <c r="F648" s="24" t="n">
        <v>543</v>
      </c>
      <c r="G648" s="24" t="inlineStr">
        <is>
          <t>12</t>
        </is>
      </c>
      <c r="H648" s="24" t="inlineStr">
        <is>
          <t>29/11/2025 2:13:23</t>
        </is>
      </c>
      <c r="I648" s="24" t="inlineStr">
        <is>
          <t>28/11/2025 2:15:10</t>
        </is>
      </c>
      <c r="J648" s="24" t="n">
        <v>30</v>
      </c>
      <c r="K648" s="24" t="inlineStr">
        <is>
          <t>E4</t>
        </is>
      </c>
      <c r="L648" s="24" t="inlineStr">
        <is>
          <t>Filtro entrada desplazado</t>
        </is>
      </c>
      <c r="M648" s="1">
        <f>LEFT(A648,6)</f>
        <v/>
      </c>
      <c r="N648" s="1">
        <f>MID(A648,7,6)</f>
        <v/>
      </c>
      <c r="O648" s="1">
        <f>MID(A648,7,6)&amp;"-"&amp;MID(A648,13,1)</f>
        <v/>
      </c>
      <c r="P648" s="1">
        <f>"M"&amp;MID(A648,5,2)</f>
        <v/>
      </c>
      <c r="Q648" s="1">
        <f>IF(MID(A648,4,1)="L",IF(ISODD(RIGHT(A648)),"LH1","LH3"),IF(MID(A648,4,1)="R",IF(ISODD(RIGHT(A648)),"RH2","RH4"),"ERROR"))</f>
        <v/>
      </c>
      <c r="R648" s="1">
        <f>P648&amp;"-"&amp;Q648</f>
        <v/>
      </c>
      <c r="S648" s="13">
        <f>IF(D648="","HXX",IF(OR(D648=D647,D648=0),S647,"H"&amp;TEXT(D648,"00")&amp;" T"&amp;TEXT(G648,"00")&amp;" - "&amp;A648))</f>
        <v/>
      </c>
      <c r="T648" s="13">
        <f>SUBTOTAL(3,A648)</f>
        <v/>
      </c>
      <c r="U648" s="13">
        <f>IF(OR(NOT(ISBLANK(H648)),J648="30"),1,0)</f>
        <v/>
      </c>
      <c r="V648" s="13">
        <f>IF(ISBLANK(I648),0,1)</f>
        <v/>
      </c>
      <c r="W648" s="13">
        <f>IF(AND(L648="Porosidad de gas",OR(K648="C5",K648="E5")),1,0)</f>
        <v/>
      </c>
      <c r="X648" s="3">
        <f>RIGHT(A648,3)</f>
        <v/>
      </c>
      <c r="Y648" s="3">
        <f>MAX(W648*F648,0)</f>
        <v/>
      </c>
      <c r="Z648" s="3">
        <f>MAX(V648*F648-Y648,0)</f>
        <v/>
      </c>
      <c r="AA648" s="3">
        <f>MAX(U648*F648-SUM(Y648:Z648),0)</f>
        <v/>
      </c>
      <c r="AB648" s="8">
        <f>MAX(F648-SUM(Y648:AA648),0)</f>
        <v/>
      </c>
      <c r="AC648" s="3">
        <f>D648</f>
        <v/>
      </c>
      <c r="AD648" s="3">
        <f>E648</f>
        <v/>
      </c>
    </row>
    <row r="649" ht="13.9" customHeight="1">
      <c r="A649" s="22" t="inlineStr">
        <is>
          <t>BNRR022511281104</t>
        </is>
      </c>
      <c r="B649" s="23" t="inlineStr">
        <is>
          <t>28/11/2025 12:56:21</t>
        </is>
      </c>
      <c r="C649" s="24" t="n">
        <v>9</v>
      </c>
      <c r="D649" s="24" t="n">
        <v>19</v>
      </c>
      <c r="E649" s="24" t="n">
        <v>29</v>
      </c>
      <c r="F649" s="24" t="n">
        <v>543</v>
      </c>
      <c r="G649" s="24" t="inlineStr">
        <is>
          <t>12</t>
        </is>
      </c>
      <c r="H649" s="24" t="inlineStr">
        <is>
          <t>29/11/2025 2:15:41</t>
        </is>
      </c>
      <c r="I649" s="24" t="inlineStr">
        <is>
          <t>28/11/2025 2:17:7</t>
        </is>
      </c>
      <c r="J649" s="24" t="n">
        <v>30</v>
      </c>
      <c r="K649" s="24" t="inlineStr">
        <is>
          <t>E4</t>
        </is>
      </c>
      <c r="L649" s="24" t="inlineStr">
        <is>
          <t>Filtro entrada desplazado</t>
        </is>
      </c>
      <c r="M649" s="1">
        <f>LEFT(A649,6)</f>
        <v/>
      </c>
      <c r="N649" s="1">
        <f>MID(A649,7,6)</f>
        <v/>
      </c>
      <c r="O649" s="1">
        <f>MID(A649,7,6)&amp;"-"&amp;MID(A649,13,1)</f>
        <v/>
      </c>
      <c r="P649" s="1">
        <f>"M"&amp;MID(A649,5,2)</f>
        <v/>
      </c>
      <c r="Q649" s="1">
        <f>IF(MID(A649,4,1)="L",IF(ISODD(RIGHT(A649)),"LH1","LH3"),IF(MID(A649,4,1)="R",IF(ISODD(RIGHT(A649)),"RH2","RH4"),"ERROR"))</f>
        <v/>
      </c>
      <c r="R649" s="1">
        <f>P649&amp;"-"&amp;Q649</f>
        <v/>
      </c>
      <c r="S649" s="13">
        <f>IF(D649="","HXX",IF(OR(D649=D648,D649=0),S648,"H"&amp;TEXT(D649,"00")&amp;" T"&amp;TEXT(G649,"00")&amp;" - "&amp;A649))</f>
        <v/>
      </c>
      <c r="T649" s="13">
        <f>SUBTOTAL(3,A649)</f>
        <v/>
      </c>
      <c r="U649" s="13">
        <f>IF(OR(NOT(ISBLANK(H649)),J649="30"),1,0)</f>
        <v/>
      </c>
      <c r="V649" s="13">
        <f>IF(ISBLANK(I649),0,1)</f>
        <v/>
      </c>
      <c r="W649" s="13">
        <f>IF(AND(L649="Porosidad de gas",OR(K649="C5",K649="E5")),1,0)</f>
        <v/>
      </c>
      <c r="X649" s="3">
        <f>RIGHT(A649,3)</f>
        <v/>
      </c>
      <c r="Y649" s="3">
        <f>MAX(W649*F649,0)</f>
        <v/>
      </c>
      <c r="Z649" s="3">
        <f>MAX(V649*F649-Y649,0)</f>
        <v/>
      </c>
      <c r="AA649" s="3">
        <f>MAX(U649*F649-SUM(Y649:Z649),0)</f>
        <v/>
      </c>
      <c r="AB649" s="8">
        <f>MAX(F649-SUM(Y649:AA649),0)</f>
        <v/>
      </c>
      <c r="AC649" s="3">
        <f>D649</f>
        <v/>
      </c>
      <c r="AD649" s="3">
        <f>E649</f>
        <v/>
      </c>
    </row>
    <row r="650" ht="13.9" customHeight="1">
      <c r="A650" s="22" t="inlineStr">
        <is>
          <t>BNRL022511281101</t>
        </is>
      </c>
      <c r="B650" s="23" t="inlineStr">
        <is>
          <t>28/11/2025 12:47:17</t>
        </is>
      </c>
      <c r="C650" s="24" t="n">
        <v>9</v>
      </c>
      <c r="D650" s="24" t="n">
        <v>19</v>
      </c>
      <c r="E650" s="24" t="n">
        <v>28</v>
      </c>
      <c r="F650" s="24" t="n">
        <v>359</v>
      </c>
      <c r="G650" s="24" t="inlineStr">
        <is>
          <t>12</t>
        </is>
      </c>
      <c r="H650" s="24" t="inlineStr">
        <is>
          <t>29/11/2025 2:21:53</t>
        </is>
      </c>
      <c r="I650" s="24" t="inlineStr"/>
      <c r="J650" s="24" t="n">
        <v/>
      </c>
      <c r="K650" s="24" t="n"/>
      <c r="L650" s="24" t="n"/>
      <c r="M650" s="1">
        <f>LEFT(A650,6)</f>
        <v/>
      </c>
      <c r="N650" s="1">
        <f>MID(A650,7,6)</f>
        <v/>
      </c>
      <c r="O650" s="1">
        <f>MID(A650,7,6)&amp;"-"&amp;MID(A650,13,1)</f>
        <v/>
      </c>
      <c r="P650" s="1">
        <f>"M"&amp;MID(A650,5,2)</f>
        <v/>
      </c>
      <c r="Q650" s="1">
        <f>IF(MID(A650,4,1)="L",IF(ISODD(RIGHT(A650)),"LH1","LH3"),IF(MID(A650,4,1)="R",IF(ISODD(RIGHT(A650)),"RH2","RH4"),"ERROR"))</f>
        <v/>
      </c>
      <c r="R650" s="1">
        <f>P650&amp;"-"&amp;Q650</f>
        <v/>
      </c>
      <c r="S650" s="13">
        <f>IF(D650="","HXX",IF(OR(D650=D649,D650=0),S649,"H"&amp;TEXT(D650,"00")&amp;" T"&amp;TEXT(G650,"00")&amp;" - "&amp;A650))</f>
        <v/>
      </c>
      <c r="T650" s="13">
        <f>SUBTOTAL(3,A650)</f>
        <v/>
      </c>
      <c r="U650" s="13">
        <f>IF(OR(NOT(ISBLANK(H650)),J650="30"),1,0)</f>
        <v/>
      </c>
      <c r="V650" s="13">
        <f>IF(ISBLANK(I650),0,1)</f>
        <v/>
      </c>
      <c r="W650" s="13">
        <f>IF(AND(L650="Porosidad de gas",OR(K650="C5",K650="E5")),1,0)</f>
        <v/>
      </c>
      <c r="X650" s="3">
        <f>RIGHT(A650,3)</f>
        <v/>
      </c>
      <c r="Y650" s="3">
        <f>MAX(W650*F650,0)</f>
        <v/>
      </c>
      <c r="Z650" s="3">
        <f>MAX(V650*F650-Y650,0)</f>
        <v/>
      </c>
      <c r="AA650" s="3">
        <f>MAX(U650*F650-SUM(Y650:Z650),0)</f>
        <v/>
      </c>
      <c r="AB650" s="8">
        <f>MAX(F650-SUM(Y650:AA650),0)</f>
        <v/>
      </c>
      <c r="AC650" s="3">
        <f>D650</f>
        <v/>
      </c>
      <c r="AD650" s="3">
        <f>E650</f>
        <v/>
      </c>
    </row>
    <row r="651" ht="13.9" customHeight="1">
      <c r="A651" s="22" t="inlineStr">
        <is>
          <t>BNRL022511281102</t>
        </is>
      </c>
      <c r="B651" s="23" t="inlineStr">
        <is>
          <t>28/11/2025 12:47:17</t>
        </is>
      </c>
      <c r="C651" s="24" t="n">
        <v>9</v>
      </c>
      <c r="D651" s="24" t="n">
        <v>19</v>
      </c>
      <c r="E651" s="24" t="n">
        <v>28</v>
      </c>
      <c r="F651" s="24" t="n">
        <v>359</v>
      </c>
      <c r="G651" s="24" t="inlineStr">
        <is>
          <t>12</t>
        </is>
      </c>
      <c r="H651" s="24" t="inlineStr">
        <is>
          <t>29/11/2025 2:19:29</t>
        </is>
      </c>
      <c r="I651" s="24" t="inlineStr"/>
      <c r="J651" s="24" t="n">
        <v/>
      </c>
      <c r="K651" s="24" t="n"/>
      <c r="L651" s="24" t="n"/>
      <c r="M651" s="1">
        <f>LEFT(A651,6)</f>
        <v/>
      </c>
      <c r="N651" s="1">
        <f>MID(A651,7,6)</f>
        <v/>
      </c>
      <c r="O651" s="1">
        <f>MID(A651,7,6)&amp;"-"&amp;MID(A651,13,1)</f>
        <v/>
      </c>
      <c r="P651" s="1">
        <f>"M"&amp;MID(A651,5,2)</f>
        <v/>
      </c>
      <c r="Q651" s="1">
        <f>IF(MID(A651,4,1)="L",IF(ISODD(RIGHT(A651)),"LH1","LH3"),IF(MID(A651,4,1)="R",IF(ISODD(RIGHT(A651)),"RH2","RH4"),"ERROR"))</f>
        <v/>
      </c>
      <c r="R651" s="1">
        <f>P651&amp;"-"&amp;Q651</f>
        <v/>
      </c>
      <c r="S651" s="13">
        <f>IF(D651="","HXX",IF(OR(D651=D650,D651=0),S650,"H"&amp;TEXT(D651,"00")&amp;" T"&amp;TEXT(G651,"00")&amp;" - "&amp;A651))</f>
        <v/>
      </c>
      <c r="T651" s="13">
        <f>SUBTOTAL(3,A651)</f>
        <v/>
      </c>
      <c r="U651" s="13">
        <f>IF(OR(NOT(ISBLANK(H651)),J651="30"),1,0)</f>
        <v/>
      </c>
      <c r="V651" s="13">
        <f>IF(ISBLANK(I651),0,1)</f>
        <v/>
      </c>
      <c r="W651" s="13">
        <f>IF(AND(L651="Porosidad de gas",OR(K651="C5",K651="E5")),1,0)</f>
        <v/>
      </c>
      <c r="X651" s="3">
        <f>RIGHT(A651,3)</f>
        <v/>
      </c>
      <c r="Y651" s="3">
        <f>MAX(W651*F651,0)</f>
        <v/>
      </c>
      <c r="Z651" s="3">
        <f>MAX(V651*F651-Y651,0)</f>
        <v/>
      </c>
      <c r="AA651" s="3">
        <f>MAX(U651*F651-SUM(Y651:Z651),0)</f>
        <v/>
      </c>
      <c r="AB651" s="8">
        <f>MAX(F651-SUM(Y651:AA651),0)</f>
        <v/>
      </c>
      <c r="AC651" s="3">
        <f>D651</f>
        <v/>
      </c>
      <c r="AD651" s="3">
        <f>E651</f>
        <v/>
      </c>
    </row>
    <row r="652" ht="13.9" customHeight="1">
      <c r="A652" s="22" t="inlineStr">
        <is>
          <t>BNRR022511281101</t>
        </is>
      </c>
      <c r="B652" s="23" t="inlineStr">
        <is>
          <t>28/11/2025 12:47:17</t>
        </is>
      </c>
      <c r="C652" s="24" t="n">
        <v>9</v>
      </c>
      <c r="D652" s="24" t="n">
        <v>19</v>
      </c>
      <c r="E652" s="24" t="n">
        <v>28</v>
      </c>
      <c r="F652" s="24" t="n">
        <v>359</v>
      </c>
      <c r="G652" s="24" t="inlineStr">
        <is>
          <t>12</t>
        </is>
      </c>
      <c r="H652" s="24" t="inlineStr">
        <is>
          <t>29/11/2025 2:17:8</t>
        </is>
      </c>
      <c r="I652" s="24" t="inlineStr"/>
      <c r="J652" s="24" t="n">
        <v/>
      </c>
      <c r="K652" s="24" t="n"/>
      <c r="L652" s="24" t="n"/>
      <c r="M652" s="1">
        <f>LEFT(A652,6)</f>
        <v/>
      </c>
      <c r="N652" s="1">
        <f>MID(A652,7,6)</f>
        <v/>
      </c>
      <c r="O652" s="1">
        <f>MID(A652,7,6)&amp;"-"&amp;MID(A652,13,1)</f>
        <v/>
      </c>
      <c r="P652" s="1">
        <f>"M"&amp;MID(A652,5,2)</f>
        <v/>
      </c>
      <c r="Q652" s="1">
        <f>IF(MID(A652,4,1)="L",IF(ISODD(RIGHT(A652)),"LH1","LH3"),IF(MID(A652,4,1)="R",IF(ISODD(RIGHT(A652)),"RH2","RH4"),"ERROR"))</f>
        <v/>
      </c>
      <c r="R652" s="1">
        <f>P652&amp;"-"&amp;Q652</f>
        <v/>
      </c>
      <c r="S652" s="13">
        <f>IF(D652="","HXX",IF(OR(D652=D651,D652=0),S651,"H"&amp;TEXT(D652,"00")&amp;" T"&amp;TEXT(G652,"00")&amp;" - "&amp;A652))</f>
        <v/>
      </c>
      <c r="T652" s="13">
        <f>SUBTOTAL(3,A652)</f>
        <v/>
      </c>
      <c r="U652" s="13">
        <f>IF(OR(NOT(ISBLANK(H652)),J652="30"),1,0)</f>
        <v/>
      </c>
      <c r="V652" s="13">
        <f>IF(ISBLANK(I652),0,1)</f>
        <v/>
      </c>
      <c r="W652" s="13">
        <f>IF(AND(L652="Porosidad de gas",OR(K652="C5",K652="E5")),1,0)</f>
        <v/>
      </c>
      <c r="X652" s="3">
        <f>RIGHT(A652,3)</f>
        <v/>
      </c>
      <c r="Y652" s="3">
        <f>MAX(W652*F652,0)</f>
        <v/>
      </c>
      <c r="Z652" s="3">
        <f>MAX(V652*F652-Y652,0)</f>
        <v/>
      </c>
      <c r="AA652" s="3">
        <f>MAX(U652*F652-SUM(Y652:Z652),0)</f>
        <v/>
      </c>
      <c r="AB652" s="8">
        <f>MAX(F652-SUM(Y652:AA652),0)</f>
        <v/>
      </c>
      <c r="AC652" s="3">
        <f>D652</f>
        <v/>
      </c>
      <c r="AD652" s="3">
        <f>E652</f>
        <v/>
      </c>
    </row>
    <row r="653" ht="13.9" customHeight="1">
      <c r="A653" s="22" t="inlineStr">
        <is>
          <t>BNRR022511281102</t>
        </is>
      </c>
      <c r="B653" s="23" t="inlineStr">
        <is>
          <t>28/11/2025 12:47:17</t>
        </is>
      </c>
      <c r="C653" s="24" t="n">
        <v>9</v>
      </c>
      <c r="D653" s="24" t="n">
        <v>19</v>
      </c>
      <c r="E653" s="24" t="n">
        <v>28</v>
      </c>
      <c r="F653" s="24" t="n">
        <v>359</v>
      </c>
      <c r="G653" s="24" t="inlineStr">
        <is>
          <t>12</t>
        </is>
      </c>
      <c r="H653" s="24" t="inlineStr">
        <is>
          <t>29/11/2025 2:18:27</t>
        </is>
      </c>
      <c r="I653" s="24" t="inlineStr"/>
      <c r="J653" s="24" t="n">
        <v/>
      </c>
      <c r="K653" s="24" t="n"/>
      <c r="L653" s="24" t="n"/>
      <c r="M653" s="1">
        <f>LEFT(A653,6)</f>
        <v/>
      </c>
      <c r="N653" s="1">
        <f>MID(A653,7,6)</f>
        <v/>
      </c>
      <c r="O653" s="1">
        <f>MID(A653,7,6)&amp;"-"&amp;MID(A653,13,1)</f>
        <v/>
      </c>
      <c r="P653" s="1">
        <f>"M"&amp;MID(A653,5,2)</f>
        <v/>
      </c>
      <c r="Q653" s="1">
        <f>IF(MID(A653,4,1)="L",IF(ISODD(RIGHT(A653)),"LH1","LH3"),IF(MID(A653,4,1)="R",IF(ISODD(RIGHT(A653)),"RH2","RH4"),"ERROR"))</f>
        <v/>
      </c>
      <c r="R653" s="1">
        <f>P653&amp;"-"&amp;Q653</f>
        <v/>
      </c>
      <c r="S653" s="13">
        <f>IF(D653="","HXX",IF(OR(D653=D652,D653=0),S652,"H"&amp;TEXT(D653,"00")&amp;" T"&amp;TEXT(G653,"00")&amp;" - "&amp;A653))</f>
        <v/>
      </c>
      <c r="T653" s="13">
        <f>SUBTOTAL(3,A653)</f>
        <v/>
      </c>
      <c r="U653" s="13">
        <f>IF(OR(NOT(ISBLANK(H653)),J653="30"),1,0)</f>
        <v/>
      </c>
      <c r="V653" s="13">
        <f>IF(ISBLANK(I653),0,1)</f>
        <v/>
      </c>
      <c r="W653" s="13">
        <f>IF(AND(L653="Porosidad de gas",OR(K653="C5",K653="E5")),1,0)</f>
        <v/>
      </c>
      <c r="X653" s="3">
        <f>RIGHT(A653,3)</f>
        <v/>
      </c>
      <c r="Y653" s="3">
        <f>MAX(W653*F653,0)</f>
        <v/>
      </c>
      <c r="Z653" s="3">
        <f>MAX(V653*F653-Y653,0)</f>
        <v/>
      </c>
      <c r="AA653" s="3">
        <f>MAX(U653*F653-SUM(Y653:Z653),0)</f>
        <v/>
      </c>
      <c r="AB653" s="8">
        <f>MAX(F653-SUM(Y653:AA653),0)</f>
        <v/>
      </c>
      <c r="AC653" s="3">
        <f>D653</f>
        <v/>
      </c>
      <c r="AD653" s="3">
        <f>E653</f>
        <v/>
      </c>
    </row>
    <row r="654" ht="13.9" customHeight="1">
      <c r="A654" s="22" t="inlineStr">
        <is>
          <t>BNRL022511281099</t>
        </is>
      </c>
      <c r="B654" s="23" t="inlineStr">
        <is>
          <t>28/11/2025 12:41:18</t>
        </is>
      </c>
      <c r="C654" s="24" t="n">
        <v>9</v>
      </c>
      <c r="D654" s="24" t="n">
        <v>19</v>
      </c>
      <c r="E654" s="24" t="n">
        <v>27</v>
      </c>
      <c r="F654" s="24" t="n">
        <v>360</v>
      </c>
      <c r="G654" s="24" t="inlineStr">
        <is>
          <t>12</t>
        </is>
      </c>
      <c r="H654" s="24" t="inlineStr">
        <is>
          <t>29/11/2025 4:46:58</t>
        </is>
      </c>
      <c r="I654" s="24" t="inlineStr"/>
      <c r="J654" s="24" t="n">
        <v/>
      </c>
      <c r="K654" s="24" t="n"/>
      <c r="L654" s="24" t="n"/>
      <c r="M654" s="1">
        <f>LEFT(A654,6)</f>
        <v/>
      </c>
      <c r="N654" s="1">
        <f>MID(A654,7,6)</f>
        <v/>
      </c>
      <c r="O654" s="1">
        <f>MID(A654,7,6)&amp;"-"&amp;MID(A654,13,1)</f>
        <v/>
      </c>
      <c r="P654" s="1">
        <f>"M"&amp;MID(A654,5,2)</f>
        <v/>
      </c>
      <c r="Q654" s="1">
        <f>IF(MID(A654,4,1)="L",IF(ISODD(RIGHT(A654)),"LH1","LH3"),IF(MID(A654,4,1)="R",IF(ISODD(RIGHT(A654)),"RH2","RH4"),"ERROR"))</f>
        <v/>
      </c>
      <c r="R654" s="1">
        <f>P654&amp;"-"&amp;Q654</f>
        <v/>
      </c>
      <c r="S654" s="13">
        <f>IF(D654="","HXX",IF(OR(D654=D653,D654=0),S653,"H"&amp;TEXT(D654,"00")&amp;" T"&amp;TEXT(G654,"00")&amp;" - "&amp;A654))</f>
        <v/>
      </c>
      <c r="T654" s="13">
        <f>SUBTOTAL(3,A654)</f>
        <v/>
      </c>
      <c r="U654" s="13">
        <f>IF(OR(NOT(ISBLANK(H654)),J654="30"),1,0)</f>
        <v/>
      </c>
      <c r="V654" s="13">
        <f>IF(ISBLANK(I654),0,1)</f>
        <v/>
      </c>
      <c r="W654" s="13">
        <f>IF(AND(L654="Porosidad de gas",OR(K654="C5",K654="E5")),1,0)</f>
        <v/>
      </c>
      <c r="X654" s="3">
        <f>RIGHT(A654,3)</f>
        <v/>
      </c>
      <c r="Y654" s="3">
        <f>MAX(W654*F654,0)</f>
        <v/>
      </c>
      <c r="Z654" s="3">
        <f>MAX(V654*F654-Y654,0)</f>
        <v/>
      </c>
      <c r="AA654" s="3">
        <f>MAX(U654*F654-SUM(Y654:Z654),0)</f>
        <v/>
      </c>
      <c r="AB654" s="8">
        <f>MAX(F654-SUM(Y654:AA654),0)</f>
        <v/>
      </c>
      <c r="AC654" s="3">
        <f>D654</f>
        <v/>
      </c>
      <c r="AD654" s="3">
        <f>E654</f>
        <v/>
      </c>
    </row>
    <row r="655" ht="13.9" customHeight="1">
      <c r="A655" s="22" t="inlineStr">
        <is>
          <t>BNRL022511281100</t>
        </is>
      </c>
      <c r="B655" s="23" t="inlineStr">
        <is>
          <t>28/11/2025 12:41:18</t>
        </is>
      </c>
      <c r="C655" s="24" t="n">
        <v>9</v>
      </c>
      <c r="D655" s="24" t="n">
        <v>19</v>
      </c>
      <c r="E655" s="24" t="n">
        <v>27</v>
      </c>
      <c r="F655" s="24" t="n">
        <v>360</v>
      </c>
      <c r="G655" s="24" t="inlineStr">
        <is>
          <t>12</t>
        </is>
      </c>
      <c r="H655" s="24" t="inlineStr">
        <is>
          <t>29/11/2025 4:43:21</t>
        </is>
      </c>
      <c r="I655" s="24" t="inlineStr"/>
      <c r="J655" s="24" t="n">
        <v/>
      </c>
      <c r="K655" s="24" t="n"/>
      <c r="L655" s="24" t="n"/>
      <c r="M655" s="1">
        <f>LEFT(A655,6)</f>
        <v/>
      </c>
      <c r="N655" s="1">
        <f>MID(A655,7,6)</f>
        <v/>
      </c>
      <c r="O655" s="1">
        <f>MID(A655,7,6)&amp;"-"&amp;MID(A655,13,1)</f>
        <v/>
      </c>
      <c r="P655" s="1">
        <f>"M"&amp;MID(A655,5,2)</f>
        <v/>
      </c>
      <c r="Q655" s="1">
        <f>IF(MID(A655,4,1)="L",IF(ISODD(RIGHT(A655)),"LH1","LH3"),IF(MID(A655,4,1)="R",IF(ISODD(RIGHT(A655)),"RH2","RH4"),"ERROR"))</f>
        <v/>
      </c>
      <c r="R655" s="1">
        <f>P655&amp;"-"&amp;Q655</f>
        <v/>
      </c>
      <c r="S655" s="13">
        <f>IF(D655="","HXX",IF(OR(D655=D654,D655=0),S654,"H"&amp;TEXT(D655,"00")&amp;" T"&amp;TEXT(G655,"00")&amp;" - "&amp;A655))</f>
        <v/>
      </c>
      <c r="T655" s="13">
        <f>SUBTOTAL(3,A655)</f>
        <v/>
      </c>
      <c r="U655" s="13">
        <f>IF(OR(NOT(ISBLANK(H655)),J655="30"),1,0)</f>
        <v/>
      </c>
      <c r="V655" s="13">
        <f>IF(ISBLANK(I655),0,1)</f>
        <v/>
      </c>
      <c r="W655" s="13">
        <f>IF(AND(L655="Porosidad de gas",OR(K655="C5",K655="E5")),1,0)</f>
        <v/>
      </c>
      <c r="X655" s="3">
        <f>RIGHT(A655,3)</f>
        <v/>
      </c>
      <c r="Y655" s="3">
        <f>MAX(W655*F655,0)</f>
        <v/>
      </c>
      <c r="Z655" s="3">
        <f>MAX(V655*F655-Y655,0)</f>
        <v/>
      </c>
      <c r="AA655" s="3">
        <f>MAX(U655*F655-SUM(Y655:Z655),0)</f>
        <v/>
      </c>
      <c r="AB655" s="8">
        <f>MAX(F655-SUM(Y655:AA655),0)</f>
        <v/>
      </c>
      <c r="AC655" s="3">
        <f>D655</f>
        <v/>
      </c>
      <c r="AD655" s="3">
        <f>E655</f>
        <v/>
      </c>
    </row>
    <row r="656" ht="13.9" customHeight="1">
      <c r="A656" s="22" t="inlineStr">
        <is>
          <t>BNRR022511281099</t>
        </is>
      </c>
      <c r="B656" s="23" t="inlineStr">
        <is>
          <t>28/11/2025 12:41:18</t>
        </is>
      </c>
      <c r="C656" s="24" t="n">
        <v>9</v>
      </c>
      <c r="D656" s="24" t="n">
        <v>19</v>
      </c>
      <c r="E656" s="24" t="n">
        <v>27</v>
      </c>
      <c r="F656" s="24" t="n">
        <v>360</v>
      </c>
      <c r="G656" s="24" t="inlineStr">
        <is>
          <t>12</t>
        </is>
      </c>
      <c r="H656" s="24" t="inlineStr">
        <is>
          <t>29/11/2025 4:44:38</t>
        </is>
      </c>
      <c r="I656" s="24" t="inlineStr"/>
      <c r="J656" s="24" t="n">
        <v/>
      </c>
      <c r="K656" s="24" t="n"/>
      <c r="L656" s="24" t="n"/>
      <c r="M656" s="1">
        <f>LEFT(A656,6)</f>
        <v/>
      </c>
      <c r="N656" s="1">
        <f>MID(A656,7,6)</f>
        <v/>
      </c>
      <c r="O656" s="1">
        <f>MID(A656,7,6)&amp;"-"&amp;MID(A656,13,1)</f>
        <v/>
      </c>
      <c r="P656" s="1">
        <f>"M"&amp;MID(A656,5,2)</f>
        <v/>
      </c>
      <c r="Q656" s="1">
        <f>IF(MID(A656,4,1)="L",IF(ISODD(RIGHT(A656)),"LH1","LH3"),IF(MID(A656,4,1)="R",IF(ISODD(RIGHT(A656)),"RH2","RH4"),"ERROR"))</f>
        <v/>
      </c>
      <c r="R656" s="1">
        <f>P656&amp;"-"&amp;Q656</f>
        <v/>
      </c>
      <c r="S656" s="13">
        <f>IF(D656="","HXX",IF(OR(D656=D655,D656=0),S655,"H"&amp;TEXT(D656,"00")&amp;" T"&amp;TEXT(G656,"00")&amp;" - "&amp;A656))</f>
        <v/>
      </c>
      <c r="T656" s="13">
        <f>SUBTOTAL(3,A656)</f>
        <v/>
      </c>
      <c r="U656" s="13">
        <f>IF(OR(NOT(ISBLANK(H656)),J656="30"),1,0)</f>
        <v/>
      </c>
      <c r="V656" s="13">
        <f>IF(ISBLANK(I656),0,1)</f>
        <v/>
      </c>
      <c r="W656" s="13">
        <f>IF(AND(L656="Porosidad de gas",OR(K656="C5",K656="E5")),1,0)</f>
        <v/>
      </c>
      <c r="X656" s="3">
        <f>RIGHT(A656,3)</f>
        <v/>
      </c>
      <c r="Y656" s="3">
        <f>MAX(W656*F656,0)</f>
        <v/>
      </c>
      <c r="Z656" s="3">
        <f>MAX(V656*F656-Y656,0)</f>
        <v/>
      </c>
      <c r="AA656" s="3">
        <f>MAX(U656*F656-SUM(Y656:Z656),0)</f>
        <v/>
      </c>
      <c r="AB656" s="8">
        <f>MAX(F656-SUM(Y656:AA656),0)</f>
        <v/>
      </c>
      <c r="AC656" s="3">
        <f>D656</f>
        <v/>
      </c>
      <c r="AD656" s="3">
        <f>E656</f>
        <v/>
      </c>
    </row>
    <row r="657" ht="13.9" customHeight="1">
      <c r="A657" s="22" t="inlineStr">
        <is>
          <t>BNRR022511281100</t>
        </is>
      </c>
      <c r="B657" s="23" t="inlineStr">
        <is>
          <t>28/11/2025 12:41:18</t>
        </is>
      </c>
      <c r="C657" s="24" t="n">
        <v>9</v>
      </c>
      <c r="D657" s="24" t="n">
        <v>19</v>
      </c>
      <c r="E657" s="24" t="n">
        <v>27</v>
      </c>
      <c r="F657" s="24" t="n">
        <v>360</v>
      </c>
      <c r="G657" s="24" t="inlineStr">
        <is>
          <t>12</t>
        </is>
      </c>
      <c r="H657" s="24" t="inlineStr">
        <is>
          <t>29/11/2025 4:47:57</t>
        </is>
      </c>
      <c r="I657" s="24" t="inlineStr"/>
      <c r="J657" s="24" t="n">
        <v/>
      </c>
      <c r="K657" s="24" t="n"/>
      <c r="L657" s="24" t="n"/>
      <c r="M657" s="1">
        <f>LEFT(A657,6)</f>
        <v/>
      </c>
      <c r="N657" s="1">
        <f>MID(A657,7,6)</f>
        <v/>
      </c>
      <c r="O657" s="1">
        <f>MID(A657,7,6)&amp;"-"&amp;MID(A657,13,1)</f>
        <v/>
      </c>
      <c r="P657" s="1">
        <f>"M"&amp;MID(A657,5,2)</f>
        <v/>
      </c>
      <c r="Q657" s="1">
        <f>IF(MID(A657,4,1)="L",IF(ISODD(RIGHT(A657)),"LH1","LH3"),IF(MID(A657,4,1)="R",IF(ISODD(RIGHT(A657)),"RH2","RH4"),"ERROR"))</f>
        <v/>
      </c>
      <c r="R657" s="1">
        <f>P657&amp;"-"&amp;Q657</f>
        <v/>
      </c>
      <c r="S657" s="13">
        <f>IF(D657="","HXX",IF(OR(D657=D656,D657=0),S656,"H"&amp;TEXT(D657,"00")&amp;" T"&amp;TEXT(G657,"00")&amp;" - "&amp;A657))</f>
        <v/>
      </c>
      <c r="T657" s="13">
        <f>SUBTOTAL(3,A657)</f>
        <v/>
      </c>
      <c r="U657" s="13">
        <f>IF(OR(NOT(ISBLANK(H657)),J657="30"),1,0)</f>
        <v/>
      </c>
      <c r="V657" s="13">
        <f>IF(ISBLANK(I657),0,1)</f>
        <v/>
      </c>
      <c r="W657" s="13">
        <f>IF(AND(L657="Porosidad de gas",OR(K657="C5",K657="E5")),1,0)</f>
        <v/>
      </c>
      <c r="X657" s="3">
        <f>RIGHT(A657,3)</f>
        <v/>
      </c>
      <c r="Y657" s="3">
        <f>MAX(W657*F657,0)</f>
        <v/>
      </c>
      <c r="Z657" s="3">
        <f>MAX(V657*F657-Y657,0)</f>
        <v/>
      </c>
      <c r="AA657" s="3">
        <f>MAX(U657*F657-SUM(Y657:Z657),0)</f>
        <v/>
      </c>
      <c r="AB657" s="8">
        <f>MAX(F657-SUM(Y657:AA657),0)</f>
        <v/>
      </c>
      <c r="AC657" s="3">
        <f>D657</f>
        <v/>
      </c>
      <c r="AD657" s="3">
        <f>E657</f>
        <v/>
      </c>
    </row>
    <row r="658" ht="13.9" customHeight="1">
      <c r="A658" s="22" t="inlineStr">
        <is>
          <t>BNRL022511281097</t>
        </is>
      </c>
      <c r="B658" s="23" t="inlineStr">
        <is>
          <t>28/11/2025 12:35:18</t>
        </is>
      </c>
      <c r="C658" s="24" t="n">
        <v>9</v>
      </c>
      <c r="D658" s="24" t="n">
        <v>19</v>
      </c>
      <c r="E658" s="24" t="n">
        <v>26</v>
      </c>
      <c r="F658" s="24" t="n">
        <v>360</v>
      </c>
      <c r="G658" s="24" t="inlineStr">
        <is>
          <t>12</t>
        </is>
      </c>
      <c r="H658" s="24" t="inlineStr">
        <is>
          <t>29/11/2025 4:50:25</t>
        </is>
      </c>
      <c r="I658" s="24" t="inlineStr"/>
      <c r="J658" s="24" t="n">
        <v/>
      </c>
      <c r="K658" s="24" t="n"/>
      <c r="L658" s="24" t="n"/>
      <c r="M658" s="1">
        <f>LEFT(A658,6)</f>
        <v/>
      </c>
      <c r="N658" s="1">
        <f>MID(A658,7,6)</f>
        <v/>
      </c>
      <c r="O658" s="1">
        <f>MID(A658,7,6)&amp;"-"&amp;MID(A658,13,1)</f>
        <v/>
      </c>
      <c r="P658" s="1">
        <f>"M"&amp;MID(A658,5,2)</f>
        <v/>
      </c>
      <c r="Q658" s="1">
        <f>IF(MID(A658,4,1)="L",IF(ISODD(RIGHT(A658)),"LH1","LH3"),IF(MID(A658,4,1)="R",IF(ISODD(RIGHT(A658)),"RH2","RH4"),"ERROR"))</f>
        <v/>
      </c>
      <c r="R658" s="1">
        <f>P658&amp;"-"&amp;Q658</f>
        <v/>
      </c>
      <c r="S658" s="13">
        <f>IF(D658="","HXX",IF(OR(D658=D657,D658=0),S657,"H"&amp;TEXT(D658,"00")&amp;" T"&amp;TEXT(G658,"00")&amp;" - "&amp;A658))</f>
        <v/>
      </c>
      <c r="T658" s="13">
        <f>SUBTOTAL(3,A658)</f>
        <v/>
      </c>
      <c r="U658" s="13">
        <f>IF(OR(NOT(ISBLANK(H658)),J658="30"),1,0)</f>
        <v/>
      </c>
      <c r="V658" s="13">
        <f>IF(ISBLANK(I658),0,1)</f>
        <v/>
      </c>
      <c r="W658" s="13">
        <f>IF(AND(L658="Porosidad de gas",OR(K658="C5",K658="E5")),1,0)</f>
        <v/>
      </c>
      <c r="X658" s="3">
        <f>RIGHT(A658,3)</f>
        <v/>
      </c>
      <c r="Y658" s="3">
        <f>MAX(W658*F658,0)</f>
        <v/>
      </c>
      <c r="Z658" s="3">
        <f>MAX(V658*F658-Y658,0)</f>
        <v/>
      </c>
      <c r="AA658" s="3">
        <f>MAX(U658*F658-SUM(Y658:Z658),0)</f>
        <v/>
      </c>
      <c r="AB658" s="8">
        <f>MAX(F658-SUM(Y658:AA658),0)</f>
        <v/>
      </c>
      <c r="AC658" s="3">
        <f>D658</f>
        <v/>
      </c>
      <c r="AD658" s="3">
        <f>E658</f>
        <v/>
      </c>
    </row>
    <row r="659" ht="13.9" customHeight="1">
      <c r="A659" s="22" t="inlineStr">
        <is>
          <t>BNRL022511281098</t>
        </is>
      </c>
      <c r="B659" s="23" t="inlineStr">
        <is>
          <t>28/11/2025 12:35:18</t>
        </is>
      </c>
      <c r="C659" s="24" t="n">
        <v>9</v>
      </c>
      <c r="D659" s="24" t="n">
        <v>19</v>
      </c>
      <c r="E659" s="24" t="n">
        <v>26</v>
      </c>
      <c r="F659" s="24" t="n">
        <v>360</v>
      </c>
      <c r="G659" s="24" t="inlineStr">
        <is>
          <t>12</t>
        </is>
      </c>
      <c r="H659" s="24" t="inlineStr">
        <is>
          <t>29/11/2025 4:49:5</t>
        </is>
      </c>
      <c r="I659" s="24" t="inlineStr"/>
      <c r="J659" s="24" t="n">
        <v/>
      </c>
      <c r="K659" s="24" t="n"/>
      <c r="L659" s="24" t="n"/>
      <c r="M659" s="1">
        <f>LEFT(A659,6)</f>
        <v/>
      </c>
      <c r="N659" s="1">
        <f>MID(A659,7,6)</f>
        <v/>
      </c>
      <c r="O659" s="1">
        <f>MID(A659,7,6)&amp;"-"&amp;MID(A659,13,1)</f>
        <v/>
      </c>
      <c r="P659" s="1">
        <f>"M"&amp;MID(A659,5,2)</f>
        <v/>
      </c>
      <c r="Q659" s="1">
        <f>IF(MID(A659,4,1)="L",IF(ISODD(RIGHT(A659)),"LH1","LH3"),IF(MID(A659,4,1)="R",IF(ISODD(RIGHT(A659)),"RH2","RH4"),"ERROR"))</f>
        <v/>
      </c>
      <c r="R659" s="1">
        <f>P659&amp;"-"&amp;Q659</f>
        <v/>
      </c>
      <c r="S659" s="13">
        <f>IF(D659="","HXX",IF(OR(D659=D658,D659=0),S658,"H"&amp;TEXT(D659,"00")&amp;" T"&amp;TEXT(G659,"00")&amp;" - "&amp;A659))</f>
        <v/>
      </c>
      <c r="T659" s="13">
        <f>SUBTOTAL(3,A659)</f>
        <v/>
      </c>
      <c r="U659" s="13">
        <f>IF(OR(NOT(ISBLANK(H659)),J659="30"),1,0)</f>
        <v/>
      </c>
      <c r="V659" s="13">
        <f>IF(ISBLANK(I659),0,1)</f>
        <v/>
      </c>
      <c r="W659" s="13">
        <f>IF(AND(L659="Porosidad de gas",OR(K659="C5",K659="E5")),1,0)</f>
        <v/>
      </c>
      <c r="X659" s="3">
        <f>RIGHT(A659,3)</f>
        <v/>
      </c>
      <c r="Y659" s="3">
        <f>MAX(W659*F659,0)</f>
        <v/>
      </c>
      <c r="Z659" s="3">
        <f>MAX(V659*F659-Y659,0)</f>
        <v/>
      </c>
      <c r="AA659" s="3">
        <f>MAX(U659*F659-SUM(Y659:Z659),0)</f>
        <v/>
      </c>
      <c r="AB659" s="8">
        <f>MAX(F659-SUM(Y659:AA659),0)</f>
        <v/>
      </c>
      <c r="AC659" s="3">
        <f>D659</f>
        <v/>
      </c>
      <c r="AD659" s="3">
        <f>E659</f>
        <v/>
      </c>
    </row>
    <row r="660" ht="13.9" customHeight="1">
      <c r="A660" s="22" t="inlineStr">
        <is>
          <t>BNRR022511281097</t>
        </is>
      </c>
      <c r="B660" s="23" t="inlineStr">
        <is>
          <t>28/11/2025 12:35:18</t>
        </is>
      </c>
      <c r="C660" s="24" t="n">
        <v>9</v>
      </c>
      <c r="D660" s="24" t="n">
        <v>19</v>
      </c>
      <c r="E660" s="24" t="n">
        <v>26</v>
      </c>
      <c r="F660" s="24" t="n">
        <v>360</v>
      </c>
      <c r="G660" s="24" t="inlineStr">
        <is>
          <t>12</t>
        </is>
      </c>
      <c r="H660" s="24" t="inlineStr">
        <is>
          <t>29/11/2025 4:45:49</t>
        </is>
      </c>
      <c r="I660" s="24" t="inlineStr"/>
      <c r="J660" s="24" t="n">
        <v/>
      </c>
      <c r="K660" s="24" t="n"/>
      <c r="L660" s="24" t="n"/>
      <c r="M660" s="1">
        <f>LEFT(A660,6)</f>
        <v/>
      </c>
      <c r="N660" s="1">
        <f>MID(A660,7,6)</f>
        <v/>
      </c>
      <c r="O660" s="1">
        <f>MID(A660,7,6)&amp;"-"&amp;MID(A660,13,1)</f>
        <v/>
      </c>
      <c r="P660" s="1">
        <f>"M"&amp;MID(A660,5,2)</f>
        <v/>
      </c>
      <c r="Q660" s="1">
        <f>IF(MID(A660,4,1)="L",IF(ISODD(RIGHT(A660)),"LH1","LH3"),IF(MID(A660,4,1)="R",IF(ISODD(RIGHT(A660)),"RH2","RH4"),"ERROR"))</f>
        <v/>
      </c>
      <c r="R660" s="1">
        <f>P660&amp;"-"&amp;Q660</f>
        <v/>
      </c>
      <c r="S660" s="13">
        <f>IF(D660="","HXX",IF(OR(D660=D659,D660=0),S659,"H"&amp;TEXT(D660,"00")&amp;" T"&amp;TEXT(G660,"00")&amp;" - "&amp;A660))</f>
        <v/>
      </c>
      <c r="T660" s="13">
        <f>SUBTOTAL(3,A660)</f>
        <v/>
      </c>
      <c r="U660" s="13">
        <f>IF(OR(NOT(ISBLANK(H660)),J660="30"),1,0)</f>
        <v/>
      </c>
      <c r="V660" s="13">
        <f>IF(ISBLANK(I660),0,1)</f>
        <v/>
      </c>
      <c r="W660" s="13">
        <f>IF(AND(L660="Porosidad de gas",OR(K660="C5",K660="E5")),1,0)</f>
        <v/>
      </c>
      <c r="X660" s="3">
        <f>RIGHT(A660,3)</f>
        <v/>
      </c>
      <c r="Y660" s="3">
        <f>MAX(W660*F660,0)</f>
        <v/>
      </c>
      <c r="Z660" s="3">
        <f>MAX(V660*F660-Y660,0)</f>
        <v/>
      </c>
      <c r="AA660" s="3">
        <f>MAX(U660*F660-SUM(Y660:Z660),0)</f>
        <v/>
      </c>
      <c r="AB660" s="8">
        <f>MAX(F660-SUM(Y660:AA660),0)</f>
        <v/>
      </c>
      <c r="AC660" s="3">
        <f>D660</f>
        <v/>
      </c>
      <c r="AD660" s="3">
        <f>E660</f>
        <v/>
      </c>
    </row>
    <row r="661" ht="13.9" customHeight="1">
      <c r="A661" s="22" t="inlineStr">
        <is>
          <t>BNRR022511281098</t>
        </is>
      </c>
      <c r="B661" s="23" t="inlineStr">
        <is>
          <t>28/11/2025 12:35:18</t>
        </is>
      </c>
      <c r="C661" s="24" t="n">
        <v>9</v>
      </c>
      <c r="D661" s="24" t="n">
        <v>19</v>
      </c>
      <c r="E661" s="24" t="n">
        <v>26</v>
      </c>
      <c r="F661" s="24" t="n">
        <v>360</v>
      </c>
      <c r="G661" s="24" t="inlineStr">
        <is>
          <t>12</t>
        </is>
      </c>
      <c r="H661" s="24" t="inlineStr">
        <is>
          <t>29/11/2025 4:50:11</t>
        </is>
      </c>
      <c r="I661" s="24" t="inlineStr"/>
      <c r="J661" s="24" t="n">
        <v/>
      </c>
      <c r="K661" s="24" t="n"/>
      <c r="L661" s="24" t="n"/>
      <c r="M661" s="1">
        <f>LEFT(A661,6)</f>
        <v/>
      </c>
      <c r="N661" s="1">
        <f>MID(A661,7,6)</f>
        <v/>
      </c>
      <c r="O661" s="1">
        <f>MID(A661,7,6)&amp;"-"&amp;MID(A661,13,1)</f>
        <v/>
      </c>
      <c r="P661" s="1">
        <f>"M"&amp;MID(A661,5,2)</f>
        <v/>
      </c>
      <c r="Q661" s="1">
        <f>IF(MID(A661,4,1)="L",IF(ISODD(RIGHT(A661)),"LH1","LH3"),IF(MID(A661,4,1)="R",IF(ISODD(RIGHT(A661)),"RH2","RH4"),"ERROR"))</f>
        <v/>
      </c>
      <c r="R661" s="1">
        <f>P661&amp;"-"&amp;Q661</f>
        <v/>
      </c>
      <c r="S661" s="13">
        <f>IF(D661="","HXX",IF(OR(D661=D660,D661=0),S660,"H"&amp;TEXT(D661,"00")&amp;" T"&amp;TEXT(G661,"00")&amp;" - "&amp;A661))</f>
        <v/>
      </c>
      <c r="T661" s="13">
        <f>SUBTOTAL(3,A661)</f>
        <v/>
      </c>
      <c r="U661" s="13">
        <f>IF(OR(NOT(ISBLANK(H661)),J661="30"),1,0)</f>
        <v/>
      </c>
      <c r="V661" s="13">
        <f>IF(ISBLANK(I661),0,1)</f>
        <v/>
      </c>
      <c r="W661" s="13">
        <f>IF(AND(L661="Porosidad de gas",OR(K661="C5",K661="E5")),1,0)</f>
        <v/>
      </c>
      <c r="X661" s="3">
        <f>RIGHT(A661,3)</f>
        <v/>
      </c>
      <c r="Y661" s="3">
        <f>MAX(W661*F661,0)</f>
        <v/>
      </c>
      <c r="Z661" s="3">
        <f>MAX(V661*F661-Y661,0)</f>
        <v/>
      </c>
      <c r="AA661" s="3">
        <f>MAX(U661*F661-SUM(Y661:Z661),0)</f>
        <v/>
      </c>
      <c r="AB661" s="8">
        <f>MAX(F661-SUM(Y661:AA661),0)</f>
        <v/>
      </c>
      <c r="AC661" s="3">
        <f>D661</f>
        <v/>
      </c>
      <c r="AD661" s="3">
        <f>E661</f>
        <v/>
      </c>
    </row>
    <row r="662" ht="13.9" customHeight="1">
      <c r="A662" s="22" t="inlineStr">
        <is>
          <t>BNRL022511281095</t>
        </is>
      </c>
      <c r="B662" s="23" t="inlineStr">
        <is>
          <t>28/11/2025 12:29:18</t>
        </is>
      </c>
      <c r="C662" s="24" t="n">
        <v>9</v>
      </c>
      <c r="D662" s="24" t="n">
        <v>19</v>
      </c>
      <c r="E662" s="24" t="n">
        <v>25</v>
      </c>
      <c r="F662" s="24" t="n">
        <v>360</v>
      </c>
      <c r="G662" s="24" t="inlineStr">
        <is>
          <t>12</t>
        </is>
      </c>
      <c r="H662" s="24" t="inlineStr">
        <is>
          <t>29/11/2025 4:51:50</t>
        </is>
      </c>
      <c r="I662" s="24" t="inlineStr"/>
      <c r="J662" s="24" t="n">
        <v/>
      </c>
      <c r="K662" s="24" t="n"/>
      <c r="L662" s="24" t="n"/>
      <c r="M662" s="1">
        <f>LEFT(A662,6)</f>
        <v/>
      </c>
      <c r="N662" s="1">
        <f>MID(A662,7,6)</f>
        <v/>
      </c>
      <c r="O662" s="1">
        <f>MID(A662,7,6)&amp;"-"&amp;MID(A662,13,1)</f>
        <v/>
      </c>
      <c r="P662" s="1">
        <f>"M"&amp;MID(A662,5,2)</f>
        <v/>
      </c>
      <c r="Q662" s="1">
        <f>IF(MID(A662,4,1)="L",IF(ISODD(RIGHT(A662)),"LH1","LH3"),IF(MID(A662,4,1)="R",IF(ISODD(RIGHT(A662)),"RH2","RH4"),"ERROR"))</f>
        <v/>
      </c>
      <c r="R662" s="1">
        <f>P662&amp;"-"&amp;Q662</f>
        <v/>
      </c>
      <c r="S662" s="13">
        <f>IF(D662="","HXX",IF(OR(D662=D661,D662=0),S661,"H"&amp;TEXT(D662,"00")&amp;" T"&amp;TEXT(G662,"00")&amp;" - "&amp;A662))</f>
        <v/>
      </c>
      <c r="T662" s="13">
        <f>SUBTOTAL(3,A662)</f>
        <v/>
      </c>
      <c r="U662" s="13">
        <f>IF(OR(NOT(ISBLANK(H662)),J662="30"),1,0)</f>
        <v/>
      </c>
      <c r="V662" s="13">
        <f>IF(ISBLANK(I662),0,1)</f>
        <v/>
      </c>
      <c r="W662" s="13">
        <f>IF(AND(L662="Porosidad de gas",OR(K662="C5",K662="E5")),1,0)</f>
        <v/>
      </c>
      <c r="X662" s="3">
        <f>RIGHT(A662,3)</f>
        <v/>
      </c>
      <c r="Y662" s="3">
        <f>MAX(W662*F662,0)</f>
        <v/>
      </c>
      <c r="Z662" s="3">
        <f>MAX(V662*F662-Y662,0)</f>
        <v/>
      </c>
      <c r="AA662" s="3">
        <f>MAX(U662*F662-SUM(Y662:Z662),0)</f>
        <v/>
      </c>
      <c r="AB662" s="8">
        <f>MAX(F662-SUM(Y662:AA662),0)</f>
        <v/>
      </c>
      <c r="AC662" s="3">
        <f>D662</f>
        <v/>
      </c>
      <c r="AD662" s="3">
        <f>E662</f>
        <v/>
      </c>
    </row>
    <row r="663" ht="13.9" customHeight="1">
      <c r="A663" s="22" t="inlineStr">
        <is>
          <t>BNRL022511281096</t>
        </is>
      </c>
      <c r="B663" s="23" t="inlineStr">
        <is>
          <t>28/11/2025 12:29:18</t>
        </is>
      </c>
      <c r="C663" s="24" t="n">
        <v>9</v>
      </c>
      <c r="D663" s="24" t="n">
        <v>19</v>
      </c>
      <c r="E663" s="24" t="n">
        <v>25</v>
      </c>
      <c r="F663" s="24" t="n">
        <v>360</v>
      </c>
      <c r="G663" s="24" t="inlineStr">
        <is>
          <t>12</t>
        </is>
      </c>
      <c r="H663" s="24" t="inlineStr">
        <is>
          <t>29/11/2025 4:53:31</t>
        </is>
      </c>
      <c r="I663" s="24" t="inlineStr"/>
      <c r="J663" s="24" t="n">
        <v/>
      </c>
      <c r="K663" s="24" t="n"/>
      <c r="L663" s="24" t="n"/>
      <c r="M663" s="1">
        <f>LEFT(A663,6)</f>
        <v/>
      </c>
      <c r="N663" s="1">
        <f>MID(A663,7,6)</f>
        <v/>
      </c>
      <c r="O663" s="1">
        <f>MID(A663,7,6)&amp;"-"&amp;MID(A663,13,1)</f>
        <v/>
      </c>
      <c r="P663" s="1">
        <f>"M"&amp;MID(A663,5,2)</f>
        <v/>
      </c>
      <c r="Q663" s="1">
        <f>IF(MID(A663,4,1)="L",IF(ISODD(RIGHT(A663)),"LH1","LH3"),IF(MID(A663,4,1)="R",IF(ISODD(RIGHT(A663)),"RH2","RH4"),"ERROR"))</f>
        <v/>
      </c>
      <c r="R663" s="1">
        <f>P663&amp;"-"&amp;Q663</f>
        <v/>
      </c>
      <c r="S663" s="13">
        <f>IF(D663="","HXX",IF(OR(D663=D662,D663=0),S662,"H"&amp;TEXT(D663,"00")&amp;" T"&amp;TEXT(G663,"00")&amp;" - "&amp;A663))</f>
        <v/>
      </c>
      <c r="T663" s="13">
        <f>SUBTOTAL(3,A663)</f>
        <v/>
      </c>
      <c r="U663" s="13">
        <f>IF(OR(NOT(ISBLANK(H663)),J663="30"),1,0)</f>
        <v/>
      </c>
      <c r="V663" s="13">
        <f>IF(ISBLANK(I663),0,1)</f>
        <v/>
      </c>
      <c r="W663" s="13">
        <f>IF(AND(L663="Porosidad de gas",OR(K663="C5",K663="E5")),1,0)</f>
        <v/>
      </c>
      <c r="X663" s="3">
        <f>RIGHT(A663,3)</f>
        <v/>
      </c>
      <c r="Y663" s="3">
        <f>MAX(W663*F663,0)</f>
        <v/>
      </c>
      <c r="Z663" s="3">
        <f>MAX(V663*F663-Y663,0)</f>
        <v/>
      </c>
      <c r="AA663" s="3">
        <f>MAX(U663*F663-SUM(Y663:Z663),0)</f>
        <v/>
      </c>
      <c r="AB663" s="8">
        <f>MAX(F663-SUM(Y663:AA663),0)</f>
        <v/>
      </c>
      <c r="AC663" s="3">
        <f>D663</f>
        <v/>
      </c>
      <c r="AD663" s="3">
        <f>E663</f>
        <v/>
      </c>
    </row>
    <row r="664" ht="13.9" customHeight="1">
      <c r="A664" s="22" t="inlineStr">
        <is>
          <t>BNRR022511281095</t>
        </is>
      </c>
      <c r="B664" s="23" t="inlineStr">
        <is>
          <t>28/11/2025 12:29:18</t>
        </is>
      </c>
      <c r="C664" s="24" t="n">
        <v>9</v>
      </c>
      <c r="D664" s="24" t="n">
        <v>19</v>
      </c>
      <c r="E664" s="24" t="n">
        <v>25</v>
      </c>
      <c r="F664" s="24" t="n">
        <v>360</v>
      </c>
      <c r="G664" s="24" t="inlineStr">
        <is>
          <t>12</t>
        </is>
      </c>
      <c r="H664" s="24" t="inlineStr">
        <is>
          <t>29/11/2025 4:51:42</t>
        </is>
      </c>
      <c r="I664" s="24" t="inlineStr"/>
      <c r="J664" s="24" t="n">
        <v/>
      </c>
      <c r="K664" s="24" t="n"/>
      <c r="L664" s="24" t="n"/>
      <c r="M664" s="1">
        <f>LEFT(A664,6)</f>
        <v/>
      </c>
      <c r="N664" s="1">
        <f>MID(A664,7,6)</f>
        <v/>
      </c>
      <c r="O664" s="1">
        <f>MID(A664,7,6)&amp;"-"&amp;MID(A664,13,1)</f>
        <v/>
      </c>
      <c r="P664" s="1">
        <f>"M"&amp;MID(A664,5,2)</f>
        <v/>
      </c>
      <c r="Q664" s="1">
        <f>IF(MID(A664,4,1)="L",IF(ISODD(RIGHT(A664)),"LH1","LH3"),IF(MID(A664,4,1)="R",IF(ISODD(RIGHT(A664)),"RH2","RH4"),"ERROR"))</f>
        <v/>
      </c>
      <c r="R664" s="1">
        <f>P664&amp;"-"&amp;Q664</f>
        <v/>
      </c>
      <c r="S664" s="13">
        <f>IF(D664="","HXX",IF(OR(D664=D663,D664=0),S663,"H"&amp;TEXT(D664,"00")&amp;" T"&amp;TEXT(G664,"00")&amp;" - "&amp;A664))</f>
        <v/>
      </c>
      <c r="T664" s="13">
        <f>SUBTOTAL(3,A664)</f>
        <v/>
      </c>
      <c r="U664" s="13">
        <f>IF(OR(NOT(ISBLANK(H664)),J664="30"),1,0)</f>
        <v/>
      </c>
      <c r="V664" s="13">
        <f>IF(ISBLANK(I664),0,1)</f>
        <v/>
      </c>
      <c r="W664" s="13">
        <f>IF(AND(L664="Porosidad de gas",OR(K664="C5",K664="E5")),1,0)</f>
        <v/>
      </c>
      <c r="X664" s="3">
        <f>RIGHT(A664,3)</f>
        <v/>
      </c>
      <c r="Y664" s="3">
        <f>MAX(W664*F664,0)</f>
        <v/>
      </c>
      <c r="Z664" s="3">
        <f>MAX(V664*F664-Y664,0)</f>
        <v/>
      </c>
      <c r="AA664" s="3">
        <f>MAX(U664*F664-SUM(Y664:Z664),0)</f>
        <v/>
      </c>
      <c r="AB664" s="8">
        <f>MAX(F664-SUM(Y664:AA664),0)</f>
        <v/>
      </c>
      <c r="AC664" s="3">
        <f>D664</f>
        <v/>
      </c>
      <c r="AD664" s="3">
        <f>E664</f>
        <v/>
      </c>
    </row>
    <row r="665" ht="13.9" customHeight="1">
      <c r="A665" s="22" t="inlineStr">
        <is>
          <t>BNRR022511281096</t>
        </is>
      </c>
      <c r="B665" s="23" t="inlineStr">
        <is>
          <t>28/11/2025 12:29:18</t>
        </is>
      </c>
      <c r="C665" s="24" t="n">
        <v>9</v>
      </c>
      <c r="D665" s="24" t="n">
        <v>19</v>
      </c>
      <c r="E665" s="24" t="n">
        <v>25</v>
      </c>
      <c r="F665" s="24" t="n">
        <v>360</v>
      </c>
      <c r="G665" s="24" t="inlineStr">
        <is>
          <t>12</t>
        </is>
      </c>
      <c r="H665" s="24" t="inlineStr">
        <is>
          <t>29/11/2025 4:54:25</t>
        </is>
      </c>
      <c r="I665" s="24" t="inlineStr"/>
      <c r="J665" s="24" t="n">
        <v/>
      </c>
      <c r="K665" s="24" t="n"/>
      <c r="L665" s="24" t="n"/>
      <c r="M665" s="1">
        <f>LEFT(A665,6)</f>
        <v/>
      </c>
      <c r="N665" s="1">
        <f>MID(A665,7,6)</f>
        <v/>
      </c>
      <c r="O665" s="1">
        <f>MID(A665,7,6)&amp;"-"&amp;MID(A665,13,1)</f>
        <v/>
      </c>
      <c r="P665" s="1">
        <f>"M"&amp;MID(A665,5,2)</f>
        <v/>
      </c>
      <c r="Q665" s="1">
        <f>IF(MID(A665,4,1)="L",IF(ISODD(RIGHT(A665)),"LH1","LH3"),IF(MID(A665,4,1)="R",IF(ISODD(RIGHT(A665)),"RH2","RH4"),"ERROR"))</f>
        <v/>
      </c>
      <c r="R665" s="1">
        <f>P665&amp;"-"&amp;Q665</f>
        <v/>
      </c>
      <c r="S665" s="13">
        <f>IF(D665="","HXX",IF(OR(D665=D664,D665=0),S664,"H"&amp;TEXT(D665,"00")&amp;" T"&amp;TEXT(G665,"00")&amp;" - "&amp;A665))</f>
        <v/>
      </c>
      <c r="T665" s="13">
        <f>SUBTOTAL(3,A665)</f>
        <v/>
      </c>
      <c r="U665" s="13">
        <f>IF(OR(NOT(ISBLANK(H665)),J665="30"),1,0)</f>
        <v/>
      </c>
      <c r="V665" s="13">
        <f>IF(ISBLANK(I665),0,1)</f>
        <v/>
      </c>
      <c r="W665" s="13">
        <f>IF(AND(L665="Porosidad de gas",OR(K665="C5",K665="E5")),1,0)</f>
        <v/>
      </c>
      <c r="X665" s="3">
        <f>RIGHT(A665,3)</f>
        <v/>
      </c>
      <c r="Y665" s="3">
        <f>MAX(W665*F665,0)</f>
        <v/>
      </c>
      <c r="Z665" s="3">
        <f>MAX(V665*F665-Y665,0)</f>
        <v/>
      </c>
      <c r="AA665" s="3">
        <f>MAX(U665*F665-SUM(Y665:Z665),0)</f>
        <v/>
      </c>
      <c r="AB665" s="8">
        <f>MAX(F665-SUM(Y665:AA665),0)</f>
        <v/>
      </c>
      <c r="AC665" s="3">
        <f>D665</f>
        <v/>
      </c>
      <c r="AD665" s="3">
        <f>E665</f>
        <v/>
      </c>
    </row>
    <row r="666" ht="13.9" customHeight="1">
      <c r="A666" s="22" t="inlineStr">
        <is>
          <t>BNRL022511281093</t>
        </is>
      </c>
      <c r="B666" s="23" t="inlineStr">
        <is>
          <t>28/11/2025 12:23:18</t>
        </is>
      </c>
      <c r="C666" s="24" t="n">
        <v>9</v>
      </c>
      <c r="D666" s="24" t="n">
        <v>19</v>
      </c>
      <c r="E666" s="24" t="n">
        <v>24</v>
      </c>
      <c r="F666" s="24" t="n">
        <v>360</v>
      </c>
      <c r="G666" s="24" t="inlineStr">
        <is>
          <t>12</t>
        </is>
      </c>
      <c r="H666" s="24" t="inlineStr">
        <is>
          <t>29/11/2025 5:3:2</t>
        </is>
      </c>
      <c r="I666" s="24" t="inlineStr"/>
      <c r="J666" s="24" t="n">
        <v/>
      </c>
      <c r="K666" s="24" t="n"/>
      <c r="L666" s="24" t="n"/>
      <c r="M666" s="1">
        <f>LEFT(A666,6)</f>
        <v/>
      </c>
      <c r="N666" s="1">
        <f>MID(A666,7,6)</f>
        <v/>
      </c>
      <c r="O666" s="1">
        <f>MID(A666,7,6)&amp;"-"&amp;MID(A666,13,1)</f>
        <v/>
      </c>
      <c r="P666" s="1">
        <f>"M"&amp;MID(A666,5,2)</f>
        <v/>
      </c>
      <c r="Q666" s="1">
        <f>IF(MID(A666,4,1)="L",IF(ISODD(RIGHT(A666)),"LH1","LH3"),IF(MID(A666,4,1)="R",IF(ISODD(RIGHT(A666)),"RH2","RH4"),"ERROR"))</f>
        <v/>
      </c>
      <c r="R666" s="1">
        <f>P666&amp;"-"&amp;Q666</f>
        <v/>
      </c>
      <c r="S666" s="13">
        <f>IF(D666="","HXX",IF(OR(D666=D665,D666=0),S665,"H"&amp;TEXT(D666,"00")&amp;" T"&amp;TEXT(G666,"00")&amp;" - "&amp;A666))</f>
        <v/>
      </c>
      <c r="T666" s="13">
        <f>SUBTOTAL(3,A666)</f>
        <v/>
      </c>
      <c r="U666" s="13">
        <f>IF(OR(NOT(ISBLANK(H666)),J666="30"),1,0)</f>
        <v/>
      </c>
      <c r="V666" s="13">
        <f>IF(ISBLANK(I666),0,1)</f>
        <v/>
      </c>
      <c r="W666" s="13">
        <f>IF(AND(L666="Porosidad de gas",OR(K666="C5",K666="E5")),1,0)</f>
        <v/>
      </c>
      <c r="X666" s="3">
        <f>RIGHT(A666,3)</f>
        <v/>
      </c>
      <c r="Y666" s="3">
        <f>MAX(W666*F666,0)</f>
        <v/>
      </c>
      <c r="Z666" s="3">
        <f>MAX(V666*F666-Y666,0)</f>
        <v/>
      </c>
      <c r="AA666" s="3">
        <f>MAX(U666*F666-SUM(Y666:Z666),0)</f>
        <v/>
      </c>
      <c r="AB666" s="8">
        <f>MAX(F666-SUM(Y666:AA666),0)</f>
        <v/>
      </c>
      <c r="AC666" s="3">
        <f>D666</f>
        <v/>
      </c>
      <c r="AD666" s="3">
        <f>E666</f>
        <v/>
      </c>
    </row>
    <row r="667" ht="13.9" customHeight="1">
      <c r="A667" s="22" t="inlineStr">
        <is>
          <t>BNRL022511281094</t>
        </is>
      </c>
      <c r="B667" s="23" t="inlineStr">
        <is>
          <t>28/11/2025 12:23:18</t>
        </is>
      </c>
      <c r="C667" s="24" t="n">
        <v>9</v>
      </c>
      <c r="D667" s="24" t="n">
        <v>19</v>
      </c>
      <c r="E667" s="24" t="n">
        <v>24</v>
      </c>
      <c r="F667" s="24" t="n">
        <v>360</v>
      </c>
      <c r="G667" s="24" t="inlineStr">
        <is>
          <t>12</t>
        </is>
      </c>
      <c r="H667" s="24" t="inlineStr">
        <is>
          <t>29/11/2025 5:25:31</t>
        </is>
      </c>
      <c r="I667" s="24" t="inlineStr"/>
      <c r="J667" s="24" t="n">
        <v/>
      </c>
      <c r="K667" s="24" t="n"/>
      <c r="L667" s="24" t="n"/>
      <c r="M667" s="1">
        <f>LEFT(A667,6)</f>
        <v/>
      </c>
      <c r="N667" s="1">
        <f>MID(A667,7,6)</f>
        <v/>
      </c>
      <c r="O667" s="1">
        <f>MID(A667,7,6)&amp;"-"&amp;MID(A667,13,1)</f>
        <v/>
      </c>
      <c r="P667" s="1">
        <f>"M"&amp;MID(A667,5,2)</f>
        <v/>
      </c>
      <c r="Q667" s="1">
        <f>IF(MID(A667,4,1)="L",IF(ISODD(RIGHT(A667)),"LH1","LH3"),IF(MID(A667,4,1)="R",IF(ISODD(RIGHT(A667)),"RH2","RH4"),"ERROR"))</f>
        <v/>
      </c>
      <c r="R667" s="1">
        <f>P667&amp;"-"&amp;Q667</f>
        <v/>
      </c>
      <c r="S667" s="13">
        <f>IF(D667="","HXX",IF(OR(D667=D666,D667=0),S666,"H"&amp;TEXT(D667,"00")&amp;" T"&amp;TEXT(G667,"00")&amp;" - "&amp;A667))</f>
        <v/>
      </c>
      <c r="T667" s="13">
        <f>SUBTOTAL(3,A667)</f>
        <v/>
      </c>
      <c r="U667" s="13">
        <f>IF(OR(NOT(ISBLANK(H667)),J667="30"),1,0)</f>
        <v/>
      </c>
      <c r="V667" s="13">
        <f>IF(ISBLANK(I667),0,1)</f>
        <v/>
      </c>
      <c r="W667" s="13">
        <f>IF(AND(L667="Porosidad de gas",OR(K667="C5",K667="E5")),1,0)</f>
        <v/>
      </c>
      <c r="X667" s="3">
        <f>RIGHT(A667,3)</f>
        <v/>
      </c>
      <c r="Y667" s="3">
        <f>MAX(W667*F667,0)</f>
        <v/>
      </c>
      <c r="Z667" s="3">
        <f>MAX(V667*F667-Y667,0)</f>
        <v/>
      </c>
      <c r="AA667" s="3">
        <f>MAX(U667*F667-SUM(Y667:Z667),0)</f>
        <v/>
      </c>
      <c r="AB667" s="8">
        <f>MAX(F667-SUM(Y667:AA667),0)</f>
        <v/>
      </c>
      <c r="AC667" s="3">
        <f>D667</f>
        <v/>
      </c>
      <c r="AD667" s="3">
        <f>E667</f>
        <v/>
      </c>
    </row>
    <row r="668" ht="13.9" customHeight="1">
      <c r="A668" s="22" t="inlineStr">
        <is>
          <t>BNRR022511281093</t>
        </is>
      </c>
      <c r="B668" s="23" t="inlineStr">
        <is>
          <t>28/11/2025 12:23:18</t>
        </is>
      </c>
      <c r="C668" s="24" t="n">
        <v>9</v>
      </c>
      <c r="D668" s="24" t="n">
        <v>19</v>
      </c>
      <c r="E668" s="24" t="n">
        <v>24</v>
      </c>
      <c r="F668" s="24" t="n">
        <v>360</v>
      </c>
      <c r="G668" s="24" t="inlineStr">
        <is>
          <t>12</t>
        </is>
      </c>
      <c r="H668" s="24" t="inlineStr">
        <is>
          <t>29/11/2025 5:23:33</t>
        </is>
      </c>
      <c r="I668" s="24" t="inlineStr"/>
      <c r="J668" s="24" t="n">
        <v/>
      </c>
      <c r="K668" s="24" t="n"/>
      <c r="L668" s="24" t="n"/>
      <c r="M668" s="1">
        <f>LEFT(A668,6)</f>
        <v/>
      </c>
      <c r="N668" s="1">
        <f>MID(A668,7,6)</f>
        <v/>
      </c>
      <c r="O668" s="1">
        <f>MID(A668,7,6)&amp;"-"&amp;MID(A668,13,1)</f>
        <v/>
      </c>
      <c r="P668" s="1">
        <f>"M"&amp;MID(A668,5,2)</f>
        <v/>
      </c>
      <c r="Q668" s="1">
        <f>IF(MID(A668,4,1)="L",IF(ISODD(RIGHT(A668)),"LH1","LH3"),IF(MID(A668,4,1)="R",IF(ISODD(RIGHT(A668)),"RH2","RH4"),"ERROR"))</f>
        <v/>
      </c>
      <c r="R668" s="1">
        <f>P668&amp;"-"&amp;Q668</f>
        <v/>
      </c>
      <c r="S668" s="13">
        <f>IF(D668="","HXX",IF(OR(D668=D667,D668=0),S667,"H"&amp;TEXT(D668,"00")&amp;" T"&amp;TEXT(G668,"00")&amp;" - "&amp;A668))</f>
        <v/>
      </c>
      <c r="T668" s="13">
        <f>SUBTOTAL(3,A668)</f>
        <v/>
      </c>
      <c r="U668" s="13">
        <f>IF(OR(NOT(ISBLANK(H668)),J668="30"),1,0)</f>
        <v/>
      </c>
      <c r="V668" s="13">
        <f>IF(ISBLANK(I668),0,1)</f>
        <v/>
      </c>
      <c r="W668" s="13">
        <f>IF(AND(L668="Porosidad de gas",OR(K668="C5",K668="E5")),1,0)</f>
        <v/>
      </c>
      <c r="X668" s="3">
        <f>RIGHT(A668,3)</f>
        <v/>
      </c>
      <c r="Y668" s="3">
        <f>MAX(W668*F668,0)</f>
        <v/>
      </c>
      <c r="Z668" s="3">
        <f>MAX(V668*F668-Y668,0)</f>
        <v/>
      </c>
      <c r="AA668" s="3">
        <f>MAX(U668*F668-SUM(Y668:Z668),0)</f>
        <v/>
      </c>
      <c r="AB668" s="8">
        <f>MAX(F668-SUM(Y668:AA668),0)</f>
        <v/>
      </c>
      <c r="AC668" s="3">
        <f>D668</f>
        <v/>
      </c>
      <c r="AD668" s="3">
        <f>E668</f>
        <v/>
      </c>
    </row>
    <row r="669" ht="13.9" customHeight="1">
      <c r="A669" s="22" t="inlineStr">
        <is>
          <t>BNRR022511281094</t>
        </is>
      </c>
      <c r="B669" s="23" t="inlineStr">
        <is>
          <t>28/11/2025 12:23:18</t>
        </is>
      </c>
      <c r="C669" s="24" t="n">
        <v>9</v>
      </c>
      <c r="D669" s="24" t="n">
        <v>19</v>
      </c>
      <c r="E669" s="24" t="n">
        <v>24</v>
      </c>
      <c r="F669" s="24" t="n">
        <v>360</v>
      </c>
      <c r="G669" s="24" t="inlineStr">
        <is>
          <t>12</t>
        </is>
      </c>
      <c r="H669" s="24" t="inlineStr">
        <is>
          <t>29/11/2025 4:59:6</t>
        </is>
      </c>
      <c r="I669" s="24" t="inlineStr"/>
      <c r="J669" s="24" t="n">
        <v/>
      </c>
      <c r="K669" s="24" t="n"/>
      <c r="L669" s="24" t="n"/>
      <c r="M669" s="1">
        <f>LEFT(A669,6)</f>
        <v/>
      </c>
      <c r="N669" s="1">
        <f>MID(A669,7,6)</f>
        <v/>
      </c>
      <c r="O669" s="1">
        <f>MID(A669,7,6)&amp;"-"&amp;MID(A669,13,1)</f>
        <v/>
      </c>
      <c r="P669" s="1">
        <f>"M"&amp;MID(A669,5,2)</f>
        <v/>
      </c>
      <c r="Q669" s="1">
        <f>IF(MID(A669,4,1)="L",IF(ISODD(RIGHT(A669)),"LH1","LH3"),IF(MID(A669,4,1)="R",IF(ISODD(RIGHT(A669)),"RH2","RH4"),"ERROR"))</f>
        <v/>
      </c>
      <c r="R669" s="1">
        <f>P669&amp;"-"&amp;Q669</f>
        <v/>
      </c>
      <c r="S669" s="13">
        <f>IF(D669="","HXX",IF(OR(D669=D668,D669=0),S668,"H"&amp;TEXT(D669,"00")&amp;" T"&amp;TEXT(G669,"00")&amp;" - "&amp;A669))</f>
        <v/>
      </c>
      <c r="T669" s="13">
        <f>SUBTOTAL(3,A669)</f>
        <v/>
      </c>
      <c r="U669" s="13">
        <f>IF(OR(NOT(ISBLANK(H669)),J669="30"),1,0)</f>
        <v/>
      </c>
      <c r="V669" s="13">
        <f>IF(ISBLANK(I669),0,1)</f>
        <v/>
      </c>
      <c r="W669" s="13">
        <f>IF(AND(L669="Porosidad de gas",OR(K669="C5",K669="E5")),1,0)</f>
        <v/>
      </c>
      <c r="X669" s="3">
        <f>RIGHT(A669,3)</f>
        <v/>
      </c>
      <c r="Y669" s="3">
        <f>MAX(W669*F669,0)</f>
        <v/>
      </c>
      <c r="Z669" s="3">
        <f>MAX(V669*F669-Y669,0)</f>
        <v/>
      </c>
      <c r="AA669" s="3">
        <f>MAX(U669*F669-SUM(Y669:Z669),0)</f>
        <v/>
      </c>
      <c r="AB669" s="8">
        <f>MAX(F669-SUM(Y669:AA669),0)</f>
        <v/>
      </c>
      <c r="AC669" s="3">
        <f>D669</f>
        <v/>
      </c>
      <c r="AD669" s="3">
        <f>E669</f>
        <v/>
      </c>
    </row>
    <row r="670" ht="13.9" customHeight="1">
      <c r="A670" s="22" t="inlineStr">
        <is>
          <t>BNRL022511281091</t>
        </is>
      </c>
      <c r="B670" s="23" t="inlineStr">
        <is>
          <t>28/11/2025 12:17:18</t>
        </is>
      </c>
      <c r="C670" s="24" t="n">
        <v>9</v>
      </c>
      <c r="D670" s="24" t="n">
        <v>19</v>
      </c>
      <c r="E670" s="24" t="n">
        <v>23</v>
      </c>
      <c r="F670" s="24" t="n">
        <v>360</v>
      </c>
      <c r="G670" s="24" t="inlineStr">
        <is>
          <t>12</t>
        </is>
      </c>
      <c r="H670" s="24" t="inlineStr">
        <is>
          <t>29/11/2025 4:58:54</t>
        </is>
      </c>
      <c r="I670" s="24" t="inlineStr"/>
      <c r="J670" s="24" t="n">
        <v/>
      </c>
      <c r="K670" s="24" t="n"/>
      <c r="L670" s="24" t="n"/>
      <c r="M670" s="1">
        <f>LEFT(A670,6)</f>
        <v/>
      </c>
      <c r="N670" s="1">
        <f>MID(A670,7,6)</f>
        <v/>
      </c>
      <c r="O670" s="1">
        <f>MID(A670,7,6)&amp;"-"&amp;MID(A670,13,1)</f>
        <v/>
      </c>
      <c r="P670" s="1">
        <f>"M"&amp;MID(A670,5,2)</f>
        <v/>
      </c>
      <c r="Q670" s="1">
        <f>IF(MID(A670,4,1)="L",IF(ISODD(RIGHT(A670)),"LH1","LH3"),IF(MID(A670,4,1)="R",IF(ISODD(RIGHT(A670)),"RH2","RH4"),"ERROR"))</f>
        <v/>
      </c>
      <c r="R670" s="1">
        <f>P670&amp;"-"&amp;Q670</f>
        <v/>
      </c>
      <c r="S670" s="13">
        <f>IF(D670="","HXX",IF(OR(D670=D669,D670=0),S669,"H"&amp;TEXT(D670,"00")&amp;" T"&amp;TEXT(G670,"00")&amp;" - "&amp;A670))</f>
        <v/>
      </c>
      <c r="T670" s="13">
        <f>SUBTOTAL(3,A670)</f>
        <v/>
      </c>
      <c r="U670" s="13">
        <f>IF(OR(NOT(ISBLANK(H670)),J670="30"),1,0)</f>
        <v/>
      </c>
      <c r="V670" s="13">
        <f>IF(ISBLANK(I670),0,1)</f>
        <v/>
      </c>
      <c r="W670" s="13">
        <f>IF(AND(L670="Porosidad de gas",OR(K670="C5",K670="E5")),1,0)</f>
        <v/>
      </c>
      <c r="X670" s="3">
        <f>RIGHT(A670,3)</f>
        <v/>
      </c>
      <c r="Y670" s="3">
        <f>MAX(W670*F670,0)</f>
        <v/>
      </c>
      <c r="Z670" s="3">
        <f>MAX(V670*F670-Y670,0)</f>
        <v/>
      </c>
      <c r="AA670" s="3">
        <f>MAX(U670*F670-SUM(Y670:Z670),0)</f>
        <v/>
      </c>
      <c r="AB670" s="8">
        <f>MAX(F670-SUM(Y670:AA670),0)</f>
        <v/>
      </c>
      <c r="AC670" s="3">
        <f>D670</f>
        <v/>
      </c>
      <c r="AD670" s="3">
        <f>E670</f>
        <v/>
      </c>
    </row>
    <row r="671" ht="13.9" customHeight="1">
      <c r="A671" s="22" t="inlineStr">
        <is>
          <t>BNRL022511281092</t>
        </is>
      </c>
      <c r="B671" s="23" t="inlineStr">
        <is>
          <t>28/11/2025 12:17:18</t>
        </is>
      </c>
      <c r="C671" s="24" t="n">
        <v>9</v>
      </c>
      <c r="D671" s="24" t="n">
        <v>19</v>
      </c>
      <c r="E671" s="24" t="n">
        <v>23</v>
      </c>
      <c r="F671" s="24" t="n">
        <v>360</v>
      </c>
      <c r="G671" s="24" t="inlineStr">
        <is>
          <t>12</t>
        </is>
      </c>
      <c r="H671" s="24" t="inlineStr">
        <is>
          <t>29/11/2025 5:5:46</t>
        </is>
      </c>
      <c r="I671" s="24" t="inlineStr"/>
      <c r="J671" s="24" t="n">
        <v/>
      </c>
      <c r="K671" s="24" t="n"/>
      <c r="L671" s="24" t="n"/>
      <c r="M671" s="1">
        <f>LEFT(A671,6)</f>
        <v/>
      </c>
      <c r="N671" s="1">
        <f>MID(A671,7,6)</f>
        <v/>
      </c>
      <c r="O671" s="1">
        <f>MID(A671,7,6)&amp;"-"&amp;MID(A671,13,1)</f>
        <v/>
      </c>
      <c r="P671" s="1">
        <f>"M"&amp;MID(A671,5,2)</f>
        <v/>
      </c>
      <c r="Q671" s="1">
        <f>IF(MID(A671,4,1)="L",IF(ISODD(RIGHT(A671)),"LH1","LH3"),IF(MID(A671,4,1)="R",IF(ISODD(RIGHT(A671)),"RH2","RH4"),"ERROR"))</f>
        <v/>
      </c>
      <c r="R671" s="1">
        <f>P671&amp;"-"&amp;Q671</f>
        <v/>
      </c>
      <c r="S671" s="13">
        <f>IF(D671="","HXX",IF(OR(D671=D670,D671=0),S670,"H"&amp;TEXT(D671,"00")&amp;" T"&amp;TEXT(G671,"00")&amp;" - "&amp;A671))</f>
        <v/>
      </c>
      <c r="T671" s="13">
        <f>SUBTOTAL(3,A671)</f>
        <v/>
      </c>
      <c r="U671" s="13">
        <f>IF(OR(NOT(ISBLANK(H671)),J671="30"),1,0)</f>
        <v/>
      </c>
      <c r="V671" s="13">
        <f>IF(ISBLANK(I671),0,1)</f>
        <v/>
      </c>
      <c r="W671" s="13">
        <f>IF(AND(L671="Porosidad de gas",OR(K671="C5",K671="E5")),1,0)</f>
        <v/>
      </c>
      <c r="X671" s="3">
        <f>RIGHT(A671,3)</f>
        <v/>
      </c>
      <c r="Y671" s="3">
        <f>MAX(W671*F671,0)</f>
        <v/>
      </c>
      <c r="Z671" s="3">
        <f>MAX(V671*F671-Y671,0)</f>
        <v/>
      </c>
      <c r="AA671" s="3">
        <f>MAX(U671*F671-SUM(Y671:Z671),0)</f>
        <v/>
      </c>
      <c r="AB671" s="8">
        <f>MAX(F671-SUM(Y671:AA671),0)</f>
        <v/>
      </c>
      <c r="AC671" s="3">
        <f>D671</f>
        <v/>
      </c>
      <c r="AD671" s="3">
        <f>E671</f>
        <v/>
      </c>
    </row>
    <row r="672" ht="13.9" customHeight="1">
      <c r="A672" s="22" t="inlineStr">
        <is>
          <t>BNRR022511281091</t>
        </is>
      </c>
      <c r="B672" s="23" t="inlineStr">
        <is>
          <t>28/11/2025 12:17:18</t>
        </is>
      </c>
      <c r="C672" s="24" t="n">
        <v>9</v>
      </c>
      <c r="D672" s="24" t="n">
        <v>19</v>
      </c>
      <c r="E672" s="24" t="n">
        <v>23</v>
      </c>
      <c r="F672" s="24" t="n">
        <v>360</v>
      </c>
      <c r="G672" s="24" t="inlineStr">
        <is>
          <t>12</t>
        </is>
      </c>
      <c r="H672" s="24" t="inlineStr">
        <is>
          <t>29/11/2025 5:3:26</t>
        </is>
      </c>
      <c r="I672" s="24" t="inlineStr"/>
      <c r="J672" s="24" t="n">
        <v/>
      </c>
      <c r="K672" s="24" t="n"/>
      <c r="L672" s="24" t="n"/>
      <c r="M672" s="1">
        <f>LEFT(A672,6)</f>
        <v/>
      </c>
      <c r="N672" s="1">
        <f>MID(A672,7,6)</f>
        <v/>
      </c>
      <c r="O672" s="1">
        <f>MID(A672,7,6)&amp;"-"&amp;MID(A672,13,1)</f>
        <v/>
      </c>
      <c r="P672" s="1">
        <f>"M"&amp;MID(A672,5,2)</f>
        <v/>
      </c>
      <c r="Q672" s="1">
        <f>IF(MID(A672,4,1)="L",IF(ISODD(RIGHT(A672)),"LH1","LH3"),IF(MID(A672,4,1)="R",IF(ISODD(RIGHT(A672)),"RH2","RH4"),"ERROR"))</f>
        <v/>
      </c>
      <c r="R672" s="1">
        <f>P672&amp;"-"&amp;Q672</f>
        <v/>
      </c>
      <c r="S672" s="13">
        <f>IF(D672="","HXX",IF(OR(D672=D671,D672=0),S671,"H"&amp;TEXT(D672,"00")&amp;" T"&amp;TEXT(G672,"00")&amp;" - "&amp;A672))</f>
        <v/>
      </c>
      <c r="T672" s="13">
        <f>SUBTOTAL(3,A672)</f>
        <v/>
      </c>
      <c r="U672" s="13">
        <f>IF(OR(NOT(ISBLANK(H672)),J672="30"),1,0)</f>
        <v/>
      </c>
      <c r="V672" s="13">
        <f>IF(ISBLANK(I672),0,1)</f>
        <v/>
      </c>
      <c r="W672" s="13">
        <f>IF(AND(L672="Porosidad de gas",OR(K672="C5",K672="E5")),1,0)</f>
        <v/>
      </c>
      <c r="X672" s="3">
        <f>RIGHT(A672,3)</f>
        <v/>
      </c>
      <c r="Y672" s="3">
        <f>MAX(W672*F672,0)</f>
        <v/>
      </c>
      <c r="Z672" s="3">
        <f>MAX(V672*F672-Y672,0)</f>
        <v/>
      </c>
      <c r="AA672" s="3">
        <f>MAX(U672*F672-SUM(Y672:Z672),0)</f>
        <v/>
      </c>
      <c r="AB672" s="8">
        <f>MAX(F672-SUM(Y672:AA672),0)</f>
        <v/>
      </c>
      <c r="AC672" s="3">
        <f>D672</f>
        <v/>
      </c>
      <c r="AD672" s="3">
        <f>E672</f>
        <v/>
      </c>
    </row>
    <row r="673" ht="13.9" customHeight="1">
      <c r="A673" s="22" t="inlineStr">
        <is>
          <t>BNRR022511281092</t>
        </is>
      </c>
      <c r="B673" s="23" t="inlineStr">
        <is>
          <t>28/11/2025 12:17:18</t>
        </is>
      </c>
      <c r="C673" s="24" t="n">
        <v>9</v>
      </c>
      <c r="D673" s="24" t="n">
        <v>19</v>
      </c>
      <c r="E673" s="24" t="n">
        <v>23</v>
      </c>
      <c r="F673" s="24" t="n">
        <v>360</v>
      </c>
      <c r="G673" s="24" t="inlineStr">
        <is>
          <t>12</t>
        </is>
      </c>
      <c r="H673" s="24" t="inlineStr">
        <is>
          <t>29/11/2025 5:7:7</t>
        </is>
      </c>
      <c r="I673" s="24" t="inlineStr"/>
      <c r="J673" s="24" t="n">
        <v/>
      </c>
      <c r="K673" s="24" t="n"/>
      <c r="L673" s="24" t="n"/>
      <c r="M673" s="1">
        <f>LEFT(A673,6)</f>
        <v/>
      </c>
      <c r="N673" s="1">
        <f>MID(A673,7,6)</f>
        <v/>
      </c>
      <c r="O673" s="1">
        <f>MID(A673,7,6)&amp;"-"&amp;MID(A673,13,1)</f>
        <v/>
      </c>
      <c r="P673" s="1">
        <f>"M"&amp;MID(A673,5,2)</f>
        <v/>
      </c>
      <c r="Q673" s="1">
        <f>IF(MID(A673,4,1)="L",IF(ISODD(RIGHT(A673)),"LH1","LH3"),IF(MID(A673,4,1)="R",IF(ISODD(RIGHT(A673)),"RH2","RH4"),"ERROR"))</f>
        <v/>
      </c>
      <c r="R673" s="1">
        <f>P673&amp;"-"&amp;Q673</f>
        <v/>
      </c>
      <c r="S673" s="13">
        <f>IF(D673="","HXX",IF(OR(D673=D672,D673=0),S672,"H"&amp;TEXT(D673,"00")&amp;" T"&amp;TEXT(G673,"00")&amp;" - "&amp;A673))</f>
        <v/>
      </c>
      <c r="T673" s="13">
        <f>SUBTOTAL(3,A673)</f>
        <v/>
      </c>
      <c r="U673" s="13">
        <f>IF(OR(NOT(ISBLANK(H673)),J673="30"),1,0)</f>
        <v/>
      </c>
      <c r="V673" s="13">
        <f>IF(ISBLANK(I673),0,1)</f>
        <v/>
      </c>
      <c r="W673" s="13">
        <f>IF(AND(L673="Porosidad de gas",OR(K673="C5",K673="E5")),1,0)</f>
        <v/>
      </c>
      <c r="X673" s="3">
        <f>RIGHT(A673,3)</f>
        <v/>
      </c>
      <c r="Y673" s="3">
        <f>MAX(W673*F673,0)</f>
        <v/>
      </c>
      <c r="Z673" s="3">
        <f>MAX(V673*F673-Y673,0)</f>
        <v/>
      </c>
      <c r="AA673" s="3">
        <f>MAX(U673*F673-SUM(Y673:Z673),0)</f>
        <v/>
      </c>
      <c r="AB673" s="8">
        <f>MAX(F673-SUM(Y673:AA673),0)</f>
        <v/>
      </c>
      <c r="AC673" s="3">
        <f>D673</f>
        <v/>
      </c>
      <c r="AD673" s="3">
        <f>E673</f>
        <v/>
      </c>
    </row>
    <row r="674" ht="13.9" customHeight="1">
      <c r="A674" s="22" t="inlineStr">
        <is>
          <t>BNRL022511281089</t>
        </is>
      </c>
      <c r="B674" s="23" t="inlineStr">
        <is>
          <t>28/11/2025 12:11:19</t>
        </is>
      </c>
      <c r="C674" s="24" t="n">
        <v>9</v>
      </c>
      <c r="D674" s="24" t="n">
        <v>19</v>
      </c>
      <c r="E674" s="24" t="n">
        <v>22</v>
      </c>
      <c r="F674" s="24" t="n">
        <v>360</v>
      </c>
      <c r="G674" s="24" t="inlineStr">
        <is>
          <t>12</t>
        </is>
      </c>
      <c r="H674" s="24" t="inlineStr">
        <is>
          <t>29/11/2025 5:7:17</t>
        </is>
      </c>
      <c r="I674" s="24" t="inlineStr"/>
      <c r="J674" s="24" t="n">
        <v/>
      </c>
      <c r="K674" s="24" t="n"/>
      <c r="L674" s="24" t="n"/>
      <c r="M674" s="1">
        <f>LEFT(A674,6)</f>
        <v/>
      </c>
      <c r="N674" s="1">
        <f>MID(A674,7,6)</f>
        <v/>
      </c>
      <c r="O674" s="1">
        <f>MID(A674,7,6)&amp;"-"&amp;MID(A674,13,1)</f>
        <v/>
      </c>
      <c r="P674" s="1">
        <f>"M"&amp;MID(A674,5,2)</f>
        <v/>
      </c>
      <c r="Q674" s="1">
        <f>IF(MID(A674,4,1)="L",IF(ISODD(RIGHT(A674)),"LH1","LH3"),IF(MID(A674,4,1)="R",IF(ISODD(RIGHT(A674)),"RH2","RH4"),"ERROR"))</f>
        <v/>
      </c>
      <c r="R674" s="1">
        <f>P674&amp;"-"&amp;Q674</f>
        <v/>
      </c>
      <c r="S674" s="13">
        <f>IF(D674="","HXX",IF(OR(D674=D673,D674=0),S673,"H"&amp;TEXT(D674,"00")&amp;" T"&amp;TEXT(G674,"00")&amp;" - "&amp;A674))</f>
        <v/>
      </c>
      <c r="T674" s="13">
        <f>SUBTOTAL(3,A674)</f>
        <v/>
      </c>
      <c r="U674" s="13">
        <f>IF(OR(NOT(ISBLANK(H674)),J674="30"),1,0)</f>
        <v/>
      </c>
      <c r="V674" s="13">
        <f>IF(ISBLANK(I674),0,1)</f>
        <v/>
      </c>
      <c r="W674" s="13">
        <f>IF(AND(L674="Porosidad de gas",OR(K674="C5",K674="E5")),1,0)</f>
        <v/>
      </c>
      <c r="X674" s="3">
        <f>RIGHT(A674,3)</f>
        <v/>
      </c>
      <c r="Y674" s="3">
        <f>MAX(W674*F674,0)</f>
        <v/>
      </c>
      <c r="Z674" s="3">
        <f>MAX(V674*F674-Y674,0)</f>
        <v/>
      </c>
      <c r="AA674" s="3">
        <f>MAX(U674*F674-SUM(Y674:Z674),0)</f>
        <v/>
      </c>
      <c r="AB674" s="8">
        <f>MAX(F674-SUM(Y674:AA674),0)</f>
        <v/>
      </c>
      <c r="AC674" s="3">
        <f>D674</f>
        <v/>
      </c>
      <c r="AD674" s="3">
        <f>E674</f>
        <v/>
      </c>
    </row>
    <row r="675" ht="13.9" customHeight="1">
      <c r="A675" s="22" t="inlineStr">
        <is>
          <t>BNRL022511281090</t>
        </is>
      </c>
      <c r="B675" s="23" t="inlineStr">
        <is>
          <t>28/11/2025 12:11:19</t>
        </is>
      </c>
      <c r="C675" s="24" t="n">
        <v>9</v>
      </c>
      <c r="D675" s="24" t="n">
        <v>19</v>
      </c>
      <c r="E675" s="24" t="n">
        <v>22</v>
      </c>
      <c r="F675" s="24" t="n">
        <v>360</v>
      </c>
      <c r="G675" s="24" t="inlineStr">
        <is>
          <t>12</t>
        </is>
      </c>
      <c r="H675" s="24" t="inlineStr">
        <is>
          <t>29/11/2025 5:10:34</t>
        </is>
      </c>
      <c r="I675" s="24" t="inlineStr"/>
      <c r="J675" s="24" t="n">
        <v/>
      </c>
      <c r="K675" s="24" t="n"/>
      <c r="L675" s="24" t="n"/>
      <c r="M675" s="1">
        <f>LEFT(A675,6)</f>
        <v/>
      </c>
      <c r="N675" s="1">
        <f>MID(A675,7,6)</f>
        <v/>
      </c>
      <c r="O675" s="1">
        <f>MID(A675,7,6)&amp;"-"&amp;MID(A675,13,1)</f>
        <v/>
      </c>
      <c r="P675" s="1">
        <f>"M"&amp;MID(A675,5,2)</f>
        <v/>
      </c>
      <c r="Q675" s="1">
        <f>IF(MID(A675,4,1)="L",IF(ISODD(RIGHT(A675)),"LH1","LH3"),IF(MID(A675,4,1)="R",IF(ISODD(RIGHT(A675)),"RH2","RH4"),"ERROR"))</f>
        <v/>
      </c>
      <c r="R675" s="1">
        <f>P675&amp;"-"&amp;Q675</f>
        <v/>
      </c>
      <c r="S675" s="13">
        <f>IF(D675="","HXX",IF(OR(D675=D674,D675=0),S674,"H"&amp;TEXT(D675,"00")&amp;" T"&amp;TEXT(G675,"00")&amp;" - "&amp;A675))</f>
        <v/>
      </c>
      <c r="T675" s="13">
        <f>SUBTOTAL(3,A675)</f>
        <v/>
      </c>
      <c r="U675" s="13">
        <f>IF(OR(NOT(ISBLANK(H675)),J675="30"),1,0)</f>
        <v/>
      </c>
      <c r="V675" s="13">
        <f>IF(ISBLANK(I675),0,1)</f>
        <v/>
      </c>
      <c r="W675" s="13">
        <f>IF(AND(L675="Porosidad de gas",OR(K675="C5",K675="E5")),1,0)</f>
        <v/>
      </c>
      <c r="X675" s="3">
        <f>RIGHT(A675,3)</f>
        <v/>
      </c>
      <c r="Y675" s="3">
        <f>MAX(W675*F675,0)</f>
        <v/>
      </c>
      <c r="Z675" s="3">
        <f>MAX(V675*F675-Y675,0)</f>
        <v/>
      </c>
      <c r="AA675" s="3">
        <f>MAX(U675*F675-SUM(Y675:Z675),0)</f>
        <v/>
      </c>
      <c r="AB675" s="8">
        <f>MAX(F675-SUM(Y675:AA675),0)</f>
        <v/>
      </c>
      <c r="AC675" s="3">
        <f>D675</f>
        <v/>
      </c>
      <c r="AD675" s="3">
        <f>E675</f>
        <v/>
      </c>
    </row>
    <row r="676" ht="13.9" customHeight="1">
      <c r="A676" s="22" t="inlineStr">
        <is>
          <t>BNRR022511281089</t>
        </is>
      </c>
      <c r="B676" s="23" t="inlineStr">
        <is>
          <t>28/11/2025 12:11:19</t>
        </is>
      </c>
      <c r="C676" s="24" t="n">
        <v>9</v>
      </c>
      <c r="D676" s="24" t="n">
        <v>19</v>
      </c>
      <c r="E676" s="24" t="n">
        <v>22</v>
      </c>
      <c r="F676" s="24" t="n">
        <v>360</v>
      </c>
      <c r="G676" s="24" t="inlineStr">
        <is>
          <t>12</t>
        </is>
      </c>
      <c r="H676" s="24" t="inlineStr">
        <is>
          <t>29/11/2025 5:4:28</t>
        </is>
      </c>
      <c r="I676" s="24" t="inlineStr"/>
      <c r="J676" s="24" t="n">
        <v/>
      </c>
      <c r="K676" s="24" t="n"/>
      <c r="L676" s="24" t="n"/>
      <c r="M676" s="1">
        <f>LEFT(A676,6)</f>
        <v/>
      </c>
      <c r="N676" s="1">
        <f>MID(A676,7,6)</f>
        <v/>
      </c>
      <c r="O676" s="1">
        <f>MID(A676,7,6)&amp;"-"&amp;MID(A676,13,1)</f>
        <v/>
      </c>
      <c r="P676" s="1">
        <f>"M"&amp;MID(A676,5,2)</f>
        <v/>
      </c>
      <c r="Q676" s="1">
        <f>IF(MID(A676,4,1)="L",IF(ISODD(RIGHT(A676)),"LH1","LH3"),IF(MID(A676,4,1)="R",IF(ISODD(RIGHT(A676)),"RH2","RH4"),"ERROR"))</f>
        <v/>
      </c>
      <c r="R676" s="1">
        <f>P676&amp;"-"&amp;Q676</f>
        <v/>
      </c>
      <c r="S676" s="13">
        <f>IF(D676="","HXX",IF(OR(D676=D675,D676=0),S675,"H"&amp;TEXT(D676,"00")&amp;" T"&amp;TEXT(G676,"00")&amp;" - "&amp;A676))</f>
        <v/>
      </c>
      <c r="T676" s="13">
        <f>SUBTOTAL(3,A676)</f>
        <v/>
      </c>
      <c r="U676" s="13">
        <f>IF(OR(NOT(ISBLANK(H676)),J676="30"),1,0)</f>
        <v/>
      </c>
      <c r="V676" s="13">
        <f>IF(ISBLANK(I676),0,1)</f>
        <v/>
      </c>
      <c r="W676" s="13">
        <f>IF(AND(L676="Porosidad de gas",OR(K676="C5",K676="E5")),1,0)</f>
        <v/>
      </c>
      <c r="X676" s="3">
        <f>RIGHT(A676,3)</f>
        <v/>
      </c>
      <c r="Y676" s="3">
        <f>MAX(W676*F676,0)</f>
        <v/>
      </c>
      <c r="Z676" s="3">
        <f>MAX(V676*F676-Y676,0)</f>
        <v/>
      </c>
      <c r="AA676" s="3">
        <f>MAX(U676*F676-SUM(Y676:Z676),0)</f>
        <v/>
      </c>
      <c r="AB676" s="8">
        <f>MAX(F676-SUM(Y676:AA676),0)</f>
        <v/>
      </c>
      <c r="AC676" s="3">
        <f>D676</f>
        <v/>
      </c>
      <c r="AD676" s="3">
        <f>E676</f>
        <v/>
      </c>
    </row>
    <row r="677" ht="13.9" customHeight="1">
      <c r="A677" s="22" t="inlineStr">
        <is>
          <t>BNRR022511281090</t>
        </is>
      </c>
      <c r="B677" s="23" t="inlineStr">
        <is>
          <t>28/11/2025 12:11:19</t>
        </is>
      </c>
      <c r="C677" s="24" t="n">
        <v>9</v>
      </c>
      <c r="D677" s="24" t="n">
        <v>19</v>
      </c>
      <c r="E677" s="24" t="n">
        <v>22</v>
      </c>
      <c r="F677" s="24" t="n">
        <v>360</v>
      </c>
      <c r="G677" s="24" t="inlineStr">
        <is>
          <t>12</t>
        </is>
      </c>
      <c r="H677" s="24" t="inlineStr">
        <is>
          <t>29/11/2025 5:13:6</t>
        </is>
      </c>
      <c r="I677" s="24" t="inlineStr"/>
      <c r="J677" s="24" t="n">
        <v/>
      </c>
      <c r="K677" s="24" t="n"/>
      <c r="L677" s="24" t="n"/>
      <c r="M677" s="1">
        <f>LEFT(A677,6)</f>
        <v/>
      </c>
      <c r="N677" s="1">
        <f>MID(A677,7,6)</f>
        <v/>
      </c>
      <c r="O677" s="1">
        <f>MID(A677,7,6)&amp;"-"&amp;MID(A677,13,1)</f>
        <v/>
      </c>
      <c r="P677" s="1">
        <f>"M"&amp;MID(A677,5,2)</f>
        <v/>
      </c>
      <c r="Q677" s="1">
        <f>IF(MID(A677,4,1)="L",IF(ISODD(RIGHT(A677)),"LH1","LH3"),IF(MID(A677,4,1)="R",IF(ISODD(RIGHT(A677)),"RH2","RH4"),"ERROR"))</f>
        <v/>
      </c>
      <c r="R677" s="1">
        <f>P677&amp;"-"&amp;Q677</f>
        <v/>
      </c>
      <c r="S677" s="13">
        <f>IF(D677="","HXX",IF(OR(D677=D676,D677=0),S676,"H"&amp;TEXT(D677,"00")&amp;" T"&amp;TEXT(G677,"00")&amp;" - "&amp;A677))</f>
        <v/>
      </c>
      <c r="T677" s="13">
        <f>SUBTOTAL(3,A677)</f>
        <v/>
      </c>
      <c r="U677" s="13">
        <f>IF(OR(NOT(ISBLANK(H677)),J677="30"),1,0)</f>
        <v/>
      </c>
      <c r="V677" s="13">
        <f>IF(ISBLANK(I677),0,1)</f>
        <v/>
      </c>
      <c r="W677" s="13">
        <f>IF(AND(L677="Porosidad de gas",OR(K677="C5",K677="E5")),1,0)</f>
        <v/>
      </c>
      <c r="X677" s="3">
        <f>RIGHT(A677,3)</f>
        <v/>
      </c>
      <c r="Y677" s="3">
        <f>MAX(W677*F677,0)</f>
        <v/>
      </c>
      <c r="Z677" s="3">
        <f>MAX(V677*F677-Y677,0)</f>
        <v/>
      </c>
      <c r="AA677" s="3">
        <f>MAX(U677*F677-SUM(Y677:Z677),0)</f>
        <v/>
      </c>
      <c r="AB677" s="8">
        <f>MAX(F677-SUM(Y677:AA677),0)</f>
        <v/>
      </c>
      <c r="AC677" s="3">
        <f>D677</f>
        <v/>
      </c>
      <c r="AD677" s="3">
        <f>E677</f>
        <v/>
      </c>
    </row>
    <row r="678" ht="13.9" customHeight="1">
      <c r="A678" s="22" t="inlineStr">
        <is>
          <t>BNRL022511281087</t>
        </is>
      </c>
      <c r="B678" s="23" t="inlineStr">
        <is>
          <t>28/11/2025 12:5:19</t>
        </is>
      </c>
      <c r="C678" s="24" t="n">
        <v>9</v>
      </c>
      <c r="D678" s="24" t="n">
        <v>19</v>
      </c>
      <c r="E678" s="24" t="n">
        <v>21</v>
      </c>
      <c r="F678" s="24" t="n">
        <v>476</v>
      </c>
      <c r="G678" s="24" t="inlineStr">
        <is>
          <t>12</t>
        </is>
      </c>
      <c r="H678" s="24" t="inlineStr"/>
      <c r="I678" s="24" t="inlineStr"/>
      <c r="J678" s="24" t="n">
        <v/>
      </c>
      <c r="K678" s="24" t="n"/>
      <c r="L678" s="24" t="n"/>
      <c r="M678" s="1">
        <f>LEFT(A678,6)</f>
        <v/>
      </c>
      <c r="N678" s="1">
        <f>MID(A678,7,6)</f>
        <v/>
      </c>
      <c r="O678" s="1">
        <f>MID(A678,7,6)&amp;"-"&amp;MID(A678,13,1)</f>
        <v/>
      </c>
      <c r="P678" s="1">
        <f>"M"&amp;MID(A678,5,2)</f>
        <v/>
      </c>
      <c r="Q678" s="1">
        <f>IF(MID(A678,4,1)="L",IF(ISODD(RIGHT(A678)),"LH1","LH3"),IF(MID(A678,4,1)="R",IF(ISODD(RIGHT(A678)),"RH2","RH4"),"ERROR"))</f>
        <v/>
      </c>
      <c r="R678" s="1">
        <f>P678&amp;"-"&amp;Q678</f>
        <v/>
      </c>
      <c r="S678" s="13">
        <f>IF(D678="","HXX",IF(OR(D678=D677,D678=0),S677,"H"&amp;TEXT(D678,"00")&amp;" T"&amp;TEXT(G678,"00")&amp;" - "&amp;A678))</f>
        <v/>
      </c>
      <c r="T678" s="13">
        <f>SUBTOTAL(3,A678)</f>
        <v/>
      </c>
      <c r="U678" s="13">
        <f>IF(OR(NOT(ISBLANK(H678)),J678="30"),1,0)</f>
        <v/>
      </c>
      <c r="V678" s="13">
        <f>IF(ISBLANK(I678),0,1)</f>
        <v/>
      </c>
      <c r="W678" s="13">
        <f>IF(AND(L678="Porosidad de gas",OR(K678="C5",K678="E5")),1,0)</f>
        <v/>
      </c>
      <c r="X678" s="3">
        <f>RIGHT(A678,3)</f>
        <v/>
      </c>
      <c r="Y678" s="3">
        <f>MAX(W678*F678,0)</f>
        <v/>
      </c>
      <c r="Z678" s="3">
        <f>MAX(V678*F678-Y678,0)</f>
        <v/>
      </c>
      <c r="AA678" s="3">
        <f>MAX(U678*F678-SUM(Y678:Z678),0)</f>
        <v/>
      </c>
      <c r="AB678" s="8">
        <f>MAX(F678-SUM(Y678:AA678),0)</f>
        <v/>
      </c>
      <c r="AC678" s="3">
        <f>D678</f>
        <v/>
      </c>
      <c r="AD678" s="3">
        <f>E678</f>
        <v/>
      </c>
    </row>
    <row r="679" ht="13.9" customHeight="1">
      <c r="A679" s="22" t="inlineStr">
        <is>
          <t>BNRL022511281088</t>
        </is>
      </c>
      <c r="B679" s="23" t="inlineStr">
        <is>
          <t>28/11/2025 12:5:19</t>
        </is>
      </c>
      <c r="C679" s="24" t="n">
        <v>9</v>
      </c>
      <c r="D679" s="24" t="n">
        <v>19</v>
      </c>
      <c r="E679" s="24" t="n">
        <v>21</v>
      </c>
      <c r="F679" s="24" t="n">
        <v>476</v>
      </c>
      <c r="G679" s="24" t="inlineStr">
        <is>
          <t>12</t>
        </is>
      </c>
      <c r="H679" s="24" t="inlineStr"/>
      <c r="I679" s="24" t="inlineStr"/>
      <c r="J679" s="24" t="n">
        <v/>
      </c>
      <c r="K679" s="24" t="n"/>
      <c r="L679" s="24" t="n"/>
      <c r="M679" s="1">
        <f>LEFT(A679,6)</f>
        <v/>
      </c>
      <c r="N679" s="1">
        <f>MID(A679,7,6)</f>
        <v/>
      </c>
      <c r="O679" s="1">
        <f>MID(A679,7,6)&amp;"-"&amp;MID(A679,13,1)</f>
        <v/>
      </c>
      <c r="P679" s="1">
        <f>"M"&amp;MID(A679,5,2)</f>
        <v/>
      </c>
      <c r="Q679" s="1">
        <f>IF(MID(A679,4,1)="L",IF(ISODD(RIGHT(A679)),"LH1","LH3"),IF(MID(A679,4,1)="R",IF(ISODD(RIGHT(A679)),"RH2","RH4"),"ERROR"))</f>
        <v/>
      </c>
      <c r="R679" s="1">
        <f>P679&amp;"-"&amp;Q679</f>
        <v/>
      </c>
      <c r="S679" s="13">
        <f>IF(D679="","HXX",IF(OR(D679=D678,D679=0),S678,"H"&amp;TEXT(D679,"00")&amp;" T"&amp;TEXT(G679,"00")&amp;" - "&amp;A679))</f>
        <v/>
      </c>
      <c r="T679" s="13">
        <f>SUBTOTAL(3,A679)</f>
        <v/>
      </c>
      <c r="U679" s="13">
        <f>IF(OR(NOT(ISBLANK(H679)),J679="30"),1,0)</f>
        <v/>
      </c>
      <c r="V679" s="13">
        <f>IF(ISBLANK(I679),0,1)</f>
        <v/>
      </c>
      <c r="W679" s="13">
        <f>IF(AND(L679="Porosidad de gas",OR(K679="C5",K679="E5")),1,0)</f>
        <v/>
      </c>
      <c r="X679" s="3">
        <f>RIGHT(A679,3)</f>
        <v/>
      </c>
      <c r="Y679" s="3">
        <f>MAX(W679*F679,0)</f>
        <v/>
      </c>
      <c r="Z679" s="3">
        <f>MAX(V679*F679-Y679,0)</f>
        <v/>
      </c>
      <c r="AA679" s="3">
        <f>MAX(U679*F679-SUM(Y679:Z679),0)</f>
        <v/>
      </c>
      <c r="AB679" s="8">
        <f>MAX(F679-SUM(Y679:AA679),0)</f>
        <v/>
      </c>
      <c r="AC679" s="3">
        <f>D679</f>
        <v/>
      </c>
      <c r="AD679" s="3">
        <f>E679</f>
        <v/>
      </c>
    </row>
    <row r="680" ht="13.9" customHeight="1">
      <c r="A680" s="22" t="inlineStr">
        <is>
          <t>BNRR022511281087</t>
        </is>
      </c>
      <c r="B680" s="23" t="inlineStr">
        <is>
          <t>28/11/2025 12:5:19</t>
        </is>
      </c>
      <c r="C680" s="24" t="n">
        <v>9</v>
      </c>
      <c r="D680" s="24" t="n">
        <v>19</v>
      </c>
      <c r="E680" s="24" t="n">
        <v>21</v>
      </c>
      <c r="F680" s="24" t="n">
        <v>476</v>
      </c>
      <c r="G680" s="24" t="inlineStr">
        <is>
          <t>12</t>
        </is>
      </c>
      <c r="H680" s="24" t="inlineStr"/>
      <c r="I680" s="24" t="inlineStr"/>
      <c r="J680" s="24" t="n">
        <v/>
      </c>
      <c r="K680" s="24" t="n"/>
      <c r="L680" s="24" t="n"/>
      <c r="M680" s="1">
        <f>LEFT(A680,6)</f>
        <v/>
      </c>
      <c r="N680" s="1">
        <f>MID(A680,7,6)</f>
        <v/>
      </c>
      <c r="O680" s="1">
        <f>MID(A680,7,6)&amp;"-"&amp;MID(A680,13,1)</f>
        <v/>
      </c>
      <c r="P680" s="1">
        <f>"M"&amp;MID(A680,5,2)</f>
        <v/>
      </c>
      <c r="Q680" s="1">
        <f>IF(MID(A680,4,1)="L",IF(ISODD(RIGHT(A680)),"LH1","LH3"),IF(MID(A680,4,1)="R",IF(ISODD(RIGHT(A680)),"RH2","RH4"),"ERROR"))</f>
        <v/>
      </c>
      <c r="R680" s="1">
        <f>P680&amp;"-"&amp;Q680</f>
        <v/>
      </c>
      <c r="S680" s="13">
        <f>IF(D680="","HXX",IF(OR(D680=D679,D680=0),S679,"H"&amp;TEXT(D680,"00")&amp;" T"&amp;TEXT(G680,"00")&amp;" - "&amp;A680))</f>
        <v/>
      </c>
      <c r="T680" s="13">
        <f>SUBTOTAL(3,A680)</f>
        <v/>
      </c>
      <c r="U680" s="13">
        <f>IF(OR(NOT(ISBLANK(H680)),J680="30"),1,0)</f>
        <v/>
      </c>
      <c r="V680" s="13">
        <f>IF(ISBLANK(I680),0,1)</f>
        <v/>
      </c>
      <c r="W680" s="13">
        <f>IF(AND(L680="Porosidad de gas",OR(K680="C5",K680="E5")),1,0)</f>
        <v/>
      </c>
      <c r="X680" s="3">
        <f>RIGHT(A680,3)</f>
        <v/>
      </c>
      <c r="Y680" s="3">
        <f>MAX(W680*F680,0)</f>
        <v/>
      </c>
      <c r="Z680" s="3">
        <f>MAX(V680*F680-Y680,0)</f>
        <v/>
      </c>
      <c r="AA680" s="3">
        <f>MAX(U680*F680-SUM(Y680:Z680),0)</f>
        <v/>
      </c>
      <c r="AB680" s="8">
        <f>MAX(F680-SUM(Y680:AA680),0)</f>
        <v/>
      </c>
      <c r="AC680" s="3">
        <f>D680</f>
        <v/>
      </c>
      <c r="AD680" s="3">
        <f>E680</f>
        <v/>
      </c>
    </row>
    <row r="681" ht="13.9" customHeight="1">
      <c r="A681" s="22" t="inlineStr">
        <is>
          <t>BNRR022511281088</t>
        </is>
      </c>
      <c r="B681" s="23" t="inlineStr">
        <is>
          <t>28/11/2025 12:5:19</t>
        </is>
      </c>
      <c r="C681" s="24" t="n">
        <v>9</v>
      </c>
      <c r="D681" s="24" t="n">
        <v>19</v>
      </c>
      <c r="E681" s="24" t="n">
        <v>21</v>
      </c>
      <c r="F681" s="24" t="n">
        <v>476</v>
      </c>
      <c r="G681" s="24" t="inlineStr">
        <is>
          <t>12</t>
        </is>
      </c>
      <c r="H681" s="24" t="inlineStr"/>
      <c r="I681" s="24" t="inlineStr"/>
      <c r="J681" s="24" t="n">
        <v/>
      </c>
      <c r="K681" s="24" t="n"/>
      <c r="L681" s="24" t="n"/>
      <c r="M681" s="1">
        <f>LEFT(A681,6)</f>
        <v/>
      </c>
      <c r="N681" s="1">
        <f>MID(A681,7,6)</f>
        <v/>
      </c>
      <c r="O681" s="1">
        <f>MID(A681,7,6)&amp;"-"&amp;MID(A681,13,1)</f>
        <v/>
      </c>
      <c r="P681" s="1">
        <f>"M"&amp;MID(A681,5,2)</f>
        <v/>
      </c>
      <c r="Q681" s="1">
        <f>IF(MID(A681,4,1)="L",IF(ISODD(RIGHT(A681)),"LH1","LH3"),IF(MID(A681,4,1)="R",IF(ISODD(RIGHT(A681)),"RH2","RH4"),"ERROR"))</f>
        <v/>
      </c>
      <c r="R681" s="1">
        <f>P681&amp;"-"&amp;Q681</f>
        <v/>
      </c>
      <c r="S681" s="13">
        <f>IF(D681="","HXX",IF(OR(D681=D680,D681=0),S680,"H"&amp;TEXT(D681,"00")&amp;" T"&amp;TEXT(G681,"00")&amp;" - "&amp;A681))</f>
        <v/>
      </c>
      <c r="T681" s="13">
        <f>SUBTOTAL(3,A681)</f>
        <v/>
      </c>
      <c r="U681" s="13">
        <f>IF(OR(NOT(ISBLANK(H681)),J681="30"),1,0)</f>
        <v/>
      </c>
      <c r="V681" s="13">
        <f>IF(ISBLANK(I681),0,1)</f>
        <v/>
      </c>
      <c r="W681" s="13">
        <f>IF(AND(L681="Porosidad de gas",OR(K681="C5",K681="E5")),1,0)</f>
        <v/>
      </c>
      <c r="X681" s="3">
        <f>RIGHT(A681,3)</f>
        <v/>
      </c>
      <c r="Y681" s="3">
        <f>MAX(W681*F681,0)</f>
        <v/>
      </c>
      <c r="Z681" s="3">
        <f>MAX(V681*F681-Y681,0)</f>
        <v/>
      </c>
      <c r="AA681" s="3">
        <f>MAX(U681*F681-SUM(Y681:Z681),0)</f>
        <v/>
      </c>
      <c r="AB681" s="8">
        <f>MAX(F681-SUM(Y681:AA681),0)</f>
        <v/>
      </c>
      <c r="AC681" s="3">
        <f>D681</f>
        <v/>
      </c>
      <c r="AD681" s="3">
        <f>E681</f>
        <v/>
      </c>
    </row>
    <row r="682" ht="13.9" customHeight="1">
      <c r="A682" s="22" t="inlineStr">
        <is>
          <t>BNRL022511281085</t>
        </is>
      </c>
      <c r="B682" s="23" t="inlineStr">
        <is>
          <t>28/11/2025 11:57:23</t>
        </is>
      </c>
      <c r="C682" s="24" t="n">
        <v>9</v>
      </c>
      <c r="D682" s="24" t="n">
        <v>19</v>
      </c>
      <c r="E682" s="24" t="n">
        <v>20</v>
      </c>
      <c r="F682" s="24" t="n">
        <v>361</v>
      </c>
      <c r="G682" s="24" t="inlineStr">
        <is>
          <t>12</t>
        </is>
      </c>
      <c r="H682" s="24" t="inlineStr">
        <is>
          <t>29/11/2025 5:42:5</t>
        </is>
      </c>
      <c r="I682" s="24" t="inlineStr"/>
      <c r="J682" s="24" t="n">
        <v/>
      </c>
      <c r="K682" s="24" t="n"/>
      <c r="L682" s="24" t="n"/>
      <c r="M682" s="1">
        <f>LEFT(A682,6)</f>
        <v/>
      </c>
      <c r="N682" s="1">
        <f>MID(A682,7,6)</f>
        <v/>
      </c>
      <c r="O682" s="1">
        <f>MID(A682,7,6)&amp;"-"&amp;MID(A682,13,1)</f>
        <v/>
      </c>
      <c r="P682" s="1">
        <f>"M"&amp;MID(A682,5,2)</f>
        <v/>
      </c>
      <c r="Q682" s="1">
        <f>IF(MID(A682,4,1)="L",IF(ISODD(RIGHT(A682)),"LH1","LH3"),IF(MID(A682,4,1)="R",IF(ISODD(RIGHT(A682)),"RH2","RH4"),"ERROR"))</f>
        <v/>
      </c>
      <c r="R682" s="1">
        <f>P682&amp;"-"&amp;Q682</f>
        <v/>
      </c>
      <c r="S682" s="13">
        <f>IF(D682="","HXX",IF(OR(D682=D681,D682=0),S681,"H"&amp;TEXT(D682,"00")&amp;" T"&amp;TEXT(G682,"00")&amp;" - "&amp;A682))</f>
        <v/>
      </c>
      <c r="T682" s="13">
        <f>SUBTOTAL(3,A682)</f>
        <v/>
      </c>
      <c r="U682" s="13">
        <f>IF(OR(NOT(ISBLANK(H682)),J682="30"),1,0)</f>
        <v/>
      </c>
      <c r="V682" s="13">
        <f>IF(ISBLANK(I682),0,1)</f>
        <v/>
      </c>
      <c r="W682" s="13">
        <f>IF(AND(L682="Porosidad de gas",OR(K682="C5",K682="E5")),1,0)</f>
        <v/>
      </c>
      <c r="X682" s="3">
        <f>RIGHT(A682,3)</f>
        <v/>
      </c>
      <c r="Y682" s="3">
        <f>MAX(W682*F682,0)</f>
        <v/>
      </c>
      <c r="Z682" s="3">
        <f>MAX(V682*F682-Y682,0)</f>
        <v/>
      </c>
      <c r="AA682" s="3">
        <f>MAX(U682*F682-SUM(Y682:Z682),0)</f>
        <v/>
      </c>
      <c r="AB682" s="8">
        <f>MAX(F682-SUM(Y682:AA682),0)</f>
        <v/>
      </c>
      <c r="AC682" s="3">
        <f>D682</f>
        <v/>
      </c>
      <c r="AD682" s="3">
        <f>E682</f>
        <v/>
      </c>
    </row>
    <row r="683" ht="13.9" customHeight="1">
      <c r="A683" s="22" t="inlineStr">
        <is>
          <t>BNRL022511281086</t>
        </is>
      </c>
      <c r="B683" s="23" t="inlineStr">
        <is>
          <t>28/11/2025 11:57:23</t>
        </is>
      </c>
      <c r="C683" s="24" t="n">
        <v>9</v>
      </c>
      <c r="D683" s="24" t="n">
        <v>19</v>
      </c>
      <c r="E683" s="24" t="n">
        <v>20</v>
      </c>
      <c r="F683" s="24" t="n">
        <v>361</v>
      </c>
      <c r="G683" s="24" t="inlineStr">
        <is>
          <t>12</t>
        </is>
      </c>
      <c r="H683" s="24" t="inlineStr">
        <is>
          <t>29/11/2025 5:41:9</t>
        </is>
      </c>
      <c r="I683" s="24" t="inlineStr"/>
      <c r="J683" s="24" t="n">
        <v/>
      </c>
      <c r="K683" s="24" t="n"/>
      <c r="L683" s="24" t="n"/>
      <c r="M683" s="1">
        <f>LEFT(A683,6)</f>
        <v/>
      </c>
      <c r="N683" s="1">
        <f>MID(A683,7,6)</f>
        <v/>
      </c>
      <c r="O683" s="1">
        <f>MID(A683,7,6)&amp;"-"&amp;MID(A683,13,1)</f>
        <v/>
      </c>
      <c r="P683" s="1">
        <f>"M"&amp;MID(A683,5,2)</f>
        <v/>
      </c>
      <c r="Q683" s="1">
        <f>IF(MID(A683,4,1)="L",IF(ISODD(RIGHT(A683)),"LH1","LH3"),IF(MID(A683,4,1)="R",IF(ISODD(RIGHT(A683)),"RH2","RH4"),"ERROR"))</f>
        <v/>
      </c>
      <c r="R683" s="1">
        <f>P683&amp;"-"&amp;Q683</f>
        <v/>
      </c>
      <c r="S683" s="13">
        <f>IF(D683="","HXX",IF(OR(D683=D682,D683=0),S682,"H"&amp;TEXT(D683,"00")&amp;" T"&amp;TEXT(G683,"00")&amp;" - "&amp;A683))</f>
        <v/>
      </c>
      <c r="T683" s="13">
        <f>SUBTOTAL(3,A683)</f>
        <v/>
      </c>
      <c r="U683" s="13">
        <f>IF(OR(NOT(ISBLANK(H683)),J683="30"),1,0)</f>
        <v/>
      </c>
      <c r="V683" s="13">
        <f>IF(ISBLANK(I683),0,1)</f>
        <v/>
      </c>
      <c r="W683" s="13">
        <f>IF(AND(L683="Porosidad de gas",OR(K683="C5",K683="E5")),1,0)</f>
        <v/>
      </c>
      <c r="X683" s="3">
        <f>RIGHT(A683,3)</f>
        <v/>
      </c>
      <c r="Y683" s="3">
        <f>MAX(W683*F683,0)</f>
        <v/>
      </c>
      <c r="Z683" s="3">
        <f>MAX(V683*F683-Y683,0)</f>
        <v/>
      </c>
      <c r="AA683" s="3">
        <f>MAX(U683*F683-SUM(Y683:Z683),0)</f>
        <v/>
      </c>
      <c r="AB683" s="8">
        <f>MAX(F683-SUM(Y683:AA683),0)</f>
        <v/>
      </c>
      <c r="AC683" s="3">
        <f>D683</f>
        <v/>
      </c>
      <c r="AD683" s="3">
        <f>E683</f>
        <v/>
      </c>
    </row>
    <row r="684" ht="13.9" customHeight="1">
      <c r="A684" s="22" t="inlineStr">
        <is>
          <t>BNRR022511281085</t>
        </is>
      </c>
      <c r="B684" s="23" t="inlineStr">
        <is>
          <t>28/11/2025 11:57:23</t>
        </is>
      </c>
      <c r="C684" s="24" t="n">
        <v>9</v>
      </c>
      <c r="D684" s="24" t="n">
        <v>19</v>
      </c>
      <c r="E684" s="24" t="n">
        <v>20</v>
      </c>
      <c r="F684" s="24" t="n">
        <v>361</v>
      </c>
      <c r="G684" s="24" t="inlineStr">
        <is>
          <t>12</t>
        </is>
      </c>
      <c r="H684" s="24" t="inlineStr">
        <is>
          <t>29/11/2025 5:42:26</t>
        </is>
      </c>
      <c r="I684" s="24" t="inlineStr"/>
      <c r="J684" s="24" t="n">
        <v/>
      </c>
      <c r="K684" s="24" t="n"/>
      <c r="L684" s="24" t="n"/>
      <c r="M684" s="1">
        <f>LEFT(A684,6)</f>
        <v/>
      </c>
      <c r="N684" s="1">
        <f>MID(A684,7,6)</f>
        <v/>
      </c>
      <c r="O684" s="1">
        <f>MID(A684,7,6)&amp;"-"&amp;MID(A684,13,1)</f>
        <v/>
      </c>
      <c r="P684" s="1">
        <f>"M"&amp;MID(A684,5,2)</f>
        <v/>
      </c>
      <c r="Q684" s="1">
        <f>IF(MID(A684,4,1)="L",IF(ISODD(RIGHT(A684)),"LH1","LH3"),IF(MID(A684,4,1)="R",IF(ISODD(RIGHT(A684)),"RH2","RH4"),"ERROR"))</f>
        <v/>
      </c>
      <c r="R684" s="1">
        <f>P684&amp;"-"&amp;Q684</f>
        <v/>
      </c>
      <c r="S684" s="13">
        <f>IF(D684="","HXX",IF(OR(D684=D683,D684=0),S683,"H"&amp;TEXT(D684,"00")&amp;" T"&amp;TEXT(G684,"00")&amp;" - "&amp;A684))</f>
        <v/>
      </c>
      <c r="T684" s="13">
        <f>SUBTOTAL(3,A684)</f>
        <v/>
      </c>
      <c r="U684" s="13">
        <f>IF(OR(NOT(ISBLANK(H684)),J684="30"),1,0)</f>
        <v/>
      </c>
      <c r="V684" s="13">
        <f>IF(ISBLANK(I684),0,1)</f>
        <v/>
      </c>
      <c r="W684" s="13">
        <f>IF(AND(L684="Porosidad de gas",OR(K684="C5",K684="E5")),1,0)</f>
        <v/>
      </c>
      <c r="X684" s="3">
        <f>RIGHT(A684,3)</f>
        <v/>
      </c>
      <c r="Y684" s="3">
        <f>MAX(W684*F684,0)</f>
        <v/>
      </c>
      <c r="Z684" s="3">
        <f>MAX(V684*F684-Y684,0)</f>
        <v/>
      </c>
      <c r="AA684" s="3">
        <f>MAX(U684*F684-SUM(Y684:Z684),0)</f>
        <v/>
      </c>
      <c r="AB684" s="8">
        <f>MAX(F684-SUM(Y684:AA684),0)</f>
        <v/>
      </c>
      <c r="AC684" s="3">
        <f>D684</f>
        <v/>
      </c>
      <c r="AD684" s="3">
        <f>E684</f>
        <v/>
      </c>
    </row>
    <row r="685" ht="13.9" customHeight="1">
      <c r="A685" s="22" t="inlineStr">
        <is>
          <t>BNRR022511281086</t>
        </is>
      </c>
      <c r="B685" s="23" t="inlineStr">
        <is>
          <t>28/11/2025 11:57:23</t>
        </is>
      </c>
      <c r="C685" s="24" t="n">
        <v>9</v>
      </c>
      <c r="D685" s="24" t="n">
        <v>19</v>
      </c>
      <c r="E685" s="24" t="n">
        <v>20</v>
      </c>
      <c r="F685" s="24" t="n">
        <v>361</v>
      </c>
      <c r="G685" s="24" t="inlineStr">
        <is>
          <t>12</t>
        </is>
      </c>
      <c r="H685" s="24" t="inlineStr">
        <is>
          <t>29/11/2025 5:57:44</t>
        </is>
      </c>
      <c r="I685" s="24" t="inlineStr"/>
      <c r="J685" s="24" t="n">
        <v/>
      </c>
      <c r="K685" s="24" t="n"/>
      <c r="L685" s="24" t="n"/>
      <c r="M685" s="1">
        <f>LEFT(A685,6)</f>
        <v/>
      </c>
      <c r="N685" s="1">
        <f>MID(A685,7,6)</f>
        <v/>
      </c>
      <c r="O685" s="1">
        <f>MID(A685,7,6)&amp;"-"&amp;MID(A685,13,1)</f>
        <v/>
      </c>
      <c r="P685" s="1">
        <f>"M"&amp;MID(A685,5,2)</f>
        <v/>
      </c>
      <c r="Q685" s="1">
        <f>IF(MID(A685,4,1)="L",IF(ISODD(RIGHT(A685)),"LH1","LH3"),IF(MID(A685,4,1)="R",IF(ISODD(RIGHT(A685)),"RH2","RH4"),"ERROR"))</f>
        <v/>
      </c>
      <c r="R685" s="1">
        <f>P685&amp;"-"&amp;Q685</f>
        <v/>
      </c>
      <c r="S685" s="13">
        <f>IF(D685="","HXX",IF(OR(D685=D684,D685=0),S684,"H"&amp;TEXT(D685,"00")&amp;" T"&amp;TEXT(G685,"00")&amp;" - "&amp;A685))</f>
        <v/>
      </c>
      <c r="T685" s="13">
        <f>SUBTOTAL(3,A685)</f>
        <v/>
      </c>
      <c r="U685" s="13">
        <f>IF(OR(NOT(ISBLANK(H685)),J685="30"),1,0)</f>
        <v/>
      </c>
      <c r="V685" s="13">
        <f>IF(ISBLANK(I685),0,1)</f>
        <v/>
      </c>
      <c r="W685" s="13">
        <f>IF(AND(L685="Porosidad de gas",OR(K685="C5",K685="E5")),1,0)</f>
        <v/>
      </c>
      <c r="X685" s="3">
        <f>RIGHT(A685,3)</f>
        <v/>
      </c>
      <c r="Y685" s="3">
        <f>MAX(W685*F685,0)</f>
        <v/>
      </c>
      <c r="Z685" s="3">
        <f>MAX(V685*F685-Y685,0)</f>
        <v/>
      </c>
      <c r="AA685" s="3">
        <f>MAX(U685*F685-SUM(Y685:Z685),0)</f>
        <v/>
      </c>
      <c r="AB685" s="8">
        <f>MAX(F685-SUM(Y685:AA685),0)</f>
        <v/>
      </c>
      <c r="AC685" s="3">
        <f>D685</f>
        <v/>
      </c>
      <c r="AD685" s="3">
        <f>E685</f>
        <v/>
      </c>
    </row>
    <row r="686" ht="13.9" customHeight="1">
      <c r="A686" s="22" t="inlineStr">
        <is>
          <t>BNRL022511281083</t>
        </is>
      </c>
      <c r="B686" s="23" t="inlineStr">
        <is>
          <t>28/11/2025 11:51:23</t>
        </is>
      </c>
      <c r="C686" s="24" t="n">
        <v>9</v>
      </c>
      <c r="D686" s="24" t="n">
        <v>19</v>
      </c>
      <c r="E686" s="24" t="n">
        <v>19</v>
      </c>
      <c r="F686" s="24" t="n">
        <v>360</v>
      </c>
      <c r="G686" s="24" t="inlineStr">
        <is>
          <t>12</t>
        </is>
      </c>
      <c r="H686" s="24" t="inlineStr">
        <is>
          <t>29/11/2025 5:53:46</t>
        </is>
      </c>
      <c r="I686" s="24" t="inlineStr"/>
      <c r="J686" s="24" t="n">
        <v/>
      </c>
      <c r="K686" s="24" t="n"/>
      <c r="L686" s="24" t="n"/>
      <c r="M686" s="1">
        <f>LEFT(A686,6)</f>
        <v/>
      </c>
      <c r="N686" s="1">
        <f>MID(A686,7,6)</f>
        <v/>
      </c>
      <c r="O686" s="1">
        <f>MID(A686,7,6)&amp;"-"&amp;MID(A686,13,1)</f>
        <v/>
      </c>
      <c r="P686" s="1">
        <f>"M"&amp;MID(A686,5,2)</f>
        <v/>
      </c>
      <c r="Q686" s="1">
        <f>IF(MID(A686,4,1)="L",IF(ISODD(RIGHT(A686)),"LH1","LH3"),IF(MID(A686,4,1)="R",IF(ISODD(RIGHT(A686)),"RH2","RH4"),"ERROR"))</f>
        <v/>
      </c>
      <c r="R686" s="1">
        <f>P686&amp;"-"&amp;Q686</f>
        <v/>
      </c>
      <c r="S686" s="13">
        <f>IF(D686="","HXX",IF(OR(D686=D685,D686=0),S685,"H"&amp;TEXT(D686,"00")&amp;" T"&amp;TEXT(G686,"00")&amp;" - "&amp;A686))</f>
        <v/>
      </c>
      <c r="T686" s="13">
        <f>SUBTOTAL(3,A686)</f>
        <v/>
      </c>
      <c r="U686" s="13">
        <f>IF(OR(NOT(ISBLANK(H686)),J686="30"),1,0)</f>
        <v/>
      </c>
      <c r="V686" s="13">
        <f>IF(ISBLANK(I686),0,1)</f>
        <v/>
      </c>
      <c r="W686" s="13">
        <f>IF(AND(L686="Porosidad de gas",OR(K686="C5",K686="E5")),1,0)</f>
        <v/>
      </c>
      <c r="X686" s="3">
        <f>RIGHT(A686,3)</f>
        <v/>
      </c>
      <c r="Y686" s="3">
        <f>MAX(W686*F686,0)</f>
        <v/>
      </c>
      <c r="Z686" s="3">
        <f>MAX(V686*F686-Y686,0)</f>
        <v/>
      </c>
      <c r="AA686" s="3">
        <f>MAX(U686*F686-SUM(Y686:Z686),0)</f>
        <v/>
      </c>
      <c r="AB686" s="8">
        <f>MAX(F686-SUM(Y686:AA686),0)</f>
        <v/>
      </c>
      <c r="AC686" s="3">
        <f>D686</f>
        <v/>
      </c>
      <c r="AD686" s="3">
        <f>E686</f>
        <v/>
      </c>
    </row>
    <row r="687" ht="13.9" customHeight="1">
      <c r="A687" s="22" t="inlineStr">
        <is>
          <t>BNRL022511281084</t>
        </is>
      </c>
      <c r="B687" s="23" t="inlineStr">
        <is>
          <t>28/11/2025 11:51:23</t>
        </is>
      </c>
      <c r="C687" s="24" t="n">
        <v>9</v>
      </c>
      <c r="D687" s="24" t="n">
        <v>19</v>
      </c>
      <c r="E687" s="24" t="n">
        <v>19</v>
      </c>
      <c r="F687" s="24" t="n">
        <v>360</v>
      </c>
      <c r="G687" s="24" t="inlineStr">
        <is>
          <t>12</t>
        </is>
      </c>
      <c r="H687" s="24" t="inlineStr">
        <is>
          <t>29/11/2025 5:51:59</t>
        </is>
      </c>
      <c r="I687" s="24" t="inlineStr"/>
      <c r="J687" s="24" t="n">
        <v/>
      </c>
      <c r="K687" s="24" t="n"/>
      <c r="L687" s="24" t="n"/>
      <c r="M687" s="1">
        <f>LEFT(A687,6)</f>
        <v/>
      </c>
      <c r="N687" s="1">
        <f>MID(A687,7,6)</f>
        <v/>
      </c>
      <c r="O687" s="1">
        <f>MID(A687,7,6)&amp;"-"&amp;MID(A687,13,1)</f>
        <v/>
      </c>
      <c r="P687" s="1">
        <f>"M"&amp;MID(A687,5,2)</f>
        <v/>
      </c>
      <c r="Q687" s="1">
        <f>IF(MID(A687,4,1)="L",IF(ISODD(RIGHT(A687)),"LH1","LH3"),IF(MID(A687,4,1)="R",IF(ISODD(RIGHT(A687)),"RH2","RH4"),"ERROR"))</f>
        <v/>
      </c>
      <c r="R687" s="1">
        <f>P687&amp;"-"&amp;Q687</f>
        <v/>
      </c>
      <c r="S687" s="13">
        <f>IF(D687="","HXX",IF(OR(D687=D686,D687=0),S686,"H"&amp;TEXT(D687,"00")&amp;" T"&amp;TEXT(G687,"00")&amp;" - "&amp;A687))</f>
        <v/>
      </c>
      <c r="T687" s="13">
        <f>SUBTOTAL(3,A687)</f>
        <v/>
      </c>
      <c r="U687" s="13">
        <f>IF(OR(NOT(ISBLANK(H687)),J687="30"),1,0)</f>
        <v/>
      </c>
      <c r="V687" s="13">
        <f>IF(ISBLANK(I687),0,1)</f>
        <v/>
      </c>
      <c r="W687" s="13">
        <f>IF(AND(L687="Porosidad de gas",OR(K687="C5",K687="E5")),1,0)</f>
        <v/>
      </c>
      <c r="X687" s="3">
        <f>RIGHT(A687,3)</f>
        <v/>
      </c>
      <c r="Y687" s="3">
        <f>MAX(W687*F687,0)</f>
        <v/>
      </c>
      <c r="Z687" s="3">
        <f>MAX(V687*F687-Y687,0)</f>
        <v/>
      </c>
      <c r="AA687" s="3">
        <f>MAX(U687*F687-SUM(Y687:Z687),0)</f>
        <v/>
      </c>
      <c r="AB687" s="8">
        <f>MAX(F687-SUM(Y687:AA687),0)</f>
        <v/>
      </c>
      <c r="AC687" s="3">
        <f>D687</f>
        <v/>
      </c>
      <c r="AD687" s="3">
        <f>E687</f>
        <v/>
      </c>
    </row>
    <row r="688" ht="13.9" customHeight="1">
      <c r="A688" s="22" t="inlineStr">
        <is>
          <t>BNRR022511281083</t>
        </is>
      </c>
      <c r="B688" s="23" t="inlineStr">
        <is>
          <t>28/11/2025 11:51:23</t>
        </is>
      </c>
      <c r="C688" s="24" t="n">
        <v>9</v>
      </c>
      <c r="D688" s="24" t="n">
        <v>19</v>
      </c>
      <c r="E688" s="24" t="n">
        <v>19</v>
      </c>
      <c r="F688" s="24" t="n">
        <v>360</v>
      </c>
      <c r="G688" s="24" t="inlineStr">
        <is>
          <t>12</t>
        </is>
      </c>
      <c r="H688" s="24" t="inlineStr">
        <is>
          <t>29/11/2025 5:55:51</t>
        </is>
      </c>
      <c r="I688" s="24" t="inlineStr"/>
      <c r="J688" s="24" t="n">
        <v/>
      </c>
      <c r="K688" s="24" t="n"/>
      <c r="L688" s="24" t="n"/>
      <c r="M688" s="1">
        <f>LEFT(A688,6)</f>
        <v/>
      </c>
      <c r="N688" s="1">
        <f>MID(A688,7,6)</f>
        <v/>
      </c>
      <c r="O688" s="1">
        <f>MID(A688,7,6)&amp;"-"&amp;MID(A688,13,1)</f>
        <v/>
      </c>
      <c r="P688" s="1">
        <f>"M"&amp;MID(A688,5,2)</f>
        <v/>
      </c>
      <c r="Q688" s="1">
        <f>IF(MID(A688,4,1)="L",IF(ISODD(RIGHT(A688)),"LH1","LH3"),IF(MID(A688,4,1)="R",IF(ISODD(RIGHT(A688)),"RH2","RH4"),"ERROR"))</f>
        <v/>
      </c>
      <c r="R688" s="1">
        <f>P688&amp;"-"&amp;Q688</f>
        <v/>
      </c>
      <c r="S688" s="13">
        <f>IF(D688="","HXX",IF(OR(D688=D687,D688=0),S687,"H"&amp;TEXT(D688,"00")&amp;" T"&amp;TEXT(G688,"00")&amp;" - "&amp;A688))</f>
        <v/>
      </c>
      <c r="T688" s="13">
        <f>SUBTOTAL(3,A688)</f>
        <v/>
      </c>
      <c r="U688" s="13">
        <f>IF(OR(NOT(ISBLANK(H688)),J688="30"),1,0)</f>
        <v/>
      </c>
      <c r="V688" s="13">
        <f>IF(ISBLANK(I688),0,1)</f>
        <v/>
      </c>
      <c r="W688" s="13">
        <f>IF(AND(L688="Porosidad de gas",OR(K688="C5",K688="E5")),1,0)</f>
        <v/>
      </c>
      <c r="X688" s="3">
        <f>RIGHT(A688,3)</f>
        <v/>
      </c>
      <c r="Y688" s="3">
        <f>MAX(W688*F688,0)</f>
        <v/>
      </c>
      <c r="Z688" s="3">
        <f>MAX(V688*F688-Y688,0)</f>
        <v/>
      </c>
      <c r="AA688" s="3">
        <f>MAX(U688*F688-SUM(Y688:Z688),0)</f>
        <v/>
      </c>
      <c r="AB688" s="8">
        <f>MAX(F688-SUM(Y688:AA688),0)</f>
        <v/>
      </c>
      <c r="AC688" s="3">
        <f>D688</f>
        <v/>
      </c>
      <c r="AD688" s="3">
        <f>E688</f>
        <v/>
      </c>
    </row>
    <row r="689" ht="13.9" customHeight="1">
      <c r="A689" s="22" t="inlineStr">
        <is>
          <t>BNRR022511281084</t>
        </is>
      </c>
      <c r="B689" s="23" t="inlineStr">
        <is>
          <t>28/11/2025 11:51:23</t>
        </is>
      </c>
      <c r="C689" s="24" t="n">
        <v>9</v>
      </c>
      <c r="D689" s="24" t="n">
        <v>19</v>
      </c>
      <c r="E689" s="24" t="n">
        <v>19</v>
      </c>
      <c r="F689" s="24" t="n">
        <v>360</v>
      </c>
      <c r="G689" s="24" t="inlineStr">
        <is>
          <t>12</t>
        </is>
      </c>
      <c r="H689" s="24" t="inlineStr">
        <is>
          <t>29/11/2025 6:0:17</t>
        </is>
      </c>
      <c r="I689" s="24" t="inlineStr"/>
      <c r="J689" s="24" t="n">
        <v/>
      </c>
      <c r="K689" s="24" t="n"/>
      <c r="L689" s="24" t="n"/>
      <c r="M689" s="1">
        <f>LEFT(A689,6)</f>
        <v/>
      </c>
      <c r="N689" s="1">
        <f>MID(A689,7,6)</f>
        <v/>
      </c>
      <c r="O689" s="1">
        <f>MID(A689,7,6)&amp;"-"&amp;MID(A689,13,1)</f>
        <v/>
      </c>
      <c r="P689" s="1">
        <f>"M"&amp;MID(A689,5,2)</f>
        <v/>
      </c>
      <c r="Q689" s="1">
        <f>IF(MID(A689,4,1)="L",IF(ISODD(RIGHT(A689)),"LH1","LH3"),IF(MID(A689,4,1)="R",IF(ISODD(RIGHT(A689)),"RH2","RH4"),"ERROR"))</f>
        <v/>
      </c>
      <c r="R689" s="1">
        <f>P689&amp;"-"&amp;Q689</f>
        <v/>
      </c>
      <c r="S689" s="13">
        <f>IF(D689="","HXX",IF(OR(D689=D688,D689=0),S688,"H"&amp;TEXT(D689,"00")&amp;" T"&amp;TEXT(G689,"00")&amp;" - "&amp;A689))</f>
        <v/>
      </c>
      <c r="T689" s="13">
        <f>SUBTOTAL(3,A689)</f>
        <v/>
      </c>
      <c r="U689" s="13">
        <f>IF(OR(NOT(ISBLANK(H689)),J689="30"),1,0)</f>
        <v/>
      </c>
      <c r="V689" s="13">
        <f>IF(ISBLANK(I689),0,1)</f>
        <v/>
      </c>
      <c r="W689" s="13">
        <f>IF(AND(L689="Porosidad de gas",OR(K689="C5",K689="E5")),1,0)</f>
        <v/>
      </c>
      <c r="X689" s="3">
        <f>RIGHT(A689,3)</f>
        <v/>
      </c>
      <c r="Y689" s="3">
        <f>MAX(W689*F689,0)</f>
        <v/>
      </c>
      <c r="Z689" s="3">
        <f>MAX(V689*F689-Y689,0)</f>
        <v/>
      </c>
      <c r="AA689" s="3">
        <f>MAX(U689*F689-SUM(Y689:Z689),0)</f>
        <v/>
      </c>
      <c r="AB689" s="8">
        <f>MAX(F689-SUM(Y689:AA689),0)</f>
        <v/>
      </c>
      <c r="AC689" s="3">
        <f>D689</f>
        <v/>
      </c>
      <c r="AD689" s="3">
        <f>E689</f>
        <v/>
      </c>
    </row>
    <row r="690" ht="13.9" customHeight="1">
      <c r="A690" s="22" t="inlineStr">
        <is>
          <t>BNRL022511281081</t>
        </is>
      </c>
      <c r="B690" s="23" t="inlineStr">
        <is>
          <t>28/11/2025 11:45:22</t>
        </is>
      </c>
      <c r="C690" s="24" t="n">
        <v>9</v>
      </c>
      <c r="D690" s="24" t="n">
        <v>19</v>
      </c>
      <c r="E690" s="24" t="n">
        <v>18</v>
      </c>
      <c r="F690" s="24" t="n">
        <v>378</v>
      </c>
      <c r="G690" s="24" t="inlineStr">
        <is>
          <t>12</t>
        </is>
      </c>
      <c r="H690" s="24" t="inlineStr">
        <is>
          <t>29/11/2025 6:5:8</t>
        </is>
      </c>
      <c r="I690" s="24" t="inlineStr"/>
      <c r="J690" s="24" t="n">
        <v/>
      </c>
      <c r="K690" s="24" t="n"/>
      <c r="L690" s="24" t="n"/>
      <c r="M690" s="1">
        <f>LEFT(A690,6)</f>
        <v/>
      </c>
      <c r="N690" s="1">
        <f>MID(A690,7,6)</f>
        <v/>
      </c>
      <c r="O690" s="1">
        <f>MID(A690,7,6)&amp;"-"&amp;MID(A690,13,1)</f>
        <v/>
      </c>
      <c r="P690" s="1">
        <f>"M"&amp;MID(A690,5,2)</f>
        <v/>
      </c>
      <c r="Q690" s="1">
        <f>IF(MID(A690,4,1)="L",IF(ISODD(RIGHT(A690)),"LH1","LH3"),IF(MID(A690,4,1)="R",IF(ISODD(RIGHT(A690)),"RH2","RH4"),"ERROR"))</f>
        <v/>
      </c>
      <c r="R690" s="1">
        <f>P690&amp;"-"&amp;Q690</f>
        <v/>
      </c>
      <c r="S690" s="13">
        <f>IF(D690="","HXX",IF(OR(D690=D689,D690=0),S689,"H"&amp;TEXT(D690,"00")&amp;" T"&amp;TEXT(G690,"00")&amp;" - "&amp;A690))</f>
        <v/>
      </c>
      <c r="T690" s="13">
        <f>SUBTOTAL(3,A690)</f>
        <v/>
      </c>
      <c r="U690" s="13">
        <f>IF(OR(NOT(ISBLANK(H690)),J690="30"),1,0)</f>
        <v/>
      </c>
      <c r="V690" s="13">
        <f>IF(ISBLANK(I690),0,1)</f>
        <v/>
      </c>
      <c r="W690" s="13">
        <f>IF(AND(L690="Porosidad de gas",OR(K690="C5",K690="E5")),1,0)</f>
        <v/>
      </c>
      <c r="X690" s="3">
        <f>RIGHT(A690,3)</f>
        <v/>
      </c>
      <c r="Y690" s="3">
        <f>MAX(W690*F690,0)</f>
        <v/>
      </c>
      <c r="Z690" s="3">
        <f>MAX(V690*F690-Y690,0)</f>
        <v/>
      </c>
      <c r="AA690" s="3">
        <f>MAX(U690*F690-SUM(Y690:Z690),0)</f>
        <v/>
      </c>
      <c r="AB690" s="8">
        <f>MAX(F690-SUM(Y690:AA690),0)</f>
        <v/>
      </c>
      <c r="AC690" s="3">
        <f>D690</f>
        <v/>
      </c>
      <c r="AD690" s="3">
        <f>E690</f>
        <v/>
      </c>
    </row>
    <row r="691" ht="13.9" customHeight="1">
      <c r="A691" s="22" t="inlineStr">
        <is>
          <t>BNRL022511281082</t>
        </is>
      </c>
      <c r="B691" s="23" t="inlineStr">
        <is>
          <t>28/11/2025 11:45:22</t>
        </is>
      </c>
      <c r="C691" s="24" t="n">
        <v>9</v>
      </c>
      <c r="D691" s="24" t="n">
        <v>19</v>
      </c>
      <c r="E691" s="24" t="n">
        <v>18</v>
      </c>
      <c r="F691" s="24" t="n">
        <v>378</v>
      </c>
      <c r="G691" s="24" t="inlineStr">
        <is>
          <t>12</t>
        </is>
      </c>
      <c r="H691" s="24" t="inlineStr">
        <is>
          <t>29/11/2025 5:55:28</t>
        </is>
      </c>
      <c r="I691" s="24" t="inlineStr"/>
      <c r="J691" s="24" t="n">
        <v/>
      </c>
      <c r="K691" s="24" t="n"/>
      <c r="L691" s="24" t="n"/>
      <c r="M691" s="1">
        <f>LEFT(A691,6)</f>
        <v/>
      </c>
      <c r="N691" s="1">
        <f>MID(A691,7,6)</f>
        <v/>
      </c>
      <c r="O691" s="1">
        <f>MID(A691,7,6)&amp;"-"&amp;MID(A691,13,1)</f>
        <v/>
      </c>
      <c r="P691" s="1">
        <f>"M"&amp;MID(A691,5,2)</f>
        <v/>
      </c>
      <c r="Q691" s="1">
        <f>IF(MID(A691,4,1)="L",IF(ISODD(RIGHT(A691)),"LH1","LH3"),IF(MID(A691,4,1)="R",IF(ISODD(RIGHT(A691)),"RH2","RH4"),"ERROR"))</f>
        <v/>
      </c>
      <c r="R691" s="1">
        <f>P691&amp;"-"&amp;Q691</f>
        <v/>
      </c>
      <c r="S691" s="13">
        <f>IF(D691="","HXX",IF(OR(D691=D690,D691=0),S690,"H"&amp;TEXT(D691,"00")&amp;" T"&amp;TEXT(G691,"00")&amp;" - "&amp;A691))</f>
        <v/>
      </c>
      <c r="T691" s="13">
        <f>SUBTOTAL(3,A691)</f>
        <v/>
      </c>
      <c r="U691" s="13">
        <f>IF(OR(NOT(ISBLANK(H691)),J691="30"),1,0)</f>
        <v/>
      </c>
      <c r="V691" s="13">
        <f>IF(ISBLANK(I691),0,1)</f>
        <v/>
      </c>
      <c r="W691" s="13">
        <f>IF(AND(L691="Porosidad de gas",OR(K691="C5",K691="E5")),1,0)</f>
        <v/>
      </c>
      <c r="X691" s="3">
        <f>RIGHT(A691,3)</f>
        <v/>
      </c>
      <c r="Y691" s="3">
        <f>MAX(W691*F691,0)</f>
        <v/>
      </c>
      <c r="Z691" s="3">
        <f>MAX(V691*F691-Y691,0)</f>
        <v/>
      </c>
      <c r="AA691" s="3">
        <f>MAX(U691*F691-SUM(Y691:Z691),0)</f>
        <v/>
      </c>
      <c r="AB691" s="8">
        <f>MAX(F691-SUM(Y691:AA691),0)</f>
        <v/>
      </c>
      <c r="AC691" s="3">
        <f>D691</f>
        <v/>
      </c>
      <c r="AD691" s="3">
        <f>E691</f>
        <v/>
      </c>
    </row>
    <row r="692" ht="13.9" customHeight="1">
      <c r="A692" s="22" t="inlineStr">
        <is>
          <t>BNRR022511281081</t>
        </is>
      </c>
      <c r="B692" s="23" t="inlineStr">
        <is>
          <t>28/11/2025 11:45:22</t>
        </is>
      </c>
      <c r="C692" s="24" t="n">
        <v>9</v>
      </c>
      <c r="D692" s="24" t="n">
        <v>19</v>
      </c>
      <c r="E692" s="24" t="n">
        <v>18</v>
      </c>
      <c r="F692" s="24" t="n">
        <v>378</v>
      </c>
      <c r="G692" s="24" t="inlineStr">
        <is>
          <t>12</t>
        </is>
      </c>
      <c r="H692" s="24" t="inlineStr">
        <is>
          <t>29/11/2025 6:3:19</t>
        </is>
      </c>
      <c r="I692" s="24" t="inlineStr"/>
      <c r="J692" s="24" t="n">
        <v/>
      </c>
      <c r="K692" s="24" t="n"/>
      <c r="L692" s="24" t="n"/>
      <c r="M692" s="1">
        <f>LEFT(A692,6)</f>
        <v/>
      </c>
      <c r="N692" s="1">
        <f>MID(A692,7,6)</f>
        <v/>
      </c>
      <c r="O692" s="1">
        <f>MID(A692,7,6)&amp;"-"&amp;MID(A692,13,1)</f>
        <v/>
      </c>
      <c r="P692" s="1">
        <f>"M"&amp;MID(A692,5,2)</f>
        <v/>
      </c>
      <c r="Q692" s="1">
        <f>IF(MID(A692,4,1)="L",IF(ISODD(RIGHT(A692)),"LH1","LH3"),IF(MID(A692,4,1)="R",IF(ISODD(RIGHT(A692)),"RH2","RH4"),"ERROR"))</f>
        <v/>
      </c>
      <c r="R692" s="1">
        <f>P692&amp;"-"&amp;Q692</f>
        <v/>
      </c>
      <c r="S692" s="13">
        <f>IF(D692="","HXX",IF(OR(D692=D691,D692=0),S691,"H"&amp;TEXT(D692,"00")&amp;" T"&amp;TEXT(G692,"00")&amp;" - "&amp;A692))</f>
        <v/>
      </c>
      <c r="T692" s="13">
        <f>SUBTOTAL(3,A692)</f>
        <v/>
      </c>
      <c r="U692" s="13">
        <f>IF(OR(NOT(ISBLANK(H692)),J692="30"),1,0)</f>
        <v/>
      </c>
      <c r="V692" s="13">
        <f>IF(ISBLANK(I692),0,1)</f>
        <v/>
      </c>
      <c r="W692" s="13">
        <f>IF(AND(L692="Porosidad de gas",OR(K692="C5",K692="E5")),1,0)</f>
        <v/>
      </c>
      <c r="X692" s="3">
        <f>RIGHT(A692,3)</f>
        <v/>
      </c>
      <c r="Y692" s="3">
        <f>MAX(W692*F692,0)</f>
        <v/>
      </c>
      <c r="Z692" s="3">
        <f>MAX(V692*F692-Y692,0)</f>
        <v/>
      </c>
      <c r="AA692" s="3">
        <f>MAX(U692*F692-SUM(Y692:Z692),0)</f>
        <v/>
      </c>
      <c r="AB692" s="8">
        <f>MAX(F692-SUM(Y692:AA692),0)</f>
        <v/>
      </c>
      <c r="AC692" s="3">
        <f>D692</f>
        <v/>
      </c>
      <c r="AD692" s="3">
        <f>E692</f>
        <v/>
      </c>
    </row>
    <row r="693" ht="13.9" customHeight="1">
      <c r="A693" s="22" t="inlineStr">
        <is>
          <t>BNRR022511281082</t>
        </is>
      </c>
      <c r="B693" s="23" t="inlineStr">
        <is>
          <t>28/11/2025 11:45:22</t>
        </is>
      </c>
      <c r="C693" s="24" t="n">
        <v>9</v>
      </c>
      <c r="D693" s="24" t="n">
        <v>19</v>
      </c>
      <c r="E693" s="24" t="n">
        <v>18</v>
      </c>
      <c r="F693" s="24" t="n">
        <v>378</v>
      </c>
      <c r="G693" s="24" t="inlineStr">
        <is>
          <t>12</t>
        </is>
      </c>
      <c r="H693" s="24" t="inlineStr">
        <is>
          <t>29/11/2025 6:1:46</t>
        </is>
      </c>
      <c r="I693" s="24" t="inlineStr"/>
      <c r="J693" s="24" t="n">
        <v/>
      </c>
      <c r="K693" s="24" t="n"/>
      <c r="L693" s="24" t="n"/>
      <c r="M693" s="1">
        <f>LEFT(A693,6)</f>
        <v/>
      </c>
      <c r="N693" s="1">
        <f>MID(A693,7,6)</f>
        <v/>
      </c>
      <c r="O693" s="1">
        <f>MID(A693,7,6)&amp;"-"&amp;MID(A693,13,1)</f>
        <v/>
      </c>
      <c r="P693" s="1">
        <f>"M"&amp;MID(A693,5,2)</f>
        <v/>
      </c>
      <c r="Q693" s="1">
        <f>IF(MID(A693,4,1)="L",IF(ISODD(RIGHT(A693)),"LH1","LH3"),IF(MID(A693,4,1)="R",IF(ISODD(RIGHT(A693)),"RH2","RH4"),"ERROR"))</f>
        <v/>
      </c>
      <c r="R693" s="1">
        <f>P693&amp;"-"&amp;Q693</f>
        <v/>
      </c>
      <c r="S693" s="13">
        <f>IF(D693="","HXX",IF(OR(D693=D692,D693=0),S692,"H"&amp;TEXT(D693,"00")&amp;" T"&amp;TEXT(G693,"00")&amp;" - "&amp;A693))</f>
        <v/>
      </c>
      <c r="T693" s="13">
        <f>SUBTOTAL(3,A693)</f>
        <v/>
      </c>
      <c r="U693" s="13">
        <f>IF(OR(NOT(ISBLANK(H693)),J693="30"),1,0)</f>
        <v/>
      </c>
      <c r="V693" s="13">
        <f>IF(ISBLANK(I693),0,1)</f>
        <v/>
      </c>
      <c r="W693" s="13">
        <f>IF(AND(L693="Porosidad de gas",OR(K693="C5",K693="E5")),1,0)</f>
        <v/>
      </c>
      <c r="X693" s="3">
        <f>RIGHT(A693,3)</f>
        <v/>
      </c>
      <c r="Y693" s="3">
        <f>MAX(W693*F693,0)</f>
        <v/>
      </c>
      <c r="Z693" s="3">
        <f>MAX(V693*F693-Y693,0)</f>
        <v/>
      </c>
      <c r="AA693" s="3">
        <f>MAX(U693*F693-SUM(Y693:Z693),0)</f>
        <v/>
      </c>
      <c r="AB693" s="8">
        <f>MAX(F693-SUM(Y693:AA693),0)</f>
        <v/>
      </c>
      <c r="AC693" s="3">
        <f>D693</f>
        <v/>
      </c>
      <c r="AD693" s="3">
        <f>E693</f>
        <v/>
      </c>
    </row>
    <row r="694" ht="13.9" customHeight="1">
      <c r="A694" s="22" t="inlineStr">
        <is>
          <t>BNRL022511281079</t>
        </is>
      </c>
      <c r="B694" s="23" t="inlineStr">
        <is>
          <t>28/11/2025 11:39:4</t>
        </is>
      </c>
      <c r="C694" s="24" t="n">
        <v>9</v>
      </c>
      <c r="D694" s="24" t="n">
        <v>19</v>
      </c>
      <c r="E694" s="24" t="n">
        <v>17</v>
      </c>
      <c r="F694" s="24" t="n">
        <v>401</v>
      </c>
      <c r="G694" s="24" t="inlineStr">
        <is>
          <t>12</t>
        </is>
      </c>
      <c r="H694" s="24" t="inlineStr">
        <is>
          <t>29/11/2025 6:6:45</t>
        </is>
      </c>
      <c r="I694" s="24" t="inlineStr"/>
      <c r="J694" s="24" t="n">
        <v/>
      </c>
      <c r="K694" s="24" t="n"/>
      <c r="L694" s="24" t="n"/>
      <c r="M694" s="1">
        <f>LEFT(A694,6)</f>
        <v/>
      </c>
      <c r="N694" s="1">
        <f>MID(A694,7,6)</f>
        <v/>
      </c>
      <c r="O694" s="1">
        <f>MID(A694,7,6)&amp;"-"&amp;MID(A694,13,1)</f>
        <v/>
      </c>
      <c r="P694" s="1">
        <f>"M"&amp;MID(A694,5,2)</f>
        <v/>
      </c>
      <c r="Q694" s="1">
        <f>IF(MID(A694,4,1)="L",IF(ISODD(RIGHT(A694)),"LH1","LH3"),IF(MID(A694,4,1)="R",IF(ISODD(RIGHT(A694)),"RH2","RH4"),"ERROR"))</f>
        <v/>
      </c>
      <c r="R694" s="1">
        <f>P694&amp;"-"&amp;Q694</f>
        <v/>
      </c>
      <c r="S694" s="13">
        <f>IF(D694="","HXX",IF(OR(D694=D693,D694=0),S693,"H"&amp;TEXT(D694,"00")&amp;" T"&amp;TEXT(G694,"00")&amp;" - "&amp;A694))</f>
        <v/>
      </c>
      <c r="T694" s="13">
        <f>SUBTOTAL(3,A694)</f>
        <v/>
      </c>
      <c r="U694" s="13">
        <f>IF(OR(NOT(ISBLANK(H694)),J694="30"),1,0)</f>
        <v/>
      </c>
      <c r="V694" s="13">
        <f>IF(ISBLANK(I694),0,1)</f>
        <v/>
      </c>
      <c r="W694" s="13">
        <f>IF(AND(L694="Porosidad de gas",OR(K694="C5",K694="E5")),1,0)</f>
        <v/>
      </c>
      <c r="X694" s="3">
        <f>RIGHT(A694,3)</f>
        <v/>
      </c>
      <c r="Y694" s="3">
        <f>MAX(W694*F694,0)</f>
        <v/>
      </c>
      <c r="Z694" s="3">
        <f>MAX(V694*F694-Y694,0)</f>
        <v/>
      </c>
      <c r="AA694" s="3">
        <f>MAX(U694*F694-SUM(Y694:Z694),0)</f>
        <v/>
      </c>
      <c r="AB694" s="8">
        <f>MAX(F694-SUM(Y694:AA694),0)</f>
        <v/>
      </c>
      <c r="AC694" s="3">
        <f>D694</f>
        <v/>
      </c>
      <c r="AD694" s="3">
        <f>E694</f>
        <v/>
      </c>
    </row>
    <row r="695" ht="13.9" customHeight="1">
      <c r="A695" s="22" t="inlineStr">
        <is>
          <t>BNRL022511281080</t>
        </is>
      </c>
      <c r="B695" s="23" t="inlineStr">
        <is>
          <t>28/11/2025 11:39:4</t>
        </is>
      </c>
      <c r="C695" s="24" t="n">
        <v>9</v>
      </c>
      <c r="D695" s="24" t="n">
        <v>19</v>
      </c>
      <c r="E695" s="24" t="n">
        <v>17</v>
      </c>
      <c r="F695" s="24" t="n">
        <v>401</v>
      </c>
      <c r="G695" s="24" t="inlineStr">
        <is>
          <t>12</t>
        </is>
      </c>
      <c r="H695" s="24" t="inlineStr">
        <is>
          <t>29/11/2025 6:29:0</t>
        </is>
      </c>
      <c r="I695" s="24" t="inlineStr"/>
      <c r="J695" s="24" t="n">
        <v/>
      </c>
      <c r="K695" s="24" t="n"/>
      <c r="L695" s="24" t="n"/>
      <c r="M695" s="1">
        <f>LEFT(A695,6)</f>
        <v/>
      </c>
      <c r="N695" s="1">
        <f>MID(A695,7,6)</f>
        <v/>
      </c>
      <c r="O695" s="1">
        <f>MID(A695,7,6)&amp;"-"&amp;MID(A695,13,1)</f>
        <v/>
      </c>
      <c r="P695" s="1">
        <f>"M"&amp;MID(A695,5,2)</f>
        <v/>
      </c>
      <c r="Q695" s="1">
        <f>IF(MID(A695,4,1)="L",IF(ISODD(RIGHT(A695)),"LH1","LH3"),IF(MID(A695,4,1)="R",IF(ISODD(RIGHT(A695)),"RH2","RH4"),"ERROR"))</f>
        <v/>
      </c>
      <c r="R695" s="1">
        <f>P695&amp;"-"&amp;Q695</f>
        <v/>
      </c>
      <c r="S695" s="13">
        <f>IF(D695="","HXX",IF(OR(D695=D694,D695=0),S694,"H"&amp;TEXT(D695,"00")&amp;" T"&amp;TEXT(G695,"00")&amp;" - "&amp;A695))</f>
        <v/>
      </c>
      <c r="T695" s="13">
        <f>SUBTOTAL(3,A695)</f>
        <v/>
      </c>
      <c r="U695" s="13">
        <f>IF(OR(NOT(ISBLANK(H695)),J695="30"),1,0)</f>
        <v/>
      </c>
      <c r="V695" s="13">
        <f>IF(ISBLANK(I695),0,1)</f>
        <v/>
      </c>
      <c r="W695" s="13">
        <f>IF(AND(L695="Porosidad de gas",OR(K695="C5",K695="E5")),1,0)</f>
        <v/>
      </c>
      <c r="X695" s="3">
        <f>RIGHT(A695,3)</f>
        <v/>
      </c>
      <c r="Y695" s="3">
        <f>MAX(W695*F695,0)</f>
        <v/>
      </c>
      <c r="Z695" s="3">
        <f>MAX(V695*F695-Y695,0)</f>
        <v/>
      </c>
      <c r="AA695" s="3">
        <f>MAX(U695*F695-SUM(Y695:Z695),0)</f>
        <v/>
      </c>
      <c r="AB695" s="8">
        <f>MAX(F695-SUM(Y695:AA695),0)</f>
        <v/>
      </c>
      <c r="AC695" s="3">
        <f>D695</f>
        <v/>
      </c>
      <c r="AD695" s="3">
        <f>E695</f>
        <v/>
      </c>
    </row>
    <row r="696" ht="13.9" customHeight="1">
      <c r="A696" s="22" t="inlineStr">
        <is>
          <t>BNRR022511281079</t>
        </is>
      </c>
      <c r="B696" s="23" t="inlineStr">
        <is>
          <t>28/11/2025 11:39:4</t>
        </is>
      </c>
      <c r="C696" s="24" t="n">
        <v>9</v>
      </c>
      <c r="D696" s="24" t="n">
        <v>19</v>
      </c>
      <c r="E696" s="24" t="n">
        <v>17</v>
      </c>
      <c r="F696" s="24" t="n">
        <v>401</v>
      </c>
      <c r="G696" s="24" t="inlineStr">
        <is>
          <t>12</t>
        </is>
      </c>
      <c r="H696" s="24" t="inlineStr">
        <is>
          <t>29/11/2025 6:25:54</t>
        </is>
      </c>
      <c r="I696" s="24" t="inlineStr"/>
      <c r="J696" s="24" t="n">
        <v/>
      </c>
      <c r="K696" s="24" t="n"/>
      <c r="L696" s="24" t="n"/>
      <c r="M696" s="1">
        <f>LEFT(A696,6)</f>
        <v/>
      </c>
      <c r="N696" s="1">
        <f>MID(A696,7,6)</f>
        <v/>
      </c>
      <c r="O696" s="1">
        <f>MID(A696,7,6)&amp;"-"&amp;MID(A696,13,1)</f>
        <v/>
      </c>
      <c r="P696" s="1">
        <f>"M"&amp;MID(A696,5,2)</f>
        <v/>
      </c>
      <c r="Q696" s="1">
        <f>IF(MID(A696,4,1)="L",IF(ISODD(RIGHT(A696)),"LH1","LH3"),IF(MID(A696,4,1)="R",IF(ISODD(RIGHT(A696)),"RH2","RH4"),"ERROR"))</f>
        <v/>
      </c>
      <c r="R696" s="1">
        <f>P696&amp;"-"&amp;Q696</f>
        <v/>
      </c>
      <c r="S696" s="13">
        <f>IF(D696="","HXX",IF(OR(D696=D695,D696=0),S695,"H"&amp;TEXT(D696,"00")&amp;" T"&amp;TEXT(G696,"00")&amp;" - "&amp;A696))</f>
        <v/>
      </c>
      <c r="T696" s="13">
        <f>SUBTOTAL(3,A696)</f>
        <v/>
      </c>
      <c r="U696" s="13">
        <f>IF(OR(NOT(ISBLANK(H696)),J696="30"),1,0)</f>
        <v/>
      </c>
      <c r="V696" s="13">
        <f>IF(ISBLANK(I696),0,1)</f>
        <v/>
      </c>
      <c r="W696" s="13">
        <f>IF(AND(L696="Porosidad de gas",OR(K696="C5",K696="E5")),1,0)</f>
        <v/>
      </c>
      <c r="X696" s="3">
        <f>RIGHT(A696,3)</f>
        <v/>
      </c>
      <c r="Y696" s="3">
        <f>MAX(W696*F696,0)</f>
        <v/>
      </c>
      <c r="Z696" s="3">
        <f>MAX(V696*F696-Y696,0)</f>
        <v/>
      </c>
      <c r="AA696" s="3">
        <f>MAX(U696*F696-SUM(Y696:Z696),0)</f>
        <v/>
      </c>
      <c r="AB696" s="8">
        <f>MAX(F696-SUM(Y696:AA696),0)</f>
        <v/>
      </c>
      <c r="AC696" s="3">
        <f>D696</f>
        <v/>
      </c>
      <c r="AD696" s="3">
        <f>E696</f>
        <v/>
      </c>
    </row>
    <row r="697" ht="13.9" customHeight="1">
      <c r="A697" s="22" t="inlineStr">
        <is>
          <t>BNRR022511281080</t>
        </is>
      </c>
      <c r="B697" s="23" t="inlineStr">
        <is>
          <t>28/11/2025 11:39:4</t>
        </is>
      </c>
      <c r="C697" s="24" t="n">
        <v>9</v>
      </c>
      <c r="D697" s="24" t="n">
        <v>19</v>
      </c>
      <c r="E697" s="24" t="n">
        <v>17</v>
      </c>
      <c r="F697" s="24" t="n">
        <v>401</v>
      </c>
      <c r="G697" s="24" t="inlineStr">
        <is>
          <t>12</t>
        </is>
      </c>
      <c r="H697" s="24" t="inlineStr">
        <is>
          <t>29/11/2025 6:6:3</t>
        </is>
      </c>
      <c r="I697" s="24" t="inlineStr"/>
      <c r="J697" s="24" t="n">
        <v/>
      </c>
      <c r="K697" s="24" t="n"/>
      <c r="L697" s="24" t="n"/>
      <c r="M697" s="1">
        <f>LEFT(A697,6)</f>
        <v/>
      </c>
      <c r="N697" s="1">
        <f>MID(A697,7,6)</f>
        <v/>
      </c>
      <c r="O697" s="1">
        <f>MID(A697,7,6)&amp;"-"&amp;MID(A697,13,1)</f>
        <v/>
      </c>
      <c r="P697" s="1">
        <f>"M"&amp;MID(A697,5,2)</f>
        <v/>
      </c>
      <c r="Q697" s="1">
        <f>IF(MID(A697,4,1)="L",IF(ISODD(RIGHT(A697)),"LH1","LH3"),IF(MID(A697,4,1)="R",IF(ISODD(RIGHT(A697)),"RH2","RH4"),"ERROR"))</f>
        <v/>
      </c>
      <c r="R697" s="1">
        <f>P697&amp;"-"&amp;Q697</f>
        <v/>
      </c>
      <c r="S697" s="13">
        <f>IF(D697="","HXX",IF(OR(D697=D696,D697=0),S696,"H"&amp;TEXT(D697,"00")&amp;" T"&amp;TEXT(G697,"00")&amp;" - "&amp;A697))</f>
        <v/>
      </c>
      <c r="T697" s="13">
        <f>SUBTOTAL(3,A697)</f>
        <v/>
      </c>
      <c r="U697" s="13">
        <f>IF(OR(NOT(ISBLANK(H697)),J697="30"),1,0)</f>
        <v/>
      </c>
      <c r="V697" s="13">
        <f>IF(ISBLANK(I697),0,1)</f>
        <v/>
      </c>
      <c r="W697" s="13">
        <f>IF(AND(L697="Porosidad de gas",OR(K697="C5",K697="E5")),1,0)</f>
        <v/>
      </c>
      <c r="X697" s="3">
        <f>RIGHT(A697,3)</f>
        <v/>
      </c>
      <c r="Y697" s="3">
        <f>MAX(W697*F697,0)</f>
        <v/>
      </c>
      <c r="Z697" s="3">
        <f>MAX(V697*F697-Y697,0)</f>
        <v/>
      </c>
      <c r="AA697" s="3">
        <f>MAX(U697*F697-SUM(Y697:Z697),0)</f>
        <v/>
      </c>
      <c r="AB697" s="8">
        <f>MAX(F697-SUM(Y697:AA697),0)</f>
        <v/>
      </c>
      <c r="AC697" s="3">
        <f>D697</f>
        <v/>
      </c>
      <c r="AD697" s="3">
        <f>E697</f>
        <v/>
      </c>
    </row>
    <row r="698" ht="13.9" customHeight="1">
      <c r="A698" s="22" t="inlineStr">
        <is>
          <t>BNRL022511281077</t>
        </is>
      </c>
      <c r="B698" s="23" t="inlineStr">
        <is>
          <t>28/11/2025 11:32:23</t>
        </is>
      </c>
      <c r="C698" s="24" t="n">
        <v>9</v>
      </c>
      <c r="D698" s="24" t="n">
        <v>19</v>
      </c>
      <c r="E698" s="24" t="n">
        <v>16</v>
      </c>
      <c r="F698" s="24" t="n">
        <v>360</v>
      </c>
      <c r="G698" s="24" t="inlineStr">
        <is>
          <t>12</t>
        </is>
      </c>
      <c r="H698" s="24" t="inlineStr">
        <is>
          <t>29/11/2025 6:24:57</t>
        </is>
      </c>
      <c r="I698" s="24" t="inlineStr"/>
      <c r="J698" s="24" t="n">
        <v/>
      </c>
      <c r="K698" s="24" t="n"/>
      <c r="L698" s="24" t="n"/>
      <c r="M698" s="1">
        <f>LEFT(A698,6)</f>
        <v/>
      </c>
      <c r="N698" s="1">
        <f>MID(A698,7,6)</f>
        <v/>
      </c>
      <c r="O698" s="1">
        <f>MID(A698,7,6)&amp;"-"&amp;MID(A698,13,1)</f>
        <v/>
      </c>
      <c r="P698" s="1">
        <f>"M"&amp;MID(A698,5,2)</f>
        <v/>
      </c>
      <c r="Q698" s="1">
        <f>IF(MID(A698,4,1)="L",IF(ISODD(RIGHT(A698)),"LH1","LH3"),IF(MID(A698,4,1)="R",IF(ISODD(RIGHT(A698)),"RH2","RH4"),"ERROR"))</f>
        <v/>
      </c>
      <c r="R698" s="1">
        <f>P698&amp;"-"&amp;Q698</f>
        <v/>
      </c>
      <c r="S698" s="13">
        <f>IF(D698="","HXX",IF(OR(D698=D697,D698=0),S697,"H"&amp;TEXT(D698,"00")&amp;" T"&amp;TEXT(G698,"00")&amp;" - "&amp;A698))</f>
        <v/>
      </c>
      <c r="T698" s="13">
        <f>SUBTOTAL(3,A698)</f>
        <v/>
      </c>
      <c r="U698" s="13">
        <f>IF(OR(NOT(ISBLANK(H698)),J698="30"),1,0)</f>
        <v/>
      </c>
      <c r="V698" s="13">
        <f>IF(ISBLANK(I698),0,1)</f>
        <v/>
      </c>
      <c r="W698" s="13">
        <f>IF(AND(L698="Porosidad de gas",OR(K698="C5",K698="E5")),1,0)</f>
        <v/>
      </c>
      <c r="X698" s="3">
        <f>RIGHT(A698,3)</f>
        <v/>
      </c>
      <c r="Y698" s="3">
        <f>MAX(W698*F698,0)</f>
        <v/>
      </c>
      <c r="Z698" s="3">
        <f>MAX(V698*F698-Y698,0)</f>
        <v/>
      </c>
      <c r="AA698" s="3">
        <f>MAX(U698*F698-SUM(Y698:Z698),0)</f>
        <v/>
      </c>
      <c r="AB698" s="8">
        <f>MAX(F698-SUM(Y698:AA698),0)</f>
        <v/>
      </c>
      <c r="AC698" s="3">
        <f>D698</f>
        <v/>
      </c>
      <c r="AD698" s="3">
        <f>E698</f>
        <v/>
      </c>
    </row>
    <row r="699" ht="13.9" customHeight="1">
      <c r="A699" s="22" t="inlineStr">
        <is>
          <t>BNRL022511281078</t>
        </is>
      </c>
      <c r="B699" s="23" t="inlineStr">
        <is>
          <t>28/11/2025 11:32:23</t>
        </is>
      </c>
      <c r="C699" s="24" t="n">
        <v>9</v>
      </c>
      <c r="D699" s="24" t="n">
        <v>19</v>
      </c>
      <c r="E699" s="24" t="n">
        <v>16</v>
      </c>
      <c r="F699" s="24" t="n">
        <v>360</v>
      </c>
      <c r="G699" s="24" t="inlineStr">
        <is>
          <t>12</t>
        </is>
      </c>
      <c r="H699" s="24" t="inlineStr">
        <is>
          <t>29/11/2025 6:31:1</t>
        </is>
      </c>
      <c r="I699" s="24" t="inlineStr"/>
      <c r="J699" s="24" t="n">
        <v/>
      </c>
      <c r="K699" s="24" t="n"/>
      <c r="L699" s="24" t="n"/>
      <c r="M699" s="1">
        <f>LEFT(A699,6)</f>
        <v/>
      </c>
      <c r="N699" s="1">
        <f>MID(A699,7,6)</f>
        <v/>
      </c>
      <c r="O699" s="1">
        <f>MID(A699,7,6)&amp;"-"&amp;MID(A699,13,1)</f>
        <v/>
      </c>
      <c r="P699" s="1">
        <f>"M"&amp;MID(A699,5,2)</f>
        <v/>
      </c>
      <c r="Q699" s="1">
        <f>IF(MID(A699,4,1)="L",IF(ISODD(RIGHT(A699)),"LH1","LH3"),IF(MID(A699,4,1)="R",IF(ISODD(RIGHT(A699)),"RH2","RH4"),"ERROR"))</f>
        <v/>
      </c>
      <c r="R699" s="1">
        <f>P699&amp;"-"&amp;Q699</f>
        <v/>
      </c>
      <c r="S699" s="13">
        <f>IF(D699="","HXX",IF(OR(D699=D698,D699=0),S698,"H"&amp;TEXT(D699,"00")&amp;" T"&amp;TEXT(G699,"00")&amp;" - "&amp;A699))</f>
        <v/>
      </c>
      <c r="T699" s="13">
        <f>SUBTOTAL(3,A699)</f>
        <v/>
      </c>
      <c r="U699" s="13">
        <f>IF(OR(NOT(ISBLANK(H699)),J699="30"),1,0)</f>
        <v/>
      </c>
      <c r="V699" s="13">
        <f>IF(ISBLANK(I699),0,1)</f>
        <v/>
      </c>
      <c r="W699" s="13">
        <f>IF(AND(L699="Porosidad de gas",OR(K699="C5",K699="E5")),1,0)</f>
        <v/>
      </c>
      <c r="X699" s="3">
        <f>RIGHT(A699,3)</f>
        <v/>
      </c>
      <c r="Y699" s="3">
        <f>MAX(W699*F699,0)</f>
        <v/>
      </c>
      <c r="Z699" s="3">
        <f>MAX(V699*F699-Y699,0)</f>
        <v/>
      </c>
      <c r="AA699" s="3">
        <f>MAX(U699*F699-SUM(Y699:Z699),0)</f>
        <v/>
      </c>
      <c r="AB699" s="8">
        <f>MAX(F699-SUM(Y699:AA699),0)</f>
        <v/>
      </c>
      <c r="AC699" s="3">
        <f>D699</f>
        <v/>
      </c>
      <c r="AD699" s="3">
        <f>E699</f>
        <v/>
      </c>
    </row>
    <row r="700" ht="13.9" customHeight="1">
      <c r="A700" s="22" t="inlineStr">
        <is>
          <t>BNRR022511281077</t>
        </is>
      </c>
      <c r="B700" s="23" t="inlineStr">
        <is>
          <t>28/11/2025 11:32:23</t>
        </is>
      </c>
      <c r="C700" s="24" t="n">
        <v>9</v>
      </c>
      <c r="D700" s="24" t="n">
        <v>19</v>
      </c>
      <c r="E700" s="24" t="n">
        <v>16</v>
      </c>
      <c r="F700" s="24" t="n">
        <v>360</v>
      </c>
      <c r="G700" s="24" t="inlineStr">
        <is>
          <t>12</t>
        </is>
      </c>
      <c r="H700" s="24" t="inlineStr">
        <is>
          <t>29/11/2025 6:29:9</t>
        </is>
      </c>
      <c r="I700" s="24" t="inlineStr"/>
      <c r="J700" s="24" t="n">
        <v/>
      </c>
      <c r="K700" s="24" t="n"/>
      <c r="L700" s="24" t="n"/>
      <c r="M700" s="1">
        <f>LEFT(A700,6)</f>
        <v/>
      </c>
      <c r="N700" s="1">
        <f>MID(A700,7,6)</f>
        <v/>
      </c>
      <c r="O700" s="1">
        <f>MID(A700,7,6)&amp;"-"&amp;MID(A700,13,1)</f>
        <v/>
      </c>
      <c r="P700" s="1">
        <f>"M"&amp;MID(A700,5,2)</f>
        <v/>
      </c>
      <c r="Q700" s="1">
        <f>IF(MID(A700,4,1)="L",IF(ISODD(RIGHT(A700)),"LH1","LH3"),IF(MID(A700,4,1)="R",IF(ISODD(RIGHT(A700)),"RH2","RH4"),"ERROR"))</f>
        <v/>
      </c>
      <c r="R700" s="1">
        <f>P700&amp;"-"&amp;Q700</f>
        <v/>
      </c>
      <c r="S700" s="13">
        <f>IF(D700="","HXX",IF(OR(D700=D699,D700=0),S699,"H"&amp;TEXT(D700,"00")&amp;" T"&amp;TEXT(G700,"00")&amp;" - "&amp;A700))</f>
        <v/>
      </c>
      <c r="T700" s="13">
        <f>SUBTOTAL(3,A700)</f>
        <v/>
      </c>
      <c r="U700" s="13">
        <f>IF(OR(NOT(ISBLANK(H700)),J700="30"),1,0)</f>
        <v/>
      </c>
      <c r="V700" s="13">
        <f>IF(ISBLANK(I700),0,1)</f>
        <v/>
      </c>
      <c r="W700" s="13">
        <f>IF(AND(L700="Porosidad de gas",OR(K700="C5",K700="E5")),1,0)</f>
        <v/>
      </c>
      <c r="X700" s="3">
        <f>RIGHT(A700,3)</f>
        <v/>
      </c>
      <c r="Y700" s="3">
        <f>MAX(W700*F700,0)</f>
        <v/>
      </c>
      <c r="Z700" s="3">
        <f>MAX(V700*F700-Y700,0)</f>
        <v/>
      </c>
      <c r="AA700" s="3">
        <f>MAX(U700*F700-SUM(Y700:Z700),0)</f>
        <v/>
      </c>
      <c r="AB700" s="8">
        <f>MAX(F700-SUM(Y700:AA700),0)</f>
        <v/>
      </c>
      <c r="AC700" s="3">
        <f>D700</f>
        <v/>
      </c>
      <c r="AD700" s="3">
        <f>E700</f>
        <v/>
      </c>
    </row>
    <row r="701" ht="13.9" customHeight="1">
      <c r="A701" s="22" t="inlineStr">
        <is>
          <t>BNRR022511281078</t>
        </is>
      </c>
      <c r="B701" s="23" t="inlineStr">
        <is>
          <t>28/11/2025 11:32:23</t>
        </is>
      </c>
      <c r="C701" s="24" t="n">
        <v>9</v>
      </c>
      <c r="D701" s="24" t="n">
        <v>19</v>
      </c>
      <c r="E701" s="24" t="n">
        <v>16</v>
      </c>
      <c r="F701" s="24" t="n">
        <v>360</v>
      </c>
      <c r="G701" s="24" t="inlineStr">
        <is>
          <t>12</t>
        </is>
      </c>
      <c r="H701" s="24" t="inlineStr">
        <is>
          <t>29/11/2025 6:26:57</t>
        </is>
      </c>
      <c r="I701" s="24" t="inlineStr"/>
      <c r="J701" s="24" t="n">
        <v/>
      </c>
      <c r="K701" s="24" t="n"/>
      <c r="L701" s="24" t="n"/>
      <c r="M701" s="1">
        <f>LEFT(A701,6)</f>
        <v/>
      </c>
      <c r="N701" s="1">
        <f>MID(A701,7,6)</f>
        <v/>
      </c>
      <c r="O701" s="1">
        <f>MID(A701,7,6)&amp;"-"&amp;MID(A701,13,1)</f>
        <v/>
      </c>
      <c r="P701" s="1">
        <f>"M"&amp;MID(A701,5,2)</f>
        <v/>
      </c>
      <c r="Q701" s="1">
        <f>IF(MID(A701,4,1)="L",IF(ISODD(RIGHT(A701)),"LH1","LH3"),IF(MID(A701,4,1)="R",IF(ISODD(RIGHT(A701)),"RH2","RH4"),"ERROR"))</f>
        <v/>
      </c>
      <c r="R701" s="1">
        <f>P701&amp;"-"&amp;Q701</f>
        <v/>
      </c>
      <c r="S701" s="13">
        <f>IF(D701="","HXX",IF(OR(D701=D700,D701=0),S700,"H"&amp;TEXT(D701,"00")&amp;" T"&amp;TEXT(G701,"00")&amp;" - "&amp;A701))</f>
        <v/>
      </c>
      <c r="T701" s="13">
        <f>SUBTOTAL(3,A701)</f>
        <v/>
      </c>
      <c r="U701" s="13">
        <f>IF(OR(NOT(ISBLANK(H701)),J701="30"),1,0)</f>
        <v/>
      </c>
      <c r="V701" s="13">
        <f>IF(ISBLANK(I701),0,1)</f>
        <v/>
      </c>
      <c r="W701" s="13">
        <f>IF(AND(L701="Porosidad de gas",OR(K701="C5",K701="E5")),1,0)</f>
        <v/>
      </c>
      <c r="X701" s="3">
        <f>RIGHT(A701,3)</f>
        <v/>
      </c>
      <c r="Y701" s="3">
        <f>MAX(W701*F701,0)</f>
        <v/>
      </c>
      <c r="Z701" s="3">
        <f>MAX(V701*F701-Y701,0)</f>
        <v/>
      </c>
      <c r="AA701" s="3">
        <f>MAX(U701*F701-SUM(Y701:Z701),0)</f>
        <v/>
      </c>
      <c r="AB701" s="8">
        <f>MAX(F701-SUM(Y701:AA701),0)</f>
        <v/>
      </c>
      <c r="AC701" s="3">
        <f>D701</f>
        <v/>
      </c>
      <c r="AD701" s="3">
        <f>E701</f>
        <v/>
      </c>
    </row>
    <row r="702" ht="13.9" customHeight="1">
      <c r="A702" s="22" t="inlineStr">
        <is>
          <t>BNRL022511281075</t>
        </is>
      </c>
      <c r="B702" s="23" t="inlineStr">
        <is>
          <t>28/11/2025 11:26:23</t>
        </is>
      </c>
      <c r="C702" s="24" t="n">
        <v>9</v>
      </c>
      <c r="D702" s="24" t="n">
        <v>19</v>
      </c>
      <c r="E702" s="24" t="n">
        <v>15</v>
      </c>
      <c r="F702" s="24" t="n">
        <v>361</v>
      </c>
      <c r="G702" s="24" t="inlineStr">
        <is>
          <t>12</t>
        </is>
      </c>
      <c r="H702" s="24" t="inlineStr">
        <is>
          <t>29/11/2025 6:36:40</t>
        </is>
      </c>
      <c r="I702" s="24" t="inlineStr"/>
      <c r="J702" s="24" t="n">
        <v/>
      </c>
      <c r="K702" s="24" t="n"/>
      <c r="L702" s="24" t="n"/>
      <c r="M702" s="1">
        <f>LEFT(A702,6)</f>
        <v/>
      </c>
      <c r="N702" s="1">
        <f>MID(A702,7,6)</f>
        <v/>
      </c>
      <c r="O702" s="1">
        <f>MID(A702,7,6)&amp;"-"&amp;MID(A702,13,1)</f>
        <v/>
      </c>
      <c r="P702" s="1">
        <f>"M"&amp;MID(A702,5,2)</f>
        <v/>
      </c>
      <c r="Q702" s="1">
        <f>IF(MID(A702,4,1)="L",IF(ISODD(RIGHT(A702)),"LH1","LH3"),IF(MID(A702,4,1)="R",IF(ISODD(RIGHT(A702)),"RH2","RH4"),"ERROR"))</f>
        <v/>
      </c>
      <c r="R702" s="1">
        <f>P702&amp;"-"&amp;Q702</f>
        <v/>
      </c>
      <c r="S702" s="13">
        <f>IF(D702="","HXX",IF(OR(D702=D701,D702=0),S701,"H"&amp;TEXT(D702,"00")&amp;" T"&amp;TEXT(G702,"00")&amp;" - "&amp;A702))</f>
        <v/>
      </c>
      <c r="T702" s="13">
        <f>SUBTOTAL(3,A702)</f>
        <v/>
      </c>
      <c r="U702" s="13">
        <f>IF(OR(NOT(ISBLANK(H702)),J702="30"),1,0)</f>
        <v/>
      </c>
      <c r="V702" s="13">
        <f>IF(ISBLANK(I702),0,1)</f>
        <v/>
      </c>
      <c r="W702" s="13">
        <f>IF(AND(L702="Porosidad de gas",OR(K702="C5",K702="E5")),1,0)</f>
        <v/>
      </c>
      <c r="X702" s="3">
        <f>RIGHT(A702,3)</f>
        <v/>
      </c>
      <c r="Y702" s="3">
        <f>MAX(W702*F702,0)</f>
        <v/>
      </c>
      <c r="Z702" s="3">
        <f>MAX(V702*F702-Y702,0)</f>
        <v/>
      </c>
      <c r="AA702" s="3">
        <f>MAX(U702*F702-SUM(Y702:Z702),0)</f>
        <v/>
      </c>
      <c r="AB702" s="8">
        <f>MAX(F702-SUM(Y702:AA702),0)</f>
        <v/>
      </c>
      <c r="AC702" s="3">
        <f>D702</f>
        <v/>
      </c>
      <c r="AD702" s="3">
        <f>E702</f>
        <v/>
      </c>
    </row>
    <row r="703" ht="13.9" customHeight="1">
      <c r="A703" s="22" t="inlineStr">
        <is>
          <t>BNRL022511281076</t>
        </is>
      </c>
      <c r="B703" s="23" t="inlineStr">
        <is>
          <t>28/11/2025 11:26:23</t>
        </is>
      </c>
      <c r="C703" s="24" t="n">
        <v>9</v>
      </c>
      <c r="D703" s="24" t="n">
        <v>19</v>
      </c>
      <c r="E703" s="24" t="n">
        <v>15</v>
      </c>
      <c r="F703" s="24" t="n">
        <v>361</v>
      </c>
      <c r="G703" s="24" t="inlineStr">
        <is>
          <t>12</t>
        </is>
      </c>
      <c r="H703" s="24" t="inlineStr">
        <is>
          <t>29/11/2025 6:31:56</t>
        </is>
      </c>
      <c r="I703" s="24" t="inlineStr"/>
      <c r="J703" s="24" t="n">
        <v/>
      </c>
      <c r="K703" s="24" t="n"/>
      <c r="L703" s="24" t="n"/>
      <c r="M703" s="1">
        <f>LEFT(A703,6)</f>
        <v/>
      </c>
      <c r="N703" s="1">
        <f>MID(A703,7,6)</f>
        <v/>
      </c>
      <c r="O703" s="1">
        <f>MID(A703,7,6)&amp;"-"&amp;MID(A703,13,1)</f>
        <v/>
      </c>
      <c r="P703" s="1">
        <f>"M"&amp;MID(A703,5,2)</f>
        <v/>
      </c>
      <c r="Q703" s="1">
        <f>IF(MID(A703,4,1)="L",IF(ISODD(RIGHT(A703)),"LH1","LH3"),IF(MID(A703,4,1)="R",IF(ISODD(RIGHT(A703)),"RH2","RH4"),"ERROR"))</f>
        <v/>
      </c>
      <c r="R703" s="1">
        <f>P703&amp;"-"&amp;Q703</f>
        <v/>
      </c>
      <c r="S703" s="13">
        <f>IF(D703="","HXX",IF(OR(D703=D702,D703=0),S702,"H"&amp;TEXT(D703,"00")&amp;" T"&amp;TEXT(G703,"00")&amp;" - "&amp;A703))</f>
        <v/>
      </c>
      <c r="T703" s="13">
        <f>SUBTOTAL(3,A703)</f>
        <v/>
      </c>
      <c r="U703" s="13">
        <f>IF(OR(NOT(ISBLANK(H703)),J703="30"),1,0)</f>
        <v/>
      </c>
      <c r="V703" s="13">
        <f>IF(ISBLANK(I703),0,1)</f>
        <v/>
      </c>
      <c r="W703" s="13">
        <f>IF(AND(L703="Porosidad de gas",OR(K703="C5",K703="E5")),1,0)</f>
        <v/>
      </c>
      <c r="X703" s="3">
        <f>RIGHT(A703,3)</f>
        <v/>
      </c>
      <c r="Y703" s="3">
        <f>MAX(W703*F703,0)</f>
        <v/>
      </c>
      <c r="Z703" s="3">
        <f>MAX(V703*F703-Y703,0)</f>
        <v/>
      </c>
      <c r="AA703" s="3">
        <f>MAX(U703*F703-SUM(Y703:Z703),0)</f>
        <v/>
      </c>
      <c r="AB703" s="8">
        <f>MAX(F703-SUM(Y703:AA703),0)</f>
        <v/>
      </c>
      <c r="AC703" s="3">
        <f>D703</f>
        <v/>
      </c>
      <c r="AD703" s="3">
        <f>E703</f>
        <v/>
      </c>
    </row>
    <row r="704" ht="13.9" customHeight="1">
      <c r="A704" s="22" t="inlineStr">
        <is>
          <t>BNRR022511281075</t>
        </is>
      </c>
      <c r="B704" s="23" t="inlineStr">
        <is>
          <t>28/11/2025 11:26:23</t>
        </is>
      </c>
      <c r="C704" s="24" t="n">
        <v>9</v>
      </c>
      <c r="D704" s="24" t="n">
        <v>19</v>
      </c>
      <c r="E704" s="24" t="n">
        <v>15</v>
      </c>
      <c r="F704" s="24" t="n">
        <v>361</v>
      </c>
      <c r="G704" s="24" t="inlineStr">
        <is>
          <t>12</t>
        </is>
      </c>
      <c r="H704" s="24" t="inlineStr">
        <is>
          <t>29/11/2025 6:33:50</t>
        </is>
      </c>
      <c r="I704" s="24" t="inlineStr"/>
      <c r="J704" s="24" t="n">
        <v/>
      </c>
      <c r="K704" s="24" t="n"/>
      <c r="L704" s="24" t="n"/>
      <c r="M704" s="1">
        <f>LEFT(A704,6)</f>
        <v/>
      </c>
      <c r="N704" s="1">
        <f>MID(A704,7,6)</f>
        <v/>
      </c>
      <c r="O704" s="1">
        <f>MID(A704,7,6)&amp;"-"&amp;MID(A704,13,1)</f>
        <v/>
      </c>
      <c r="P704" s="1">
        <f>"M"&amp;MID(A704,5,2)</f>
        <v/>
      </c>
      <c r="Q704" s="1">
        <f>IF(MID(A704,4,1)="L",IF(ISODD(RIGHT(A704)),"LH1","LH3"),IF(MID(A704,4,1)="R",IF(ISODD(RIGHT(A704)),"RH2","RH4"),"ERROR"))</f>
        <v/>
      </c>
      <c r="R704" s="1">
        <f>P704&amp;"-"&amp;Q704</f>
        <v/>
      </c>
      <c r="S704" s="13">
        <f>IF(D704="","HXX",IF(OR(D704=D703,D704=0),S703,"H"&amp;TEXT(D704,"00")&amp;" T"&amp;TEXT(G704,"00")&amp;" - "&amp;A704))</f>
        <v/>
      </c>
      <c r="T704" s="13">
        <f>SUBTOTAL(3,A704)</f>
        <v/>
      </c>
      <c r="U704" s="13">
        <f>IF(OR(NOT(ISBLANK(H704)),J704="30"),1,0)</f>
        <v/>
      </c>
      <c r="V704" s="13">
        <f>IF(ISBLANK(I704),0,1)</f>
        <v/>
      </c>
      <c r="W704" s="13">
        <f>IF(AND(L704="Porosidad de gas",OR(K704="C5",K704="E5")),1,0)</f>
        <v/>
      </c>
      <c r="X704" s="3">
        <f>RIGHT(A704,3)</f>
        <v/>
      </c>
      <c r="Y704" s="3">
        <f>MAX(W704*F704,0)</f>
        <v/>
      </c>
      <c r="Z704" s="3">
        <f>MAX(V704*F704-Y704,0)</f>
        <v/>
      </c>
      <c r="AA704" s="3">
        <f>MAX(U704*F704-SUM(Y704:Z704),0)</f>
        <v/>
      </c>
      <c r="AB704" s="8">
        <f>MAX(F704-SUM(Y704:AA704),0)</f>
        <v/>
      </c>
      <c r="AC704" s="3">
        <f>D704</f>
        <v/>
      </c>
      <c r="AD704" s="3">
        <f>E704</f>
        <v/>
      </c>
    </row>
    <row r="705" ht="13.9" customHeight="1">
      <c r="A705" s="22" t="inlineStr">
        <is>
          <t>BNRR022511281076</t>
        </is>
      </c>
      <c r="B705" s="23" t="inlineStr">
        <is>
          <t>28/11/2025 11:26:23</t>
        </is>
      </c>
      <c r="C705" s="24" t="n">
        <v>9</v>
      </c>
      <c r="D705" s="24" t="n">
        <v>19</v>
      </c>
      <c r="E705" s="24" t="n">
        <v>15</v>
      </c>
      <c r="F705" s="24" t="n">
        <v>361</v>
      </c>
      <c r="G705" s="24" t="inlineStr">
        <is>
          <t>12</t>
        </is>
      </c>
      <c r="H705" s="24" t="inlineStr">
        <is>
          <t>29/11/2025 6:36:44</t>
        </is>
      </c>
      <c r="I705" s="24" t="inlineStr"/>
      <c r="J705" s="24" t="n">
        <v/>
      </c>
      <c r="K705" s="24" t="n"/>
      <c r="L705" s="24" t="n"/>
      <c r="M705" s="1">
        <f>LEFT(A705,6)</f>
        <v/>
      </c>
      <c r="N705" s="1">
        <f>MID(A705,7,6)</f>
        <v/>
      </c>
      <c r="O705" s="1">
        <f>MID(A705,7,6)&amp;"-"&amp;MID(A705,13,1)</f>
        <v/>
      </c>
      <c r="P705" s="1">
        <f>"M"&amp;MID(A705,5,2)</f>
        <v/>
      </c>
      <c r="Q705" s="1">
        <f>IF(MID(A705,4,1)="L",IF(ISODD(RIGHT(A705)),"LH1","LH3"),IF(MID(A705,4,1)="R",IF(ISODD(RIGHT(A705)),"RH2","RH4"),"ERROR"))</f>
        <v/>
      </c>
      <c r="R705" s="1">
        <f>P705&amp;"-"&amp;Q705</f>
        <v/>
      </c>
      <c r="S705" s="13">
        <f>IF(D705="","HXX",IF(OR(D705=D704,D705=0),S704,"H"&amp;TEXT(D705,"00")&amp;" T"&amp;TEXT(G705,"00")&amp;" - "&amp;A705))</f>
        <v/>
      </c>
      <c r="T705" s="13">
        <f>SUBTOTAL(3,A705)</f>
        <v/>
      </c>
      <c r="U705" s="13">
        <f>IF(OR(NOT(ISBLANK(H705)),J705="30"),1,0)</f>
        <v/>
      </c>
      <c r="V705" s="13">
        <f>IF(ISBLANK(I705),0,1)</f>
        <v/>
      </c>
      <c r="W705" s="13">
        <f>IF(AND(L705="Porosidad de gas",OR(K705="C5",K705="E5")),1,0)</f>
        <v/>
      </c>
      <c r="X705" s="3">
        <f>RIGHT(A705,3)</f>
        <v/>
      </c>
      <c r="Y705" s="3">
        <f>MAX(W705*F705,0)</f>
        <v/>
      </c>
      <c r="Z705" s="3">
        <f>MAX(V705*F705-Y705,0)</f>
        <v/>
      </c>
      <c r="AA705" s="3">
        <f>MAX(U705*F705-SUM(Y705:Z705),0)</f>
        <v/>
      </c>
      <c r="AB705" s="8">
        <f>MAX(F705-SUM(Y705:AA705),0)</f>
        <v/>
      </c>
      <c r="AC705" s="3">
        <f>D705</f>
        <v/>
      </c>
      <c r="AD705" s="3">
        <f>E705</f>
        <v/>
      </c>
    </row>
    <row r="706" ht="13.9" customHeight="1">
      <c r="A706" s="22" t="inlineStr">
        <is>
          <t>BNRL022511281073</t>
        </is>
      </c>
      <c r="B706" s="23" t="inlineStr">
        <is>
          <t>28/11/2025 11:20:22</t>
        </is>
      </c>
      <c r="C706" s="24" t="n">
        <v>9</v>
      </c>
      <c r="D706" s="24" t="n">
        <v>19</v>
      </c>
      <c r="E706" s="24" t="n">
        <v>14</v>
      </c>
      <c r="F706" s="24" t="n">
        <v>360</v>
      </c>
      <c r="G706" s="24" t="inlineStr">
        <is>
          <t>12</t>
        </is>
      </c>
      <c r="H706" s="24" t="inlineStr">
        <is>
          <t>29/11/2025 6:40:14</t>
        </is>
      </c>
      <c r="I706" s="24" t="inlineStr">
        <is>
          <t>28/11/2025 6:42:13</t>
        </is>
      </c>
      <c r="J706" s="24" t="n">
        <v>30</v>
      </c>
      <c r="K706" s="24" t="inlineStr">
        <is>
          <t>E2</t>
        </is>
      </c>
      <c r="L706" s="24" t="inlineStr">
        <is>
          <t>Porosidad de gas</t>
        </is>
      </c>
      <c r="M706" s="1">
        <f>LEFT(A706,6)</f>
        <v/>
      </c>
      <c r="N706" s="1">
        <f>MID(A706,7,6)</f>
        <v/>
      </c>
      <c r="O706" s="1">
        <f>MID(A706,7,6)&amp;"-"&amp;MID(A706,13,1)</f>
        <v/>
      </c>
      <c r="P706" s="1">
        <f>"M"&amp;MID(A706,5,2)</f>
        <v/>
      </c>
      <c r="Q706" s="1">
        <f>IF(MID(A706,4,1)="L",IF(ISODD(RIGHT(A706)),"LH1","LH3"),IF(MID(A706,4,1)="R",IF(ISODD(RIGHT(A706)),"RH2","RH4"),"ERROR"))</f>
        <v/>
      </c>
      <c r="R706" s="1">
        <f>P706&amp;"-"&amp;Q706</f>
        <v/>
      </c>
      <c r="S706" s="13">
        <f>IF(D706="","HXX",IF(OR(D706=D705,D706=0),S705,"H"&amp;TEXT(D706,"00")&amp;" T"&amp;TEXT(G706,"00")&amp;" - "&amp;A706))</f>
        <v/>
      </c>
      <c r="T706" s="13">
        <f>SUBTOTAL(3,A706)</f>
        <v/>
      </c>
      <c r="U706" s="13">
        <f>IF(OR(NOT(ISBLANK(H706)),J706="30"),1,0)</f>
        <v/>
      </c>
      <c r="V706" s="13">
        <f>IF(ISBLANK(I706),0,1)</f>
        <v/>
      </c>
      <c r="W706" s="13">
        <f>IF(AND(L706="Porosidad de gas",OR(K706="C5",K706="E5")),1,0)</f>
        <v/>
      </c>
      <c r="X706" s="3">
        <f>RIGHT(A706,3)</f>
        <v/>
      </c>
      <c r="Y706" s="3">
        <f>MAX(W706*F706,0)</f>
        <v/>
      </c>
      <c r="Z706" s="3">
        <f>MAX(V706*F706-Y706,0)</f>
        <v/>
      </c>
      <c r="AA706" s="3">
        <f>MAX(U706*F706-SUM(Y706:Z706),0)</f>
        <v/>
      </c>
      <c r="AB706" s="8">
        <f>MAX(F706-SUM(Y706:AA706),0)</f>
        <v/>
      </c>
      <c r="AC706" s="3">
        <f>D706</f>
        <v/>
      </c>
      <c r="AD706" s="3">
        <f>E706</f>
        <v/>
      </c>
    </row>
    <row r="707" ht="13.9" customHeight="1">
      <c r="A707" s="22" t="inlineStr">
        <is>
          <t>BNRL022511281074</t>
        </is>
      </c>
      <c r="B707" s="23" t="inlineStr">
        <is>
          <t>28/11/2025 11:20:22</t>
        </is>
      </c>
      <c r="C707" s="24" t="n">
        <v>9</v>
      </c>
      <c r="D707" s="24" t="n">
        <v>19</v>
      </c>
      <c r="E707" s="24" t="n">
        <v>14</v>
      </c>
      <c r="F707" s="24" t="n">
        <v>360</v>
      </c>
      <c r="G707" s="24" t="inlineStr">
        <is>
          <t>12</t>
        </is>
      </c>
      <c r="H707" s="24" t="inlineStr">
        <is>
          <t>29/11/2025 6:38:31</t>
        </is>
      </c>
      <c r="I707" s="24" t="inlineStr"/>
      <c r="J707" s="24" t="n">
        <v/>
      </c>
      <c r="K707" s="24" t="n"/>
      <c r="L707" s="24" t="n"/>
      <c r="M707" s="1">
        <f>LEFT(A707,6)</f>
        <v/>
      </c>
      <c r="N707" s="1">
        <f>MID(A707,7,6)</f>
        <v/>
      </c>
      <c r="O707" s="1">
        <f>MID(A707,7,6)&amp;"-"&amp;MID(A707,13,1)</f>
        <v/>
      </c>
      <c r="P707" s="1">
        <f>"M"&amp;MID(A707,5,2)</f>
        <v/>
      </c>
      <c r="Q707" s="1">
        <f>IF(MID(A707,4,1)="L",IF(ISODD(RIGHT(A707)),"LH1","LH3"),IF(MID(A707,4,1)="R",IF(ISODD(RIGHT(A707)),"RH2","RH4"),"ERROR"))</f>
        <v/>
      </c>
      <c r="R707" s="1">
        <f>P707&amp;"-"&amp;Q707</f>
        <v/>
      </c>
      <c r="S707" s="13">
        <f>IF(D707="","HXX",IF(OR(D707=D706,D707=0),S706,"H"&amp;TEXT(D707,"00")&amp;" T"&amp;TEXT(G707,"00")&amp;" - "&amp;A707))</f>
        <v/>
      </c>
      <c r="T707" s="13">
        <f>SUBTOTAL(3,A707)</f>
        <v/>
      </c>
      <c r="U707" s="13">
        <f>IF(OR(NOT(ISBLANK(H707)),J707="30"),1,0)</f>
        <v/>
      </c>
      <c r="V707" s="13">
        <f>IF(ISBLANK(I707),0,1)</f>
        <v/>
      </c>
      <c r="W707" s="13">
        <f>IF(AND(L707="Porosidad de gas",OR(K707="C5",K707="E5")),1,0)</f>
        <v/>
      </c>
      <c r="X707" s="3">
        <f>RIGHT(A707,3)</f>
        <v/>
      </c>
      <c r="Y707" s="3">
        <f>MAX(W707*F707,0)</f>
        <v/>
      </c>
      <c r="Z707" s="3">
        <f>MAX(V707*F707-Y707,0)</f>
        <v/>
      </c>
      <c r="AA707" s="3">
        <f>MAX(U707*F707-SUM(Y707:Z707),0)</f>
        <v/>
      </c>
      <c r="AB707" s="8">
        <f>MAX(F707-SUM(Y707:AA707),0)</f>
        <v/>
      </c>
      <c r="AC707" s="3">
        <f>D707</f>
        <v/>
      </c>
      <c r="AD707" s="3">
        <f>E707</f>
        <v/>
      </c>
    </row>
    <row r="708" ht="13.9" customHeight="1">
      <c r="A708" s="22" t="inlineStr">
        <is>
          <t>BNRR022511281073</t>
        </is>
      </c>
      <c r="B708" s="23" t="inlineStr">
        <is>
          <t>28/11/2025 11:20:22</t>
        </is>
      </c>
      <c r="C708" s="24" t="n">
        <v>9</v>
      </c>
      <c r="D708" s="24" t="n">
        <v>19</v>
      </c>
      <c r="E708" s="24" t="n">
        <v>14</v>
      </c>
      <c r="F708" s="24" t="n">
        <v>360</v>
      </c>
      <c r="G708" s="24" t="inlineStr">
        <is>
          <t>12</t>
        </is>
      </c>
      <c r="H708" s="24" t="inlineStr">
        <is>
          <t>29/11/2025 6:40:16</t>
        </is>
      </c>
      <c r="I708" s="24" t="inlineStr"/>
      <c r="J708" s="24" t="n">
        <v/>
      </c>
      <c r="K708" s="24" t="n"/>
      <c r="L708" s="24" t="n"/>
      <c r="M708" s="1">
        <f>LEFT(A708,6)</f>
        <v/>
      </c>
      <c r="N708" s="1">
        <f>MID(A708,7,6)</f>
        <v/>
      </c>
      <c r="O708" s="1">
        <f>MID(A708,7,6)&amp;"-"&amp;MID(A708,13,1)</f>
        <v/>
      </c>
      <c r="P708" s="1">
        <f>"M"&amp;MID(A708,5,2)</f>
        <v/>
      </c>
      <c r="Q708" s="1">
        <f>IF(MID(A708,4,1)="L",IF(ISODD(RIGHT(A708)),"LH1","LH3"),IF(MID(A708,4,1)="R",IF(ISODD(RIGHT(A708)),"RH2","RH4"),"ERROR"))</f>
        <v/>
      </c>
      <c r="R708" s="1">
        <f>P708&amp;"-"&amp;Q708</f>
        <v/>
      </c>
      <c r="S708" s="13">
        <f>IF(D708="","HXX",IF(OR(D708=D707,D708=0),S707,"H"&amp;TEXT(D708,"00")&amp;" T"&amp;TEXT(G708,"00")&amp;" - "&amp;A708))</f>
        <v/>
      </c>
      <c r="T708" s="13">
        <f>SUBTOTAL(3,A708)</f>
        <v/>
      </c>
      <c r="U708" s="13">
        <f>IF(OR(NOT(ISBLANK(H708)),J708="30"),1,0)</f>
        <v/>
      </c>
      <c r="V708" s="13">
        <f>IF(ISBLANK(I708),0,1)</f>
        <v/>
      </c>
      <c r="W708" s="13">
        <f>IF(AND(L708="Porosidad de gas",OR(K708="C5",K708="E5")),1,0)</f>
        <v/>
      </c>
      <c r="X708" s="3">
        <f>RIGHT(A708,3)</f>
        <v/>
      </c>
      <c r="Y708" s="3">
        <f>MAX(W708*F708,0)</f>
        <v/>
      </c>
      <c r="Z708" s="3">
        <f>MAX(V708*F708-Y708,0)</f>
        <v/>
      </c>
      <c r="AA708" s="3">
        <f>MAX(U708*F708-SUM(Y708:Z708),0)</f>
        <v/>
      </c>
      <c r="AB708" s="8">
        <f>MAX(F708-SUM(Y708:AA708),0)</f>
        <v/>
      </c>
      <c r="AC708" s="3">
        <f>D708</f>
        <v/>
      </c>
      <c r="AD708" s="3">
        <f>E708</f>
        <v/>
      </c>
    </row>
    <row r="709" ht="13.9" customHeight="1">
      <c r="A709" s="22" t="inlineStr">
        <is>
          <t>BNRR022511281074</t>
        </is>
      </c>
      <c r="B709" s="23" t="inlineStr">
        <is>
          <t>28/11/2025 11:20:22</t>
        </is>
      </c>
      <c r="C709" s="24" t="n">
        <v>9</v>
      </c>
      <c r="D709" s="24" t="n">
        <v>19</v>
      </c>
      <c r="E709" s="24" t="n">
        <v>14</v>
      </c>
      <c r="F709" s="24" t="n">
        <v>360</v>
      </c>
      <c r="G709" s="24" t="inlineStr">
        <is>
          <t>12</t>
        </is>
      </c>
      <c r="H709" s="24" t="inlineStr">
        <is>
          <t>29/11/2025 6:38:34</t>
        </is>
      </c>
      <c r="I709" s="24" t="inlineStr"/>
      <c r="J709" s="24" t="n">
        <v/>
      </c>
      <c r="K709" s="24" t="n"/>
      <c r="L709" s="24" t="n"/>
      <c r="M709" s="1">
        <f>LEFT(A709,6)</f>
        <v/>
      </c>
      <c r="N709" s="1">
        <f>MID(A709,7,6)</f>
        <v/>
      </c>
      <c r="O709" s="1">
        <f>MID(A709,7,6)&amp;"-"&amp;MID(A709,13,1)</f>
        <v/>
      </c>
      <c r="P709" s="1">
        <f>"M"&amp;MID(A709,5,2)</f>
        <v/>
      </c>
      <c r="Q709" s="1">
        <f>IF(MID(A709,4,1)="L",IF(ISODD(RIGHT(A709)),"LH1","LH3"),IF(MID(A709,4,1)="R",IF(ISODD(RIGHT(A709)),"RH2","RH4"),"ERROR"))</f>
        <v/>
      </c>
      <c r="R709" s="1">
        <f>P709&amp;"-"&amp;Q709</f>
        <v/>
      </c>
      <c r="S709" s="13">
        <f>IF(D709="","HXX",IF(OR(D709=D708,D709=0),S708,"H"&amp;TEXT(D709,"00")&amp;" T"&amp;TEXT(G709,"00")&amp;" - "&amp;A709))</f>
        <v/>
      </c>
      <c r="T709" s="13">
        <f>SUBTOTAL(3,A709)</f>
        <v/>
      </c>
      <c r="U709" s="13">
        <f>IF(OR(NOT(ISBLANK(H709)),J709="30"),1,0)</f>
        <v/>
      </c>
      <c r="V709" s="13">
        <f>IF(ISBLANK(I709),0,1)</f>
        <v/>
      </c>
      <c r="W709" s="13">
        <f>IF(AND(L709="Porosidad de gas",OR(K709="C5",K709="E5")),1,0)</f>
        <v/>
      </c>
      <c r="X709" s="3">
        <f>RIGHT(A709,3)</f>
        <v/>
      </c>
      <c r="Y709" s="3">
        <f>MAX(W709*F709,0)</f>
        <v/>
      </c>
      <c r="Z709" s="3">
        <f>MAX(V709*F709-Y709,0)</f>
        <v/>
      </c>
      <c r="AA709" s="3">
        <f>MAX(U709*F709-SUM(Y709:Z709),0)</f>
        <v/>
      </c>
      <c r="AB709" s="8">
        <f>MAX(F709-SUM(Y709:AA709),0)</f>
        <v/>
      </c>
      <c r="AC709" s="3">
        <f>D709</f>
        <v/>
      </c>
      <c r="AD709" s="3">
        <f>E709</f>
        <v/>
      </c>
    </row>
    <row r="710" ht="13.9" customHeight="1">
      <c r="A710" s="22" t="inlineStr">
        <is>
          <t>BNRL022511281071</t>
        </is>
      </c>
      <c r="B710" s="23" t="inlineStr">
        <is>
          <t>28/11/2025 11:14:22</t>
        </is>
      </c>
      <c r="C710" s="24" t="n">
        <v>9</v>
      </c>
      <c r="D710" s="24" t="n">
        <v>19</v>
      </c>
      <c r="E710" s="24" t="n">
        <v>13</v>
      </c>
      <c r="F710" s="24" t="n">
        <v>361</v>
      </c>
      <c r="G710" s="24" t="inlineStr">
        <is>
          <t>12</t>
        </is>
      </c>
      <c r="H710" s="24" t="inlineStr">
        <is>
          <t>1/12/2025 9:30:33</t>
        </is>
      </c>
      <c r="I710" s="24" t="inlineStr"/>
      <c r="J710" s="24" t="n">
        <v/>
      </c>
      <c r="K710" s="24" t="n"/>
      <c r="L710" s="24" t="n"/>
      <c r="M710" s="1">
        <f>LEFT(A710,6)</f>
        <v/>
      </c>
      <c r="N710" s="1">
        <f>MID(A710,7,6)</f>
        <v/>
      </c>
      <c r="O710" s="1">
        <f>MID(A710,7,6)&amp;"-"&amp;MID(A710,13,1)</f>
        <v/>
      </c>
      <c r="P710" s="1">
        <f>"M"&amp;MID(A710,5,2)</f>
        <v/>
      </c>
      <c r="Q710" s="1">
        <f>IF(MID(A710,4,1)="L",IF(ISODD(RIGHT(A710)),"LH1","LH3"),IF(MID(A710,4,1)="R",IF(ISODD(RIGHT(A710)),"RH2","RH4"),"ERROR"))</f>
        <v/>
      </c>
      <c r="R710" s="1">
        <f>P710&amp;"-"&amp;Q710</f>
        <v/>
      </c>
      <c r="S710" s="13">
        <f>IF(D710="","HXX",IF(OR(D710=D709,D710=0),S709,"H"&amp;TEXT(D710,"00")&amp;" T"&amp;TEXT(G710,"00")&amp;" - "&amp;A710))</f>
        <v/>
      </c>
      <c r="T710" s="13">
        <f>SUBTOTAL(3,A710)</f>
        <v/>
      </c>
      <c r="U710" s="13">
        <f>IF(OR(NOT(ISBLANK(H710)),J710="30"),1,0)</f>
        <v/>
      </c>
      <c r="V710" s="13">
        <f>IF(ISBLANK(I710),0,1)</f>
        <v/>
      </c>
      <c r="W710" s="13">
        <f>IF(AND(L710="Porosidad de gas",OR(K710="C5",K710="E5")),1,0)</f>
        <v/>
      </c>
      <c r="X710" s="3">
        <f>RIGHT(A710,3)</f>
        <v/>
      </c>
      <c r="Y710" s="3">
        <f>MAX(W710*F710,0)</f>
        <v/>
      </c>
      <c r="Z710" s="3">
        <f>MAX(V710*F710-Y710,0)</f>
        <v/>
      </c>
      <c r="AA710" s="3">
        <f>MAX(U710*F710-SUM(Y710:Z710),0)</f>
        <v/>
      </c>
      <c r="AB710" s="8">
        <f>MAX(F710-SUM(Y710:AA710),0)</f>
        <v/>
      </c>
      <c r="AC710" s="3">
        <f>D710</f>
        <v/>
      </c>
      <c r="AD710" s="3">
        <f>E710</f>
        <v/>
      </c>
    </row>
    <row r="711" ht="13.9" customHeight="1">
      <c r="A711" s="22" t="inlineStr">
        <is>
          <t>BNRL022511281072</t>
        </is>
      </c>
      <c r="B711" s="23" t="inlineStr">
        <is>
          <t>28/11/2025 11:14:22</t>
        </is>
      </c>
      <c r="C711" s="24" t="n">
        <v>9</v>
      </c>
      <c r="D711" s="24" t="n">
        <v>19</v>
      </c>
      <c r="E711" s="24" t="n">
        <v>13</v>
      </c>
      <c r="F711" s="24" t="n">
        <v>361</v>
      </c>
      <c r="G711" s="24" t="inlineStr">
        <is>
          <t>12</t>
        </is>
      </c>
      <c r="H711" s="24" t="inlineStr">
        <is>
          <t>1/12/2025 9:3:32</t>
        </is>
      </c>
      <c r="I711" s="24" t="inlineStr"/>
      <c r="J711" s="24" t="n">
        <v/>
      </c>
      <c r="K711" s="24" t="n"/>
      <c r="L711" s="24" t="n"/>
      <c r="M711" s="1">
        <f>LEFT(A711,6)</f>
        <v/>
      </c>
      <c r="N711" s="1">
        <f>MID(A711,7,6)</f>
        <v/>
      </c>
      <c r="O711" s="1">
        <f>MID(A711,7,6)&amp;"-"&amp;MID(A711,13,1)</f>
        <v/>
      </c>
      <c r="P711" s="1">
        <f>"M"&amp;MID(A711,5,2)</f>
        <v/>
      </c>
      <c r="Q711" s="1">
        <f>IF(MID(A711,4,1)="L",IF(ISODD(RIGHT(A711)),"LH1","LH3"),IF(MID(A711,4,1)="R",IF(ISODD(RIGHT(A711)),"RH2","RH4"),"ERROR"))</f>
        <v/>
      </c>
      <c r="R711" s="1">
        <f>P711&amp;"-"&amp;Q711</f>
        <v/>
      </c>
      <c r="S711" s="13">
        <f>IF(D711="","HXX",IF(OR(D711=D710,D711=0),S710,"H"&amp;TEXT(D711,"00")&amp;" T"&amp;TEXT(G711,"00")&amp;" - "&amp;A711))</f>
        <v/>
      </c>
      <c r="T711" s="13">
        <f>SUBTOTAL(3,A711)</f>
        <v/>
      </c>
      <c r="U711" s="13">
        <f>IF(OR(NOT(ISBLANK(H711)),J711="30"),1,0)</f>
        <v/>
      </c>
      <c r="V711" s="13">
        <f>IF(ISBLANK(I711),0,1)</f>
        <v/>
      </c>
      <c r="W711" s="13">
        <f>IF(AND(L711="Porosidad de gas",OR(K711="C5",K711="E5")),1,0)</f>
        <v/>
      </c>
      <c r="X711" s="3">
        <f>RIGHT(A711,3)</f>
        <v/>
      </c>
      <c r="Y711" s="3">
        <f>MAX(W711*F711,0)</f>
        <v/>
      </c>
      <c r="Z711" s="3">
        <f>MAX(V711*F711-Y711,0)</f>
        <v/>
      </c>
      <c r="AA711" s="3">
        <f>MAX(U711*F711-SUM(Y711:Z711),0)</f>
        <v/>
      </c>
      <c r="AB711" s="8">
        <f>MAX(F711-SUM(Y711:AA711),0)</f>
        <v/>
      </c>
      <c r="AC711" s="3">
        <f>D711</f>
        <v/>
      </c>
      <c r="AD711" s="3">
        <f>E711</f>
        <v/>
      </c>
    </row>
    <row r="712" ht="13.9" customHeight="1">
      <c r="A712" s="22" t="inlineStr">
        <is>
          <t>BNRR022511281071</t>
        </is>
      </c>
      <c r="B712" s="23" t="inlineStr">
        <is>
          <t>28/11/2025 11:14:22</t>
        </is>
      </c>
      <c r="C712" s="24" t="n">
        <v>9</v>
      </c>
      <c r="D712" s="24" t="n">
        <v>19</v>
      </c>
      <c r="E712" s="24" t="n">
        <v>13</v>
      </c>
      <c r="F712" s="24" t="n">
        <v>361</v>
      </c>
      <c r="G712" s="24" t="inlineStr">
        <is>
          <t>12</t>
        </is>
      </c>
      <c r="H712" s="24" t="inlineStr">
        <is>
          <t>1/12/2025 9:16:46</t>
        </is>
      </c>
      <c r="I712" s="24" t="inlineStr"/>
      <c r="J712" s="24" t="n">
        <v/>
      </c>
      <c r="K712" s="24" t="n"/>
      <c r="L712" s="24" t="n"/>
      <c r="M712" s="1">
        <f>LEFT(A712,6)</f>
        <v/>
      </c>
      <c r="N712" s="1">
        <f>MID(A712,7,6)</f>
        <v/>
      </c>
      <c r="O712" s="1">
        <f>MID(A712,7,6)&amp;"-"&amp;MID(A712,13,1)</f>
        <v/>
      </c>
      <c r="P712" s="1">
        <f>"M"&amp;MID(A712,5,2)</f>
        <v/>
      </c>
      <c r="Q712" s="1">
        <f>IF(MID(A712,4,1)="L",IF(ISODD(RIGHT(A712)),"LH1","LH3"),IF(MID(A712,4,1)="R",IF(ISODD(RIGHT(A712)),"RH2","RH4"),"ERROR"))</f>
        <v/>
      </c>
      <c r="R712" s="1">
        <f>P712&amp;"-"&amp;Q712</f>
        <v/>
      </c>
      <c r="S712" s="13">
        <f>IF(D712="","HXX",IF(OR(D712=D711,D712=0),S711,"H"&amp;TEXT(D712,"00")&amp;" T"&amp;TEXT(G712,"00")&amp;" - "&amp;A712))</f>
        <v/>
      </c>
      <c r="T712" s="13">
        <f>SUBTOTAL(3,A712)</f>
        <v/>
      </c>
      <c r="U712" s="13">
        <f>IF(OR(NOT(ISBLANK(H712)),J712="30"),1,0)</f>
        <v/>
      </c>
      <c r="V712" s="13">
        <f>IF(ISBLANK(I712),0,1)</f>
        <v/>
      </c>
      <c r="W712" s="13">
        <f>IF(AND(L712="Porosidad de gas",OR(K712="C5",K712="E5")),1,0)</f>
        <v/>
      </c>
      <c r="X712" s="3">
        <f>RIGHT(A712,3)</f>
        <v/>
      </c>
      <c r="Y712" s="3">
        <f>MAX(W712*F712,0)</f>
        <v/>
      </c>
      <c r="Z712" s="3">
        <f>MAX(V712*F712-Y712,0)</f>
        <v/>
      </c>
      <c r="AA712" s="3">
        <f>MAX(U712*F712-SUM(Y712:Z712),0)</f>
        <v/>
      </c>
      <c r="AB712" s="8">
        <f>MAX(F712-SUM(Y712:AA712),0)</f>
        <v/>
      </c>
      <c r="AC712" s="3">
        <f>D712</f>
        <v/>
      </c>
      <c r="AD712" s="3">
        <f>E712</f>
        <v/>
      </c>
    </row>
    <row r="713" ht="13.9" customHeight="1">
      <c r="A713" s="22" t="inlineStr">
        <is>
          <t>BNRR022511281072</t>
        </is>
      </c>
      <c r="B713" s="23" t="inlineStr">
        <is>
          <t>28/11/2025 11:14:22</t>
        </is>
      </c>
      <c r="C713" s="24" t="n">
        <v>9</v>
      </c>
      <c r="D713" s="24" t="n">
        <v>19</v>
      </c>
      <c r="E713" s="24" t="n">
        <v>13</v>
      </c>
      <c r="F713" s="24" t="n">
        <v>361</v>
      </c>
      <c r="G713" s="24" t="inlineStr">
        <is>
          <t>12</t>
        </is>
      </c>
      <c r="H713" s="24" t="inlineStr">
        <is>
          <t>1/12/2025 9:26:51</t>
        </is>
      </c>
      <c r="I713" s="24" t="inlineStr"/>
      <c r="J713" s="24" t="n">
        <v/>
      </c>
      <c r="K713" s="24" t="n"/>
      <c r="L713" s="24" t="n"/>
      <c r="M713" s="1">
        <f>LEFT(A713,6)</f>
        <v/>
      </c>
      <c r="N713" s="1">
        <f>MID(A713,7,6)</f>
        <v/>
      </c>
      <c r="O713" s="1">
        <f>MID(A713,7,6)&amp;"-"&amp;MID(A713,13,1)</f>
        <v/>
      </c>
      <c r="P713" s="1">
        <f>"M"&amp;MID(A713,5,2)</f>
        <v/>
      </c>
      <c r="Q713" s="1">
        <f>IF(MID(A713,4,1)="L",IF(ISODD(RIGHT(A713)),"LH1","LH3"),IF(MID(A713,4,1)="R",IF(ISODD(RIGHT(A713)),"RH2","RH4"),"ERROR"))</f>
        <v/>
      </c>
      <c r="R713" s="1">
        <f>P713&amp;"-"&amp;Q713</f>
        <v/>
      </c>
      <c r="S713" s="13">
        <f>IF(D713="","HXX",IF(OR(D713=D712,D713=0),S712,"H"&amp;TEXT(D713,"00")&amp;" T"&amp;TEXT(G713,"00")&amp;" - "&amp;A713))</f>
        <v/>
      </c>
      <c r="T713" s="13">
        <f>SUBTOTAL(3,A713)</f>
        <v/>
      </c>
      <c r="U713" s="13">
        <f>IF(OR(NOT(ISBLANK(H713)),J713="30"),1,0)</f>
        <v/>
      </c>
      <c r="V713" s="13">
        <f>IF(ISBLANK(I713),0,1)</f>
        <v/>
      </c>
      <c r="W713" s="13">
        <f>IF(AND(L713="Porosidad de gas",OR(K713="C5",K713="E5")),1,0)</f>
        <v/>
      </c>
      <c r="X713" s="3">
        <f>RIGHT(A713,3)</f>
        <v/>
      </c>
      <c r="Y713" s="3">
        <f>MAX(W713*F713,0)</f>
        <v/>
      </c>
      <c r="Z713" s="3">
        <f>MAX(V713*F713-Y713,0)</f>
        <v/>
      </c>
      <c r="AA713" s="3">
        <f>MAX(U713*F713-SUM(Y713:Z713),0)</f>
        <v/>
      </c>
      <c r="AB713" s="8">
        <f>MAX(F713-SUM(Y713:AA713),0)</f>
        <v/>
      </c>
      <c r="AC713" s="3">
        <f>D713</f>
        <v/>
      </c>
      <c r="AD713" s="3">
        <f>E713</f>
        <v/>
      </c>
    </row>
    <row r="714" ht="13.9" customHeight="1">
      <c r="A714" s="22" t="inlineStr">
        <is>
          <t>BNRL022511281069</t>
        </is>
      </c>
      <c r="B714" s="23" t="inlineStr">
        <is>
          <t>28/11/2025 11:8:21</t>
        </is>
      </c>
      <c r="C714" s="24" t="n">
        <v>9</v>
      </c>
      <c r="D714" s="24" t="n">
        <v>19</v>
      </c>
      <c r="E714" s="24" t="n">
        <v>12</v>
      </c>
      <c r="F714" s="24" t="n">
        <v>355</v>
      </c>
      <c r="G714" s="24" t="inlineStr">
        <is>
          <t>12</t>
        </is>
      </c>
      <c r="H714" s="24" t="inlineStr">
        <is>
          <t>1/12/2025 9:31:7</t>
        </is>
      </c>
      <c r="I714" s="24" t="inlineStr"/>
      <c r="J714" s="24" t="n">
        <v/>
      </c>
      <c r="K714" s="24" t="n"/>
      <c r="L714" s="24" t="n"/>
      <c r="M714" s="1">
        <f>LEFT(A714,6)</f>
        <v/>
      </c>
      <c r="N714" s="1">
        <f>MID(A714,7,6)</f>
        <v/>
      </c>
      <c r="O714" s="1">
        <f>MID(A714,7,6)&amp;"-"&amp;MID(A714,13,1)</f>
        <v/>
      </c>
      <c r="P714" s="1">
        <f>"M"&amp;MID(A714,5,2)</f>
        <v/>
      </c>
      <c r="Q714" s="1">
        <f>IF(MID(A714,4,1)="L",IF(ISODD(RIGHT(A714)),"LH1","LH3"),IF(MID(A714,4,1)="R",IF(ISODD(RIGHT(A714)),"RH2","RH4"),"ERROR"))</f>
        <v/>
      </c>
      <c r="R714" s="1">
        <f>P714&amp;"-"&amp;Q714</f>
        <v/>
      </c>
      <c r="S714" s="13">
        <f>IF(D714="","HXX",IF(OR(D714=D713,D714=0),S713,"H"&amp;TEXT(D714,"00")&amp;" T"&amp;TEXT(G714,"00")&amp;" - "&amp;A714))</f>
        <v/>
      </c>
      <c r="T714" s="13">
        <f>SUBTOTAL(3,A714)</f>
        <v/>
      </c>
      <c r="U714" s="13">
        <f>IF(OR(NOT(ISBLANK(H714)),J714="30"),1,0)</f>
        <v/>
      </c>
      <c r="V714" s="13">
        <f>IF(ISBLANK(I714),0,1)</f>
        <v/>
      </c>
      <c r="W714" s="13">
        <f>IF(AND(L714="Porosidad de gas",OR(K714="C5",K714="E5")),1,0)</f>
        <v/>
      </c>
      <c r="X714" s="3">
        <f>RIGHT(A714,3)</f>
        <v/>
      </c>
      <c r="Y714" s="3">
        <f>MAX(W714*F714,0)</f>
        <v/>
      </c>
      <c r="Z714" s="3">
        <f>MAX(V714*F714-Y714,0)</f>
        <v/>
      </c>
      <c r="AA714" s="3">
        <f>MAX(U714*F714-SUM(Y714:Z714),0)</f>
        <v/>
      </c>
      <c r="AB714" s="8">
        <f>MAX(F714-SUM(Y714:AA714),0)</f>
        <v/>
      </c>
      <c r="AC714" s="3">
        <f>D714</f>
        <v/>
      </c>
      <c r="AD714" s="3">
        <f>E714</f>
        <v/>
      </c>
    </row>
    <row r="715" ht="13.9" customHeight="1">
      <c r="A715" s="22" t="inlineStr">
        <is>
          <t>BNRL022511281070</t>
        </is>
      </c>
      <c r="B715" s="23" t="inlineStr">
        <is>
          <t>28/11/2025 11:8:21</t>
        </is>
      </c>
      <c r="C715" s="24" t="n">
        <v>9</v>
      </c>
      <c r="D715" s="24" t="n">
        <v>19</v>
      </c>
      <c r="E715" s="24" t="n">
        <v>12</v>
      </c>
      <c r="F715" s="24" t="n">
        <v>355</v>
      </c>
      <c r="G715" s="24" t="inlineStr">
        <is>
          <t>12</t>
        </is>
      </c>
      <c r="H715" s="24" t="inlineStr">
        <is>
          <t>1/12/2025 9:37:0</t>
        </is>
      </c>
      <c r="I715" s="24" t="inlineStr"/>
      <c r="J715" s="24" t="n">
        <v/>
      </c>
      <c r="K715" s="24" t="n"/>
      <c r="L715" s="24" t="n"/>
      <c r="M715" s="1">
        <f>LEFT(A715,6)</f>
        <v/>
      </c>
      <c r="N715" s="1">
        <f>MID(A715,7,6)</f>
        <v/>
      </c>
      <c r="O715" s="1">
        <f>MID(A715,7,6)&amp;"-"&amp;MID(A715,13,1)</f>
        <v/>
      </c>
      <c r="P715" s="1">
        <f>"M"&amp;MID(A715,5,2)</f>
        <v/>
      </c>
      <c r="Q715" s="1">
        <f>IF(MID(A715,4,1)="L",IF(ISODD(RIGHT(A715)),"LH1","LH3"),IF(MID(A715,4,1)="R",IF(ISODD(RIGHT(A715)),"RH2","RH4"),"ERROR"))</f>
        <v/>
      </c>
      <c r="R715" s="1">
        <f>P715&amp;"-"&amp;Q715</f>
        <v/>
      </c>
      <c r="S715" s="13">
        <f>IF(D715="","HXX",IF(OR(D715=D714,D715=0),S714,"H"&amp;TEXT(D715,"00")&amp;" T"&amp;TEXT(G715,"00")&amp;" - "&amp;A715))</f>
        <v/>
      </c>
      <c r="T715" s="13">
        <f>SUBTOTAL(3,A715)</f>
        <v/>
      </c>
      <c r="U715" s="13">
        <f>IF(OR(NOT(ISBLANK(H715)),J715="30"),1,0)</f>
        <v/>
      </c>
      <c r="V715" s="13">
        <f>IF(ISBLANK(I715),0,1)</f>
        <v/>
      </c>
      <c r="W715" s="13">
        <f>IF(AND(L715="Porosidad de gas",OR(K715="C5",K715="E5")),1,0)</f>
        <v/>
      </c>
      <c r="X715" s="3">
        <f>RIGHT(A715,3)</f>
        <v/>
      </c>
      <c r="Y715" s="3">
        <f>MAX(W715*F715,0)</f>
        <v/>
      </c>
      <c r="Z715" s="3">
        <f>MAX(V715*F715-Y715,0)</f>
        <v/>
      </c>
      <c r="AA715" s="3">
        <f>MAX(U715*F715-SUM(Y715:Z715),0)</f>
        <v/>
      </c>
      <c r="AB715" s="8">
        <f>MAX(F715-SUM(Y715:AA715),0)</f>
        <v/>
      </c>
      <c r="AC715" s="3">
        <f>D715</f>
        <v/>
      </c>
      <c r="AD715" s="3">
        <f>E715</f>
        <v/>
      </c>
    </row>
    <row r="716" ht="13.9" customHeight="1">
      <c r="A716" s="22" t="inlineStr">
        <is>
          <t>BNRR022511281069</t>
        </is>
      </c>
      <c r="B716" s="23" t="inlineStr">
        <is>
          <t>28/11/2025 11:8:21</t>
        </is>
      </c>
      <c r="C716" s="24" t="n">
        <v>9</v>
      </c>
      <c r="D716" s="24" t="n">
        <v>19</v>
      </c>
      <c r="E716" s="24" t="n">
        <v>12</v>
      </c>
      <c r="F716" s="24" t="n">
        <v>355</v>
      </c>
      <c r="G716" s="24" t="inlineStr">
        <is>
          <t>12</t>
        </is>
      </c>
      <c r="H716" s="24" t="inlineStr">
        <is>
          <t>1/12/2025 9:30:50</t>
        </is>
      </c>
      <c r="I716" s="24" t="inlineStr"/>
      <c r="J716" s="24" t="n">
        <v/>
      </c>
      <c r="K716" s="24" t="n"/>
      <c r="L716" s="24" t="n"/>
      <c r="M716" s="1">
        <f>LEFT(A716,6)</f>
        <v/>
      </c>
      <c r="N716" s="1">
        <f>MID(A716,7,6)</f>
        <v/>
      </c>
      <c r="O716" s="1">
        <f>MID(A716,7,6)&amp;"-"&amp;MID(A716,13,1)</f>
        <v/>
      </c>
      <c r="P716" s="1">
        <f>"M"&amp;MID(A716,5,2)</f>
        <v/>
      </c>
      <c r="Q716" s="1">
        <f>IF(MID(A716,4,1)="L",IF(ISODD(RIGHT(A716)),"LH1","LH3"),IF(MID(A716,4,1)="R",IF(ISODD(RIGHT(A716)),"RH2","RH4"),"ERROR"))</f>
        <v/>
      </c>
      <c r="R716" s="1">
        <f>P716&amp;"-"&amp;Q716</f>
        <v/>
      </c>
      <c r="S716" s="13">
        <f>IF(D716="","HXX",IF(OR(D716=D715,D716=0),S715,"H"&amp;TEXT(D716,"00")&amp;" T"&amp;TEXT(G716,"00")&amp;" - "&amp;A716))</f>
        <v/>
      </c>
      <c r="T716" s="13">
        <f>SUBTOTAL(3,A716)</f>
        <v/>
      </c>
      <c r="U716" s="13">
        <f>IF(OR(NOT(ISBLANK(H716)),J716="30"),1,0)</f>
        <v/>
      </c>
      <c r="V716" s="13">
        <f>IF(ISBLANK(I716),0,1)</f>
        <v/>
      </c>
      <c r="W716" s="13">
        <f>IF(AND(L716="Porosidad de gas",OR(K716="C5",K716="E5")),1,0)</f>
        <v/>
      </c>
      <c r="X716" s="3">
        <f>RIGHT(A716,3)</f>
        <v/>
      </c>
      <c r="Y716" s="3">
        <f>MAX(W716*F716,0)</f>
        <v/>
      </c>
      <c r="Z716" s="3">
        <f>MAX(V716*F716-Y716,0)</f>
        <v/>
      </c>
      <c r="AA716" s="3">
        <f>MAX(U716*F716-SUM(Y716:Z716),0)</f>
        <v/>
      </c>
      <c r="AB716" s="8">
        <f>MAX(F716-SUM(Y716:AA716),0)</f>
        <v/>
      </c>
      <c r="AC716" s="3">
        <f>D716</f>
        <v/>
      </c>
      <c r="AD716" s="3">
        <f>E716</f>
        <v/>
      </c>
    </row>
    <row r="717" ht="13.9" customHeight="1">
      <c r="A717" s="22" t="inlineStr">
        <is>
          <t>BNRR022511281070</t>
        </is>
      </c>
      <c r="B717" s="23" t="inlineStr">
        <is>
          <t>28/11/2025 11:8:21</t>
        </is>
      </c>
      <c r="C717" s="24" t="n">
        <v>9</v>
      </c>
      <c r="D717" s="24" t="n">
        <v>19</v>
      </c>
      <c r="E717" s="24" t="n">
        <v>12</v>
      </c>
      <c r="F717" s="24" t="n">
        <v>355</v>
      </c>
      <c r="G717" s="24" t="inlineStr">
        <is>
          <t>12</t>
        </is>
      </c>
      <c r="H717" s="24" t="inlineStr">
        <is>
          <t>1/12/2025 9:30:13</t>
        </is>
      </c>
      <c r="I717" s="24" t="inlineStr"/>
      <c r="J717" s="24" t="n">
        <v/>
      </c>
      <c r="K717" s="24" t="n"/>
      <c r="L717" s="24" t="n"/>
      <c r="M717" s="1">
        <f>LEFT(A717,6)</f>
        <v/>
      </c>
      <c r="N717" s="1">
        <f>MID(A717,7,6)</f>
        <v/>
      </c>
      <c r="O717" s="1">
        <f>MID(A717,7,6)&amp;"-"&amp;MID(A717,13,1)</f>
        <v/>
      </c>
      <c r="P717" s="1">
        <f>"M"&amp;MID(A717,5,2)</f>
        <v/>
      </c>
      <c r="Q717" s="1">
        <f>IF(MID(A717,4,1)="L",IF(ISODD(RIGHT(A717)),"LH1","LH3"),IF(MID(A717,4,1)="R",IF(ISODD(RIGHT(A717)),"RH2","RH4"),"ERROR"))</f>
        <v/>
      </c>
      <c r="R717" s="1">
        <f>P717&amp;"-"&amp;Q717</f>
        <v/>
      </c>
      <c r="S717" s="13">
        <f>IF(D717="","HXX",IF(OR(D717=D716,D717=0),S716,"H"&amp;TEXT(D717,"00")&amp;" T"&amp;TEXT(G717,"00")&amp;" - "&amp;A717))</f>
        <v/>
      </c>
      <c r="T717" s="13">
        <f>SUBTOTAL(3,A717)</f>
        <v/>
      </c>
      <c r="U717" s="13">
        <f>IF(OR(NOT(ISBLANK(H717)),J717="30"),1,0)</f>
        <v/>
      </c>
      <c r="V717" s="13">
        <f>IF(ISBLANK(I717),0,1)</f>
        <v/>
      </c>
      <c r="W717" s="13">
        <f>IF(AND(L717="Porosidad de gas",OR(K717="C5",K717="E5")),1,0)</f>
        <v/>
      </c>
      <c r="X717" s="3">
        <f>RIGHT(A717,3)</f>
        <v/>
      </c>
      <c r="Y717" s="3">
        <f>MAX(W717*F717,0)</f>
        <v/>
      </c>
      <c r="Z717" s="3">
        <f>MAX(V717*F717-Y717,0)</f>
        <v/>
      </c>
      <c r="AA717" s="3">
        <f>MAX(U717*F717-SUM(Y717:Z717),0)</f>
        <v/>
      </c>
      <c r="AB717" s="8">
        <f>MAX(F717-SUM(Y717:AA717),0)</f>
        <v/>
      </c>
      <c r="AC717" s="3">
        <f>D717</f>
        <v/>
      </c>
      <c r="AD717" s="3">
        <f>E717</f>
        <v/>
      </c>
    </row>
    <row r="718" ht="13.9" customHeight="1">
      <c r="A718" s="22" t="inlineStr">
        <is>
          <t>BNRL022511281067</t>
        </is>
      </c>
      <c r="B718" s="23" t="inlineStr">
        <is>
          <t>28/11/2025 11:2:26</t>
        </is>
      </c>
      <c r="C718" s="24" t="n">
        <v>9</v>
      </c>
      <c r="D718" s="24" t="n">
        <v>19</v>
      </c>
      <c r="E718" s="24" t="n">
        <v>11</v>
      </c>
      <c r="F718" s="24" t="n">
        <v>681</v>
      </c>
      <c r="G718" s="24" t="inlineStr">
        <is>
          <t>12</t>
        </is>
      </c>
      <c r="H718" s="24" t="inlineStr"/>
      <c r="I718" s="24" t="inlineStr"/>
      <c r="J718" s="24" t="n">
        <v/>
      </c>
      <c r="K718" s="24" t="n"/>
      <c r="L718" s="24" t="n"/>
      <c r="M718" s="1">
        <f>LEFT(A718,6)</f>
        <v/>
      </c>
      <c r="N718" s="1">
        <f>MID(A718,7,6)</f>
        <v/>
      </c>
      <c r="O718" s="1">
        <f>MID(A718,7,6)&amp;"-"&amp;MID(A718,13,1)</f>
        <v/>
      </c>
      <c r="P718" s="1">
        <f>"M"&amp;MID(A718,5,2)</f>
        <v/>
      </c>
      <c r="Q718" s="1">
        <f>IF(MID(A718,4,1)="L",IF(ISODD(RIGHT(A718)),"LH1","LH3"),IF(MID(A718,4,1)="R",IF(ISODD(RIGHT(A718)),"RH2","RH4"),"ERROR"))</f>
        <v/>
      </c>
      <c r="R718" s="1">
        <f>P718&amp;"-"&amp;Q718</f>
        <v/>
      </c>
      <c r="S718" s="13">
        <f>IF(D718="","HXX",IF(OR(D718=D717,D718=0),S717,"H"&amp;TEXT(D718,"00")&amp;" T"&amp;TEXT(G718,"00")&amp;" - "&amp;A718))</f>
        <v/>
      </c>
      <c r="T718" s="13">
        <f>SUBTOTAL(3,A718)</f>
        <v/>
      </c>
      <c r="U718" s="13">
        <f>IF(OR(NOT(ISBLANK(H718)),J718="30"),1,0)</f>
        <v/>
      </c>
      <c r="V718" s="13">
        <f>IF(ISBLANK(I718),0,1)</f>
        <v/>
      </c>
      <c r="W718" s="13">
        <f>IF(AND(L718="Porosidad de gas",OR(K718="C5",K718="E5")),1,0)</f>
        <v/>
      </c>
      <c r="X718" s="3">
        <f>RIGHT(A718,3)</f>
        <v/>
      </c>
      <c r="Y718" s="3">
        <f>MAX(W718*F718,0)</f>
        <v/>
      </c>
      <c r="Z718" s="3">
        <f>MAX(V718*F718-Y718,0)</f>
        <v/>
      </c>
      <c r="AA718" s="3">
        <f>MAX(U718*F718-SUM(Y718:Z718),0)</f>
        <v/>
      </c>
      <c r="AB718" s="8">
        <f>MAX(F718-SUM(Y718:AA718),0)</f>
        <v/>
      </c>
      <c r="AC718" s="3">
        <f>D718</f>
        <v/>
      </c>
      <c r="AD718" s="3">
        <f>E718</f>
        <v/>
      </c>
    </row>
    <row r="719" ht="13.9" customHeight="1">
      <c r="A719" s="22" t="inlineStr">
        <is>
          <t>BNRL022511281068</t>
        </is>
      </c>
      <c r="B719" s="23" t="inlineStr">
        <is>
          <t>28/11/2025 11:2:26</t>
        </is>
      </c>
      <c r="C719" s="24" t="n">
        <v>9</v>
      </c>
      <c r="D719" s="24" t="n">
        <v>19</v>
      </c>
      <c r="E719" s="24" t="n">
        <v>11</v>
      </c>
      <c r="F719" s="24" t="n">
        <v>681</v>
      </c>
      <c r="G719" s="24" t="inlineStr">
        <is>
          <t>12</t>
        </is>
      </c>
      <c r="H719" s="24" t="inlineStr"/>
      <c r="I719" s="24" t="inlineStr"/>
      <c r="J719" s="24" t="n">
        <v/>
      </c>
      <c r="K719" s="24" t="n"/>
      <c r="L719" s="24" t="n"/>
      <c r="M719" s="1">
        <f>LEFT(A719,6)</f>
        <v/>
      </c>
      <c r="N719" s="1">
        <f>MID(A719,7,6)</f>
        <v/>
      </c>
      <c r="O719" s="1">
        <f>MID(A719,7,6)&amp;"-"&amp;MID(A719,13,1)</f>
        <v/>
      </c>
      <c r="P719" s="1">
        <f>"M"&amp;MID(A719,5,2)</f>
        <v/>
      </c>
      <c r="Q719" s="1">
        <f>IF(MID(A719,4,1)="L",IF(ISODD(RIGHT(A719)),"LH1","LH3"),IF(MID(A719,4,1)="R",IF(ISODD(RIGHT(A719)),"RH2","RH4"),"ERROR"))</f>
        <v/>
      </c>
      <c r="R719" s="1">
        <f>P719&amp;"-"&amp;Q719</f>
        <v/>
      </c>
      <c r="S719" s="13">
        <f>IF(D719="","HXX",IF(OR(D719=D718,D719=0),S718,"H"&amp;TEXT(D719,"00")&amp;" T"&amp;TEXT(G719,"00")&amp;" - "&amp;A719))</f>
        <v/>
      </c>
      <c r="T719" s="13">
        <f>SUBTOTAL(3,A719)</f>
        <v/>
      </c>
      <c r="U719" s="13">
        <f>IF(OR(NOT(ISBLANK(H719)),J719="30"),1,0)</f>
        <v/>
      </c>
      <c r="V719" s="13">
        <f>IF(ISBLANK(I719),0,1)</f>
        <v/>
      </c>
      <c r="W719" s="13">
        <f>IF(AND(L719="Porosidad de gas",OR(K719="C5",K719="E5")),1,0)</f>
        <v/>
      </c>
      <c r="X719" s="3">
        <f>RIGHT(A719,3)</f>
        <v/>
      </c>
      <c r="Y719" s="3">
        <f>MAX(W719*F719,0)</f>
        <v/>
      </c>
      <c r="Z719" s="3">
        <f>MAX(V719*F719-Y719,0)</f>
        <v/>
      </c>
      <c r="AA719" s="3">
        <f>MAX(U719*F719-SUM(Y719:Z719),0)</f>
        <v/>
      </c>
      <c r="AB719" s="8">
        <f>MAX(F719-SUM(Y719:AA719),0)</f>
        <v/>
      </c>
      <c r="AC719" s="3">
        <f>D719</f>
        <v/>
      </c>
      <c r="AD719" s="3">
        <f>E719</f>
        <v/>
      </c>
    </row>
    <row r="720" ht="13.9" customHeight="1">
      <c r="A720" s="22" t="inlineStr">
        <is>
          <t>BNRR022511281067</t>
        </is>
      </c>
      <c r="B720" s="23" t="inlineStr">
        <is>
          <t>28/11/2025 11:2:26</t>
        </is>
      </c>
      <c r="C720" s="24" t="n">
        <v>9</v>
      </c>
      <c r="D720" s="24" t="n">
        <v>19</v>
      </c>
      <c r="E720" s="24" t="n">
        <v>11</v>
      </c>
      <c r="F720" s="24" t="n">
        <v>681</v>
      </c>
      <c r="G720" s="24" t="inlineStr">
        <is>
          <t>12</t>
        </is>
      </c>
      <c r="H720" s="24" t="inlineStr"/>
      <c r="I720" s="24" t="inlineStr"/>
      <c r="J720" s="24" t="n">
        <v/>
      </c>
      <c r="K720" s="24" t="n"/>
      <c r="L720" s="24" t="n"/>
      <c r="M720" s="1">
        <f>LEFT(A720,6)</f>
        <v/>
      </c>
      <c r="N720" s="1">
        <f>MID(A720,7,6)</f>
        <v/>
      </c>
      <c r="O720" s="1">
        <f>MID(A720,7,6)&amp;"-"&amp;MID(A720,13,1)</f>
        <v/>
      </c>
      <c r="P720" s="1">
        <f>"M"&amp;MID(A720,5,2)</f>
        <v/>
      </c>
      <c r="Q720" s="1">
        <f>IF(MID(A720,4,1)="L",IF(ISODD(RIGHT(A720)),"LH1","LH3"),IF(MID(A720,4,1)="R",IF(ISODD(RIGHT(A720)),"RH2","RH4"),"ERROR"))</f>
        <v/>
      </c>
      <c r="R720" s="1">
        <f>P720&amp;"-"&amp;Q720</f>
        <v/>
      </c>
      <c r="S720" s="13">
        <f>IF(D720="","HXX",IF(OR(D720=D719,D720=0),S719,"H"&amp;TEXT(D720,"00")&amp;" T"&amp;TEXT(G720,"00")&amp;" - "&amp;A720))</f>
        <v/>
      </c>
      <c r="T720" s="13">
        <f>SUBTOTAL(3,A720)</f>
        <v/>
      </c>
      <c r="U720" s="13">
        <f>IF(OR(NOT(ISBLANK(H720)),J720="30"),1,0)</f>
        <v/>
      </c>
      <c r="V720" s="13">
        <f>IF(ISBLANK(I720),0,1)</f>
        <v/>
      </c>
      <c r="W720" s="13">
        <f>IF(AND(L720="Porosidad de gas",OR(K720="C5",K720="E5")),1,0)</f>
        <v/>
      </c>
      <c r="X720" s="3">
        <f>RIGHT(A720,3)</f>
        <v/>
      </c>
      <c r="Y720" s="3">
        <f>MAX(W720*F720,0)</f>
        <v/>
      </c>
      <c r="Z720" s="3">
        <f>MAX(V720*F720-Y720,0)</f>
        <v/>
      </c>
      <c r="AA720" s="3">
        <f>MAX(U720*F720-SUM(Y720:Z720),0)</f>
        <v/>
      </c>
      <c r="AB720" s="8">
        <f>MAX(F720-SUM(Y720:AA720),0)</f>
        <v/>
      </c>
      <c r="AC720" s="3">
        <f>D720</f>
        <v/>
      </c>
      <c r="AD720" s="3">
        <f>E720</f>
        <v/>
      </c>
    </row>
    <row r="721" ht="13.9" customHeight="1">
      <c r="A721" s="22" t="inlineStr">
        <is>
          <t>BNRR022511281068</t>
        </is>
      </c>
      <c r="B721" s="23" t="inlineStr">
        <is>
          <t>28/11/2025 11:2:26</t>
        </is>
      </c>
      <c r="C721" s="24" t="n">
        <v>9</v>
      </c>
      <c r="D721" s="24" t="n">
        <v>19</v>
      </c>
      <c r="E721" s="24" t="n">
        <v>11</v>
      </c>
      <c r="F721" s="24" t="n">
        <v>681</v>
      </c>
      <c r="G721" s="24" t="inlineStr">
        <is>
          <t>12</t>
        </is>
      </c>
      <c r="H721" s="24" t="inlineStr"/>
      <c r="I721" s="24" t="inlineStr"/>
      <c r="J721" s="24" t="n">
        <v/>
      </c>
      <c r="K721" s="24" t="n"/>
      <c r="L721" s="24" t="n"/>
      <c r="M721" s="1">
        <f>LEFT(A721,6)</f>
        <v/>
      </c>
      <c r="N721" s="1">
        <f>MID(A721,7,6)</f>
        <v/>
      </c>
      <c r="O721" s="1">
        <f>MID(A721,7,6)&amp;"-"&amp;MID(A721,13,1)</f>
        <v/>
      </c>
      <c r="P721" s="1">
        <f>"M"&amp;MID(A721,5,2)</f>
        <v/>
      </c>
      <c r="Q721" s="1">
        <f>IF(MID(A721,4,1)="L",IF(ISODD(RIGHT(A721)),"LH1","LH3"),IF(MID(A721,4,1)="R",IF(ISODD(RIGHT(A721)),"RH2","RH4"),"ERROR"))</f>
        <v/>
      </c>
      <c r="R721" s="1">
        <f>P721&amp;"-"&amp;Q721</f>
        <v/>
      </c>
      <c r="S721" s="13">
        <f>IF(D721="","HXX",IF(OR(D721=D720,D721=0),S720,"H"&amp;TEXT(D721,"00")&amp;" T"&amp;TEXT(G721,"00")&amp;" - "&amp;A721))</f>
        <v/>
      </c>
      <c r="T721" s="13">
        <f>SUBTOTAL(3,A721)</f>
        <v/>
      </c>
      <c r="U721" s="13">
        <f>IF(OR(NOT(ISBLANK(H721)),J721="30"),1,0)</f>
        <v/>
      </c>
      <c r="V721" s="13">
        <f>IF(ISBLANK(I721),0,1)</f>
        <v/>
      </c>
      <c r="W721" s="13">
        <f>IF(AND(L721="Porosidad de gas",OR(K721="C5",K721="E5")),1,0)</f>
        <v/>
      </c>
      <c r="X721" s="3">
        <f>RIGHT(A721,3)</f>
        <v/>
      </c>
      <c r="Y721" s="3">
        <f>MAX(W721*F721,0)</f>
        <v/>
      </c>
      <c r="Z721" s="3">
        <f>MAX(V721*F721-Y721,0)</f>
        <v/>
      </c>
      <c r="AA721" s="3">
        <f>MAX(U721*F721-SUM(Y721:Z721),0)</f>
        <v/>
      </c>
      <c r="AB721" s="8">
        <f>MAX(F721-SUM(Y721:AA721),0)</f>
        <v/>
      </c>
      <c r="AC721" s="3">
        <f>D721</f>
        <v/>
      </c>
      <c r="AD721" s="3">
        <f>E721</f>
        <v/>
      </c>
    </row>
    <row r="722" ht="13.9" customHeight="1">
      <c r="A722" s="22" t="inlineStr">
        <is>
          <t>BNRL022511281065</t>
        </is>
      </c>
      <c r="B722" s="23" t="inlineStr">
        <is>
          <t>28/11/2025 10:51:5</t>
        </is>
      </c>
      <c r="C722" s="24" t="n">
        <v>9</v>
      </c>
      <c r="D722" s="24" t="n">
        <v>19</v>
      </c>
      <c r="E722" s="24" t="n">
        <v>10</v>
      </c>
      <c r="F722" s="24" t="n">
        <v>360</v>
      </c>
      <c r="G722" s="24" t="inlineStr">
        <is>
          <t>12</t>
        </is>
      </c>
      <c r="H722" s="24" t="inlineStr"/>
      <c r="I722" s="24" t="inlineStr"/>
      <c r="J722" s="24" t="n">
        <v/>
      </c>
      <c r="K722" s="24" t="n"/>
      <c r="L722" s="24" t="n"/>
      <c r="M722" s="1">
        <f>LEFT(A722,6)</f>
        <v/>
      </c>
      <c r="N722" s="1">
        <f>MID(A722,7,6)</f>
        <v/>
      </c>
      <c r="O722" s="1">
        <f>MID(A722,7,6)&amp;"-"&amp;MID(A722,13,1)</f>
        <v/>
      </c>
      <c r="P722" s="1">
        <f>"M"&amp;MID(A722,5,2)</f>
        <v/>
      </c>
      <c r="Q722" s="1">
        <f>IF(MID(A722,4,1)="L",IF(ISODD(RIGHT(A722)),"LH1","LH3"),IF(MID(A722,4,1)="R",IF(ISODD(RIGHT(A722)),"RH2","RH4"),"ERROR"))</f>
        <v/>
      </c>
      <c r="R722" s="1">
        <f>P722&amp;"-"&amp;Q722</f>
        <v/>
      </c>
      <c r="S722" s="13">
        <f>IF(D722="","HXX",IF(OR(D722=D721,D722=0),S721,"H"&amp;TEXT(D722,"00")&amp;" T"&amp;TEXT(G722,"00")&amp;" - "&amp;A722))</f>
        <v/>
      </c>
      <c r="T722" s="13">
        <f>SUBTOTAL(3,A722)</f>
        <v/>
      </c>
      <c r="U722" s="13">
        <f>IF(OR(NOT(ISBLANK(H722)),J722="30"),1,0)</f>
        <v/>
      </c>
      <c r="V722" s="13">
        <f>IF(ISBLANK(I722),0,1)</f>
        <v/>
      </c>
      <c r="W722" s="13">
        <f>IF(AND(L722="Porosidad de gas",OR(K722="C5",K722="E5")),1,0)</f>
        <v/>
      </c>
      <c r="X722" s="3">
        <f>RIGHT(A722,3)</f>
        <v/>
      </c>
      <c r="Y722" s="3">
        <f>MAX(W722*F722,0)</f>
        <v/>
      </c>
      <c r="Z722" s="3">
        <f>MAX(V722*F722-Y722,0)</f>
        <v/>
      </c>
      <c r="AA722" s="3">
        <f>MAX(U722*F722-SUM(Y722:Z722),0)</f>
        <v/>
      </c>
      <c r="AB722" s="8">
        <f>MAX(F722-SUM(Y722:AA722),0)</f>
        <v/>
      </c>
      <c r="AC722" s="3">
        <f>D722</f>
        <v/>
      </c>
      <c r="AD722" s="3">
        <f>E722</f>
        <v/>
      </c>
    </row>
    <row r="723" ht="13.9" customHeight="1">
      <c r="A723" s="22" t="inlineStr">
        <is>
          <t>BNRL022511281066</t>
        </is>
      </c>
      <c r="B723" s="23" t="inlineStr">
        <is>
          <t>28/11/2025 10:51:5</t>
        </is>
      </c>
      <c r="C723" s="24" t="n">
        <v>9</v>
      </c>
      <c r="D723" s="24" t="n">
        <v>19</v>
      </c>
      <c r="E723" s="24" t="n">
        <v>10</v>
      </c>
      <c r="F723" s="24" t="n">
        <v>360</v>
      </c>
      <c r="G723" s="24" t="inlineStr">
        <is>
          <t>12</t>
        </is>
      </c>
      <c r="H723" s="24" t="inlineStr"/>
      <c r="I723" s="24" t="inlineStr"/>
      <c r="J723" s="24" t="n">
        <v/>
      </c>
      <c r="K723" s="24" t="n"/>
      <c r="L723" s="24" t="n"/>
      <c r="M723" s="1">
        <f>LEFT(A723,6)</f>
        <v/>
      </c>
      <c r="N723" s="1">
        <f>MID(A723,7,6)</f>
        <v/>
      </c>
      <c r="O723" s="1">
        <f>MID(A723,7,6)&amp;"-"&amp;MID(A723,13,1)</f>
        <v/>
      </c>
      <c r="P723" s="1">
        <f>"M"&amp;MID(A723,5,2)</f>
        <v/>
      </c>
      <c r="Q723" s="1">
        <f>IF(MID(A723,4,1)="L",IF(ISODD(RIGHT(A723)),"LH1","LH3"),IF(MID(A723,4,1)="R",IF(ISODD(RIGHT(A723)),"RH2","RH4"),"ERROR"))</f>
        <v/>
      </c>
      <c r="R723" s="1">
        <f>P723&amp;"-"&amp;Q723</f>
        <v/>
      </c>
      <c r="S723" s="13">
        <f>IF(D723="","HXX",IF(OR(D723=D722,D723=0),S722,"H"&amp;TEXT(D723,"00")&amp;" T"&amp;TEXT(G723,"00")&amp;" - "&amp;A723))</f>
        <v/>
      </c>
      <c r="T723" s="13">
        <f>SUBTOTAL(3,A723)</f>
        <v/>
      </c>
      <c r="U723" s="13">
        <f>IF(OR(NOT(ISBLANK(H723)),J723="30"),1,0)</f>
        <v/>
      </c>
      <c r="V723" s="13">
        <f>IF(ISBLANK(I723),0,1)</f>
        <v/>
      </c>
      <c r="W723" s="13">
        <f>IF(AND(L723="Porosidad de gas",OR(K723="C5",K723="E5")),1,0)</f>
        <v/>
      </c>
      <c r="X723" s="3">
        <f>RIGHT(A723,3)</f>
        <v/>
      </c>
      <c r="Y723" s="3">
        <f>MAX(W723*F723,0)</f>
        <v/>
      </c>
      <c r="Z723" s="3">
        <f>MAX(V723*F723-Y723,0)</f>
        <v/>
      </c>
      <c r="AA723" s="3">
        <f>MAX(U723*F723-SUM(Y723:Z723),0)</f>
        <v/>
      </c>
      <c r="AB723" s="8">
        <f>MAX(F723-SUM(Y723:AA723),0)</f>
        <v/>
      </c>
      <c r="AC723" s="3">
        <f>D723</f>
        <v/>
      </c>
      <c r="AD723" s="3">
        <f>E723</f>
        <v/>
      </c>
    </row>
    <row r="724" ht="13.9" customHeight="1">
      <c r="A724" s="22" t="inlineStr">
        <is>
          <t>BNRR022511281065</t>
        </is>
      </c>
      <c r="B724" s="23" t="inlineStr">
        <is>
          <t>28/11/2025 10:51:5</t>
        </is>
      </c>
      <c r="C724" s="24" t="n">
        <v>9</v>
      </c>
      <c r="D724" s="24" t="n">
        <v>19</v>
      </c>
      <c r="E724" s="24" t="n">
        <v>10</v>
      </c>
      <c r="F724" s="24" t="n">
        <v>360</v>
      </c>
      <c r="G724" s="24" t="inlineStr">
        <is>
          <t>12</t>
        </is>
      </c>
      <c r="H724" s="24" t="inlineStr">
        <is>
          <t>1/12/2025 14:28:24</t>
        </is>
      </c>
      <c r="I724" s="24" t="inlineStr"/>
      <c r="J724" s="24" t="n">
        <v/>
      </c>
      <c r="K724" s="24" t="n"/>
      <c r="L724" s="24" t="n"/>
      <c r="M724" s="1">
        <f>LEFT(A724,6)</f>
        <v/>
      </c>
      <c r="N724" s="1">
        <f>MID(A724,7,6)</f>
        <v/>
      </c>
      <c r="O724" s="1">
        <f>MID(A724,7,6)&amp;"-"&amp;MID(A724,13,1)</f>
        <v/>
      </c>
      <c r="P724" s="1">
        <f>"M"&amp;MID(A724,5,2)</f>
        <v/>
      </c>
      <c r="Q724" s="1">
        <f>IF(MID(A724,4,1)="L",IF(ISODD(RIGHT(A724)),"LH1","LH3"),IF(MID(A724,4,1)="R",IF(ISODD(RIGHT(A724)),"RH2","RH4"),"ERROR"))</f>
        <v/>
      </c>
      <c r="R724" s="1">
        <f>P724&amp;"-"&amp;Q724</f>
        <v/>
      </c>
      <c r="S724" s="13">
        <f>IF(D724="","HXX",IF(OR(D724=D723,D724=0),S723,"H"&amp;TEXT(D724,"00")&amp;" T"&amp;TEXT(G724,"00")&amp;" - "&amp;A724))</f>
        <v/>
      </c>
      <c r="T724" s="13">
        <f>SUBTOTAL(3,A724)</f>
        <v/>
      </c>
      <c r="U724" s="13">
        <f>IF(OR(NOT(ISBLANK(H724)),J724="30"),1,0)</f>
        <v/>
      </c>
      <c r="V724" s="13">
        <f>IF(ISBLANK(I724),0,1)</f>
        <v/>
      </c>
      <c r="W724" s="13">
        <f>IF(AND(L724="Porosidad de gas",OR(K724="C5",K724="E5")),1,0)</f>
        <v/>
      </c>
      <c r="X724" s="3">
        <f>RIGHT(A724,3)</f>
        <v/>
      </c>
      <c r="Y724" s="3">
        <f>MAX(W724*F724,0)</f>
        <v/>
      </c>
      <c r="Z724" s="3">
        <f>MAX(V724*F724-Y724,0)</f>
        <v/>
      </c>
      <c r="AA724" s="3">
        <f>MAX(U724*F724-SUM(Y724:Z724),0)</f>
        <v/>
      </c>
      <c r="AB724" s="8">
        <f>MAX(F724-SUM(Y724:AA724),0)</f>
        <v/>
      </c>
      <c r="AC724" s="3">
        <f>D724</f>
        <v/>
      </c>
      <c r="AD724" s="3">
        <f>E724</f>
        <v/>
      </c>
    </row>
    <row r="725" ht="13.9" customHeight="1">
      <c r="A725" s="22" t="inlineStr">
        <is>
          <t>BNRR022511281066</t>
        </is>
      </c>
      <c r="B725" s="23" t="inlineStr">
        <is>
          <t>28/11/2025 10:51:5</t>
        </is>
      </c>
      <c r="C725" s="24" t="n">
        <v>9</v>
      </c>
      <c r="D725" s="24" t="n">
        <v>19</v>
      </c>
      <c r="E725" s="24" t="n">
        <v>10</v>
      </c>
      <c r="F725" s="24" t="n">
        <v>360</v>
      </c>
      <c r="G725" s="24" t="inlineStr">
        <is>
          <t>12</t>
        </is>
      </c>
      <c r="H725" s="24" t="inlineStr">
        <is>
          <t>1/12/2025 14:29:2</t>
        </is>
      </c>
      <c r="I725" s="24" t="inlineStr"/>
      <c r="J725" s="24" t="n">
        <v/>
      </c>
      <c r="K725" s="24" t="n"/>
      <c r="L725" s="24" t="n"/>
      <c r="M725" s="1">
        <f>LEFT(A725,6)</f>
        <v/>
      </c>
      <c r="N725" s="1">
        <f>MID(A725,7,6)</f>
        <v/>
      </c>
      <c r="O725" s="1">
        <f>MID(A725,7,6)&amp;"-"&amp;MID(A725,13,1)</f>
        <v/>
      </c>
      <c r="P725" s="1">
        <f>"M"&amp;MID(A725,5,2)</f>
        <v/>
      </c>
      <c r="Q725" s="1">
        <f>IF(MID(A725,4,1)="L",IF(ISODD(RIGHT(A725)),"LH1","LH3"),IF(MID(A725,4,1)="R",IF(ISODD(RIGHT(A725)),"RH2","RH4"),"ERROR"))</f>
        <v/>
      </c>
      <c r="R725" s="1">
        <f>P725&amp;"-"&amp;Q725</f>
        <v/>
      </c>
      <c r="S725" s="13">
        <f>IF(D725="","HXX",IF(OR(D725=D724,D725=0),S724,"H"&amp;TEXT(D725,"00")&amp;" T"&amp;TEXT(G725,"00")&amp;" - "&amp;A725))</f>
        <v/>
      </c>
      <c r="T725" s="13">
        <f>SUBTOTAL(3,A725)</f>
        <v/>
      </c>
      <c r="U725" s="13">
        <f>IF(OR(NOT(ISBLANK(H725)),J725="30"),1,0)</f>
        <v/>
      </c>
      <c r="V725" s="13">
        <f>IF(ISBLANK(I725),0,1)</f>
        <v/>
      </c>
      <c r="W725" s="13">
        <f>IF(AND(L725="Porosidad de gas",OR(K725="C5",K725="E5")),1,0)</f>
        <v/>
      </c>
      <c r="X725" s="3">
        <f>RIGHT(A725,3)</f>
        <v/>
      </c>
      <c r="Y725" s="3">
        <f>MAX(W725*F725,0)</f>
        <v/>
      </c>
      <c r="Z725" s="3">
        <f>MAX(V725*F725-Y725,0)</f>
        <v/>
      </c>
      <c r="AA725" s="3">
        <f>MAX(U725*F725-SUM(Y725:Z725),0)</f>
        <v/>
      </c>
      <c r="AB725" s="8">
        <f>MAX(F725-SUM(Y725:AA725),0)</f>
        <v/>
      </c>
      <c r="AC725" s="3">
        <f>D725</f>
        <v/>
      </c>
      <c r="AD725" s="3">
        <f>E725</f>
        <v/>
      </c>
    </row>
    <row r="726" ht="13.9" customHeight="1">
      <c r="A726" s="22" t="inlineStr">
        <is>
          <t>BNRL022511281063</t>
        </is>
      </c>
      <c r="B726" s="23" t="inlineStr">
        <is>
          <t>28/11/2025 10:45:5</t>
        </is>
      </c>
      <c r="C726" s="24" t="n">
        <v>9</v>
      </c>
      <c r="D726" s="24" t="n">
        <v>19</v>
      </c>
      <c r="E726" s="24" t="n">
        <v>9</v>
      </c>
      <c r="F726" s="24" t="n">
        <v>361</v>
      </c>
      <c r="G726" s="24" t="inlineStr">
        <is>
          <t>12</t>
        </is>
      </c>
      <c r="H726" s="24" t="inlineStr"/>
      <c r="I726" s="24" t="inlineStr"/>
      <c r="J726" s="24" t="n">
        <v/>
      </c>
      <c r="K726" s="24" t="n"/>
      <c r="L726" s="24" t="n"/>
      <c r="M726" s="1">
        <f>LEFT(A726,6)</f>
        <v/>
      </c>
      <c r="N726" s="1">
        <f>MID(A726,7,6)</f>
        <v/>
      </c>
      <c r="O726" s="1">
        <f>MID(A726,7,6)&amp;"-"&amp;MID(A726,13,1)</f>
        <v/>
      </c>
      <c r="P726" s="1">
        <f>"M"&amp;MID(A726,5,2)</f>
        <v/>
      </c>
      <c r="Q726" s="1">
        <f>IF(MID(A726,4,1)="L",IF(ISODD(RIGHT(A726)),"LH1","LH3"),IF(MID(A726,4,1)="R",IF(ISODD(RIGHT(A726)),"RH2","RH4"),"ERROR"))</f>
        <v/>
      </c>
      <c r="R726" s="1">
        <f>P726&amp;"-"&amp;Q726</f>
        <v/>
      </c>
      <c r="S726" s="13">
        <f>IF(D726="","HXX",IF(OR(D726=D725,D726=0),S725,"H"&amp;TEXT(D726,"00")&amp;" T"&amp;TEXT(G726,"00")&amp;" - "&amp;A726))</f>
        <v/>
      </c>
      <c r="T726" s="13">
        <f>SUBTOTAL(3,A726)</f>
        <v/>
      </c>
      <c r="U726" s="13">
        <f>IF(OR(NOT(ISBLANK(H726)),J726="30"),1,0)</f>
        <v/>
      </c>
      <c r="V726" s="13">
        <f>IF(ISBLANK(I726),0,1)</f>
        <v/>
      </c>
      <c r="W726" s="13">
        <f>IF(AND(L726="Porosidad de gas",OR(K726="C5",K726="E5")),1,0)</f>
        <v/>
      </c>
      <c r="X726" s="3">
        <f>RIGHT(A726,3)</f>
        <v/>
      </c>
      <c r="Y726" s="3">
        <f>MAX(W726*F726,0)</f>
        <v/>
      </c>
      <c r="Z726" s="3">
        <f>MAX(V726*F726-Y726,0)</f>
        <v/>
      </c>
      <c r="AA726" s="3">
        <f>MAX(U726*F726-SUM(Y726:Z726),0)</f>
        <v/>
      </c>
      <c r="AB726" s="8">
        <f>MAX(F726-SUM(Y726:AA726),0)</f>
        <v/>
      </c>
      <c r="AC726" s="3">
        <f>D726</f>
        <v/>
      </c>
      <c r="AD726" s="3">
        <f>E726</f>
        <v/>
      </c>
    </row>
    <row r="727" ht="13.9" customHeight="1">
      <c r="A727" s="22" t="inlineStr">
        <is>
          <t>BNRL022511281064</t>
        </is>
      </c>
      <c r="B727" s="23" t="inlineStr">
        <is>
          <t>28/11/2025 10:45:5</t>
        </is>
      </c>
      <c r="C727" s="24" t="n">
        <v>9</v>
      </c>
      <c r="D727" s="24" t="n">
        <v>19</v>
      </c>
      <c r="E727" s="24" t="n">
        <v>9</v>
      </c>
      <c r="F727" s="24" t="n">
        <v>361</v>
      </c>
      <c r="G727" s="24" t="inlineStr">
        <is>
          <t>12</t>
        </is>
      </c>
      <c r="H727" s="24" t="inlineStr"/>
      <c r="I727" s="24" t="inlineStr"/>
      <c r="J727" s="24" t="n">
        <v/>
      </c>
      <c r="K727" s="24" t="n"/>
      <c r="L727" s="24" t="n"/>
      <c r="M727" s="1">
        <f>LEFT(A727,6)</f>
        <v/>
      </c>
      <c r="N727" s="1">
        <f>MID(A727,7,6)</f>
        <v/>
      </c>
      <c r="O727" s="1">
        <f>MID(A727,7,6)&amp;"-"&amp;MID(A727,13,1)</f>
        <v/>
      </c>
      <c r="P727" s="1">
        <f>"M"&amp;MID(A727,5,2)</f>
        <v/>
      </c>
      <c r="Q727" s="1">
        <f>IF(MID(A727,4,1)="L",IF(ISODD(RIGHT(A727)),"LH1","LH3"),IF(MID(A727,4,1)="R",IF(ISODD(RIGHT(A727)),"RH2","RH4"),"ERROR"))</f>
        <v/>
      </c>
      <c r="R727" s="1">
        <f>P727&amp;"-"&amp;Q727</f>
        <v/>
      </c>
      <c r="S727" s="13">
        <f>IF(D727="","HXX",IF(OR(D727=D726,D727=0),S726,"H"&amp;TEXT(D727,"00")&amp;" T"&amp;TEXT(G727,"00")&amp;" - "&amp;A727))</f>
        <v/>
      </c>
      <c r="T727" s="13">
        <f>SUBTOTAL(3,A727)</f>
        <v/>
      </c>
      <c r="U727" s="13">
        <f>IF(OR(NOT(ISBLANK(H727)),J727="30"),1,0)</f>
        <v/>
      </c>
      <c r="V727" s="13">
        <f>IF(ISBLANK(I727),0,1)</f>
        <v/>
      </c>
      <c r="W727" s="13">
        <f>IF(AND(L727="Porosidad de gas",OR(K727="C5",K727="E5")),1,0)</f>
        <v/>
      </c>
      <c r="X727" s="3">
        <f>RIGHT(A727,3)</f>
        <v/>
      </c>
      <c r="Y727" s="3">
        <f>MAX(W727*F727,0)</f>
        <v/>
      </c>
      <c r="Z727" s="3">
        <f>MAX(V727*F727-Y727,0)</f>
        <v/>
      </c>
      <c r="AA727" s="3">
        <f>MAX(U727*F727-SUM(Y727:Z727),0)</f>
        <v/>
      </c>
      <c r="AB727" s="8">
        <f>MAX(F727-SUM(Y727:AA727),0)</f>
        <v/>
      </c>
      <c r="AC727" s="3">
        <f>D727</f>
        <v/>
      </c>
      <c r="AD727" s="3">
        <f>E727</f>
        <v/>
      </c>
    </row>
    <row r="728" ht="13.9" customHeight="1">
      <c r="A728" s="22" t="inlineStr">
        <is>
          <t>BNRR022511281063</t>
        </is>
      </c>
      <c r="B728" s="23" t="inlineStr">
        <is>
          <t>28/11/2025 10:45:5</t>
        </is>
      </c>
      <c r="C728" s="24" t="n">
        <v>9</v>
      </c>
      <c r="D728" s="24" t="n">
        <v>19</v>
      </c>
      <c r="E728" s="24" t="n">
        <v>9</v>
      </c>
      <c r="F728" s="24" t="n">
        <v>361</v>
      </c>
      <c r="G728" s="24" t="inlineStr">
        <is>
          <t>12</t>
        </is>
      </c>
      <c r="H728" s="24" t="inlineStr"/>
      <c r="I728" s="24" t="inlineStr"/>
      <c r="J728" s="24" t="n">
        <v/>
      </c>
      <c r="K728" s="24" t="n"/>
      <c r="L728" s="24" t="n"/>
      <c r="M728" s="1">
        <f>LEFT(A728,6)</f>
        <v/>
      </c>
      <c r="N728" s="1">
        <f>MID(A728,7,6)</f>
        <v/>
      </c>
      <c r="O728" s="1">
        <f>MID(A728,7,6)&amp;"-"&amp;MID(A728,13,1)</f>
        <v/>
      </c>
      <c r="P728" s="1">
        <f>"M"&amp;MID(A728,5,2)</f>
        <v/>
      </c>
      <c r="Q728" s="1">
        <f>IF(MID(A728,4,1)="L",IF(ISODD(RIGHT(A728)),"LH1","LH3"),IF(MID(A728,4,1)="R",IF(ISODD(RIGHT(A728)),"RH2","RH4"),"ERROR"))</f>
        <v/>
      </c>
      <c r="R728" s="1">
        <f>P728&amp;"-"&amp;Q728</f>
        <v/>
      </c>
      <c r="S728" s="13">
        <f>IF(D728="","HXX",IF(OR(D728=D727,D728=0),S727,"H"&amp;TEXT(D728,"00")&amp;" T"&amp;TEXT(G728,"00")&amp;" - "&amp;A728))</f>
        <v/>
      </c>
      <c r="T728" s="13">
        <f>SUBTOTAL(3,A728)</f>
        <v/>
      </c>
      <c r="U728" s="13">
        <f>IF(OR(NOT(ISBLANK(H728)),J728="30"),1,0)</f>
        <v/>
      </c>
      <c r="V728" s="13">
        <f>IF(ISBLANK(I728),0,1)</f>
        <v/>
      </c>
      <c r="W728" s="13">
        <f>IF(AND(L728="Porosidad de gas",OR(K728="C5",K728="E5")),1,0)</f>
        <v/>
      </c>
      <c r="X728" s="3">
        <f>RIGHT(A728,3)</f>
        <v/>
      </c>
      <c r="Y728" s="3">
        <f>MAX(W728*F728,0)</f>
        <v/>
      </c>
      <c r="Z728" s="3">
        <f>MAX(V728*F728-Y728,0)</f>
        <v/>
      </c>
      <c r="AA728" s="3">
        <f>MAX(U728*F728-SUM(Y728:Z728),0)</f>
        <v/>
      </c>
      <c r="AB728" s="8">
        <f>MAX(F728-SUM(Y728:AA728),0)</f>
        <v/>
      </c>
      <c r="AC728" s="3">
        <f>D728</f>
        <v/>
      </c>
      <c r="AD728" s="3">
        <f>E728</f>
        <v/>
      </c>
    </row>
    <row r="729" ht="13.9" customHeight="1">
      <c r="A729" s="22" t="inlineStr">
        <is>
          <t>BNRR022511281064</t>
        </is>
      </c>
      <c r="B729" s="23" t="inlineStr">
        <is>
          <t>28/11/2025 10:45:5</t>
        </is>
      </c>
      <c r="C729" s="24" t="n">
        <v>9</v>
      </c>
      <c r="D729" s="24" t="n">
        <v>19</v>
      </c>
      <c r="E729" s="24" t="n">
        <v>9</v>
      </c>
      <c r="F729" s="24" t="n">
        <v>361</v>
      </c>
      <c r="G729" s="24" t="inlineStr">
        <is>
          <t>12</t>
        </is>
      </c>
      <c r="H729" s="24" t="inlineStr"/>
      <c r="I729" s="24" t="inlineStr"/>
      <c r="J729" s="24" t="n">
        <v/>
      </c>
      <c r="K729" s="24" t="n"/>
      <c r="L729" s="24" t="n"/>
      <c r="M729" s="1">
        <f>LEFT(A729,6)</f>
        <v/>
      </c>
      <c r="N729" s="1">
        <f>MID(A729,7,6)</f>
        <v/>
      </c>
      <c r="O729" s="1">
        <f>MID(A729,7,6)&amp;"-"&amp;MID(A729,13,1)</f>
        <v/>
      </c>
      <c r="P729" s="1">
        <f>"M"&amp;MID(A729,5,2)</f>
        <v/>
      </c>
      <c r="Q729" s="1">
        <f>IF(MID(A729,4,1)="L",IF(ISODD(RIGHT(A729)),"LH1","LH3"),IF(MID(A729,4,1)="R",IF(ISODD(RIGHT(A729)),"RH2","RH4"),"ERROR"))</f>
        <v/>
      </c>
      <c r="R729" s="1">
        <f>P729&amp;"-"&amp;Q729</f>
        <v/>
      </c>
      <c r="S729" s="13">
        <f>IF(D729="","HXX",IF(OR(D729=D728,D729=0),S728,"H"&amp;TEXT(D729,"00")&amp;" T"&amp;TEXT(G729,"00")&amp;" - "&amp;A729))</f>
        <v/>
      </c>
      <c r="T729" s="13">
        <f>SUBTOTAL(3,A729)</f>
        <v/>
      </c>
      <c r="U729" s="13">
        <f>IF(OR(NOT(ISBLANK(H729)),J729="30"),1,0)</f>
        <v/>
      </c>
      <c r="V729" s="13">
        <f>IF(ISBLANK(I729),0,1)</f>
        <v/>
      </c>
      <c r="W729" s="13">
        <f>IF(AND(L729="Porosidad de gas",OR(K729="C5",K729="E5")),1,0)</f>
        <v/>
      </c>
      <c r="X729" s="3">
        <f>RIGHT(A729,3)</f>
        <v/>
      </c>
      <c r="Y729" s="3">
        <f>MAX(W729*F729,0)</f>
        <v/>
      </c>
      <c r="Z729" s="3">
        <f>MAX(V729*F729-Y729,0)</f>
        <v/>
      </c>
      <c r="AA729" s="3">
        <f>MAX(U729*F729-SUM(Y729:Z729),0)</f>
        <v/>
      </c>
      <c r="AB729" s="8">
        <f>MAX(F729-SUM(Y729:AA729),0)</f>
        <v/>
      </c>
      <c r="AC729" s="3">
        <f>D729</f>
        <v/>
      </c>
      <c r="AD729" s="3">
        <f>E729</f>
        <v/>
      </c>
    </row>
    <row r="730" ht="13.9" customHeight="1">
      <c r="A730" s="22" t="inlineStr">
        <is>
          <t>BNRL022511281061</t>
        </is>
      </c>
      <c r="B730" s="23" t="inlineStr">
        <is>
          <t>28/11/2025 10:39:5</t>
        </is>
      </c>
      <c r="C730" s="24" t="n">
        <v>9</v>
      </c>
      <c r="D730" s="24" t="n">
        <v>19</v>
      </c>
      <c r="E730" s="24" t="n">
        <v>8</v>
      </c>
      <c r="F730" s="24" t="n">
        <v>361</v>
      </c>
      <c r="G730" s="24" t="inlineStr">
        <is>
          <t>12</t>
        </is>
      </c>
      <c r="H730" s="24" t="inlineStr"/>
      <c r="I730" s="24" t="inlineStr"/>
      <c r="J730" s="24" t="n">
        <v/>
      </c>
      <c r="K730" s="24" t="n"/>
      <c r="L730" s="24" t="n"/>
      <c r="M730" s="1">
        <f>LEFT(A730,6)</f>
        <v/>
      </c>
      <c r="N730" s="1">
        <f>MID(A730,7,6)</f>
        <v/>
      </c>
      <c r="O730" s="1">
        <f>MID(A730,7,6)&amp;"-"&amp;MID(A730,13,1)</f>
        <v/>
      </c>
      <c r="P730" s="1">
        <f>"M"&amp;MID(A730,5,2)</f>
        <v/>
      </c>
      <c r="Q730" s="1">
        <f>IF(MID(A730,4,1)="L",IF(ISODD(RIGHT(A730)),"LH1","LH3"),IF(MID(A730,4,1)="R",IF(ISODD(RIGHT(A730)),"RH2","RH4"),"ERROR"))</f>
        <v/>
      </c>
      <c r="R730" s="1">
        <f>P730&amp;"-"&amp;Q730</f>
        <v/>
      </c>
      <c r="S730" s="13">
        <f>IF(D730="","HXX",IF(OR(D730=D729,D730=0),S729,"H"&amp;TEXT(D730,"00")&amp;" T"&amp;TEXT(G730,"00")&amp;" - "&amp;A730))</f>
        <v/>
      </c>
      <c r="T730" s="13">
        <f>SUBTOTAL(3,A730)</f>
        <v/>
      </c>
      <c r="U730" s="13">
        <f>IF(OR(NOT(ISBLANK(H730)),J730="30"),1,0)</f>
        <v/>
      </c>
      <c r="V730" s="13">
        <f>IF(ISBLANK(I730),0,1)</f>
        <v/>
      </c>
      <c r="W730" s="13">
        <f>IF(AND(L730="Porosidad de gas",OR(K730="C5",K730="E5")),1,0)</f>
        <v/>
      </c>
      <c r="X730" s="3">
        <f>RIGHT(A730,3)</f>
        <v/>
      </c>
      <c r="Y730" s="3">
        <f>MAX(W730*F730,0)</f>
        <v/>
      </c>
      <c r="Z730" s="3">
        <f>MAX(V730*F730-Y730,0)</f>
        <v/>
      </c>
      <c r="AA730" s="3">
        <f>MAX(U730*F730-SUM(Y730:Z730),0)</f>
        <v/>
      </c>
      <c r="AB730" s="8">
        <f>MAX(F730-SUM(Y730:AA730),0)</f>
        <v/>
      </c>
      <c r="AC730" s="3">
        <f>D730</f>
        <v/>
      </c>
      <c r="AD730" s="3">
        <f>E730</f>
        <v/>
      </c>
    </row>
    <row r="731" ht="13.9" customHeight="1">
      <c r="A731" s="22" t="inlineStr">
        <is>
          <t>BNRL022511281062</t>
        </is>
      </c>
      <c r="B731" s="23" t="inlineStr">
        <is>
          <t>28/11/2025 10:39:5</t>
        </is>
      </c>
      <c r="C731" s="24" t="n">
        <v>9</v>
      </c>
      <c r="D731" s="24" t="n">
        <v>19</v>
      </c>
      <c r="E731" s="24" t="n">
        <v>8</v>
      </c>
      <c r="F731" s="24" t="n">
        <v>361</v>
      </c>
      <c r="G731" s="24" t="inlineStr">
        <is>
          <t>12</t>
        </is>
      </c>
      <c r="H731" s="24" t="inlineStr"/>
      <c r="I731" s="24" t="inlineStr"/>
      <c r="J731" s="24" t="n">
        <v/>
      </c>
      <c r="K731" s="24" t="n"/>
      <c r="L731" s="24" t="n"/>
      <c r="M731" s="1">
        <f>LEFT(A731,6)</f>
        <v/>
      </c>
      <c r="N731" s="1">
        <f>MID(A731,7,6)</f>
        <v/>
      </c>
      <c r="O731" s="1">
        <f>MID(A731,7,6)&amp;"-"&amp;MID(A731,13,1)</f>
        <v/>
      </c>
      <c r="P731" s="1">
        <f>"M"&amp;MID(A731,5,2)</f>
        <v/>
      </c>
      <c r="Q731" s="1">
        <f>IF(MID(A731,4,1)="L",IF(ISODD(RIGHT(A731)),"LH1","LH3"),IF(MID(A731,4,1)="R",IF(ISODD(RIGHT(A731)),"RH2","RH4"),"ERROR"))</f>
        <v/>
      </c>
      <c r="R731" s="1">
        <f>P731&amp;"-"&amp;Q731</f>
        <v/>
      </c>
      <c r="S731" s="13">
        <f>IF(D731="","HXX",IF(OR(D731=D730,D731=0),S730,"H"&amp;TEXT(D731,"00")&amp;" T"&amp;TEXT(G731,"00")&amp;" - "&amp;A731))</f>
        <v/>
      </c>
      <c r="T731" s="13">
        <f>SUBTOTAL(3,A731)</f>
        <v/>
      </c>
      <c r="U731" s="13">
        <f>IF(OR(NOT(ISBLANK(H731)),J731="30"),1,0)</f>
        <v/>
      </c>
      <c r="V731" s="13">
        <f>IF(ISBLANK(I731),0,1)</f>
        <v/>
      </c>
      <c r="W731" s="13">
        <f>IF(AND(L731="Porosidad de gas",OR(K731="C5",K731="E5")),1,0)</f>
        <v/>
      </c>
      <c r="X731" s="3">
        <f>RIGHT(A731,3)</f>
        <v/>
      </c>
      <c r="Y731" s="3">
        <f>MAX(W731*F731,0)</f>
        <v/>
      </c>
      <c r="Z731" s="3">
        <f>MAX(V731*F731-Y731,0)</f>
        <v/>
      </c>
      <c r="AA731" s="3">
        <f>MAX(U731*F731-SUM(Y731:Z731),0)</f>
        <v/>
      </c>
      <c r="AB731" s="8">
        <f>MAX(F731-SUM(Y731:AA731),0)</f>
        <v/>
      </c>
      <c r="AC731" s="3">
        <f>D731</f>
        <v/>
      </c>
      <c r="AD731" s="3">
        <f>E731</f>
        <v/>
      </c>
    </row>
    <row r="732" ht="13.9" customHeight="1">
      <c r="A732" s="22" t="inlineStr">
        <is>
          <t>BNRR022511281061</t>
        </is>
      </c>
      <c r="B732" s="23" t="inlineStr">
        <is>
          <t>28/11/2025 10:39:5</t>
        </is>
      </c>
      <c r="C732" s="24" t="n">
        <v>9</v>
      </c>
      <c r="D732" s="24" t="n">
        <v>19</v>
      </c>
      <c r="E732" s="24" t="n">
        <v>8</v>
      </c>
      <c r="F732" s="24" t="n">
        <v>361</v>
      </c>
      <c r="G732" s="24" t="inlineStr">
        <is>
          <t>12</t>
        </is>
      </c>
      <c r="H732" s="24" t="inlineStr"/>
      <c r="I732" s="24" t="inlineStr"/>
      <c r="J732" s="24" t="n">
        <v/>
      </c>
      <c r="K732" s="24" t="n"/>
      <c r="L732" s="24" t="n"/>
      <c r="M732" s="1">
        <f>LEFT(A732,6)</f>
        <v/>
      </c>
      <c r="N732" s="1">
        <f>MID(A732,7,6)</f>
        <v/>
      </c>
      <c r="O732" s="1">
        <f>MID(A732,7,6)&amp;"-"&amp;MID(A732,13,1)</f>
        <v/>
      </c>
      <c r="P732" s="1">
        <f>"M"&amp;MID(A732,5,2)</f>
        <v/>
      </c>
      <c r="Q732" s="1">
        <f>IF(MID(A732,4,1)="L",IF(ISODD(RIGHT(A732)),"LH1","LH3"),IF(MID(A732,4,1)="R",IF(ISODD(RIGHT(A732)),"RH2","RH4"),"ERROR"))</f>
        <v/>
      </c>
      <c r="R732" s="1">
        <f>P732&amp;"-"&amp;Q732</f>
        <v/>
      </c>
      <c r="S732" s="13">
        <f>IF(D732="","HXX",IF(OR(D732=D731,D732=0),S731,"H"&amp;TEXT(D732,"00")&amp;" T"&amp;TEXT(G732,"00")&amp;" - "&amp;A732))</f>
        <v/>
      </c>
      <c r="T732" s="13">
        <f>SUBTOTAL(3,A732)</f>
        <v/>
      </c>
      <c r="U732" s="13">
        <f>IF(OR(NOT(ISBLANK(H732)),J732="30"),1,0)</f>
        <v/>
      </c>
      <c r="V732" s="13">
        <f>IF(ISBLANK(I732),0,1)</f>
        <v/>
      </c>
      <c r="W732" s="13">
        <f>IF(AND(L732="Porosidad de gas",OR(K732="C5",K732="E5")),1,0)</f>
        <v/>
      </c>
      <c r="X732" s="3">
        <f>RIGHT(A732,3)</f>
        <v/>
      </c>
      <c r="Y732" s="3">
        <f>MAX(W732*F732,0)</f>
        <v/>
      </c>
      <c r="Z732" s="3">
        <f>MAX(V732*F732-Y732,0)</f>
        <v/>
      </c>
      <c r="AA732" s="3">
        <f>MAX(U732*F732-SUM(Y732:Z732),0)</f>
        <v/>
      </c>
      <c r="AB732" s="8">
        <f>MAX(F732-SUM(Y732:AA732),0)</f>
        <v/>
      </c>
      <c r="AC732" s="3">
        <f>D732</f>
        <v/>
      </c>
      <c r="AD732" s="3">
        <f>E732</f>
        <v/>
      </c>
    </row>
    <row r="733" ht="13.9" customHeight="1">
      <c r="A733" s="22" t="inlineStr">
        <is>
          <t>BNRR022511281062</t>
        </is>
      </c>
      <c r="B733" s="23" t="inlineStr">
        <is>
          <t>28/11/2025 10:39:5</t>
        </is>
      </c>
      <c r="C733" s="24" t="n">
        <v>9</v>
      </c>
      <c r="D733" s="24" t="n">
        <v>19</v>
      </c>
      <c r="E733" s="24" t="n">
        <v>8</v>
      </c>
      <c r="F733" s="24" t="n">
        <v>361</v>
      </c>
      <c r="G733" s="24" t="inlineStr">
        <is>
          <t>12</t>
        </is>
      </c>
      <c r="H733" s="24" t="inlineStr"/>
      <c r="I733" s="24" t="inlineStr"/>
      <c r="J733" s="24" t="n">
        <v/>
      </c>
      <c r="K733" s="24" t="n"/>
      <c r="L733" s="24" t="n"/>
      <c r="M733" s="1">
        <f>LEFT(A733,6)</f>
        <v/>
      </c>
      <c r="N733" s="1">
        <f>MID(A733,7,6)</f>
        <v/>
      </c>
      <c r="O733" s="1">
        <f>MID(A733,7,6)&amp;"-"&amp;MID(A733,13,1)</f>
        <v/>
      </c>
      <c r="P733" s="1">
        <f>"M"&amp;MID(A733,5,2)</f>
        <v/>
      </c>
      <c r="Q733" s="1">
        <f>IF(MID(A733,4,1)="L",IF(ISODD(RIGHT(A733)),"LH1","LH3"),IF(MID(A733,4,1)="R",IF(ISODD(RIGHT(A733)),"RH2","RH4"),"ERROR"))</f>
        <v/>
      </c>
      <c r="R733" s="1">
        <f>P733&amp;"-"&amp;Q733</f>
        <v/>
      </c>
      <c r="S733" s="13">
        <f>IF(D733="","HXX",IF(OR(D733=D732,D733=0),S732,"H"&amp;TEXT(D733,"00")&amp;" T"&amp;TEXT(G733,"00")&amp;" - "&amp;A733))</f>
        <v/>
      </c>
      <c r="T733" s="13">
        <f>SUBTOTAL(3,A733)</f>
        <v/>
      </c>
      <c r="U733" s="13">
        <f>IF(OR(NOT(ISBLANK(H733)),J733="30"),1,0)</f>
        <v/>
      </c>
      <c r="V733" s="13">
        <f>IF(ISBLANK(I733),0,1)</f>
        <v/>
      </c>
      <c r="W733" s="13">
        <f>IF(AND(L733="Porosidad de gas",OR(K733="C5",K733="E5")),1,0)</f>
        <v/>
      </c>
      <c r="X733" s="3">
        <f>RIGHT(A733,3)</f>
        <v/>
      </c>
      <c r="Y733" s="3">
        <f>MAX(W733*F733,0)</f>
        <v/>
      </c>
      <c r="Z733" s="3">
        <f>MAX(V733*F733-Y733,0)</f>
        <v/>
      </c>
      <c r="AA733" s="3">
        <f>MAX(U733*F733-SUM(Y733:Z733),0)</f>
        <v/>
      </c>
      <c r="AB733" s="8">
        <f>MAX(F733-SUM(Y733:AA733),0)</f>
        <v/>
      </c>
      <c r="AC733" s="3">
        <f>D733</f>
        <v/>
      </c>
      <c r="AD733" s="3">
        <f>E733</f>
        <v/>
      </c>
    </row>
    <row r="734" ht="13.9" customHeight="1">
      <c r="A734" s="22" t="inlineStr">
        <is>
          <t>BNRL022511281059</t>
        </is>
      </c>
      <c r="B734" s="23" t="inlineStr">
        <is>
          <t>28/11/2025 10:33:4</t>
        </is>
      </c>
      <c r="C734" s="24" t="n">
        <v>9</v>
      </c>
      <c r="D734" s="24" t="n">
        <v>19</v>
      </c>
      <c r="E734" s="24" t="n">
        <v>7</v>
      </c>
      <c r="F734" s="24" t="n">
        <v>361</v>
      </c>
      <c r="G734" s="24" t="inlineStr">
        <is>
          <t>12</t>
        </is>
      </c>
      <c r="H734" s="24" t="inlineStr">
        <is>
          <t>1/12/2025 9:5:41</t>
        </is>
      </c>
      <c r="I734" s="24" t="inlineStr"/>
      <c r="J734" s="24" t="n">
        <v/>
      </c>
      <c r="K734" s="24" t="n"/>
      <c r="L734" s="24" t="n"/>
      <c r="M734" s="1">
        <f>LEFT(A734,6)</f>
        <v/>
      </c>
      <c r="N734" s="1">
        <f>MID(A734,7,6)</f>
        <v/>
      </c>
      <c r="O734" s="1">
        <f>MID(A734,7,6)&amp;"-"&amp;MID(A734,13,1)</f>
        <v/>
      </c>
      <c r="P734" s="1">
        <f>"M"&amp;MID(A734,5,2)</f>
        <v/>
      </c>
      <c r="Q734" s="1">
        <f>IF(MID(A734,4,1)="L",IF(ISODD(RIGHT(A734)),"LH1","LH3"),IF(MID(A734,4,1)="R",IF(ISODD(RIGHT(A734)),"RH2","RH4"),"ERROR"))</f>
        <v/>
      </c>
      <c r="R734" s="1">
        <f>P734&amp;"-"&amp;Q734</f>
        <v/>
      </c>
      <c r="S734" s="13">
        <f>IF(D734="","HXX",IF(OR(D734=D733,D734=0),S733,"H"&amp;TEXT(D734,"00")&amp;" T"&amp;TEXT(G734,"00")&amp;" - "&amp;A734))</f>
        <v/>
      </c>
      <c r="T734" s="13">
        <f>SUBTOTAL(3,A734)</f>
        <v/>
      </c>
      <c r="U734" s="13">
        <f>IF(OR(NOT(ISBLANK(H734)),J734="30"),1,0)</f>
        <v/>
      </c>
      <c r="V734" s="13">
        <f>IF(ISBLANK(I734),0,1)</f>
        <v/>
      </c>
      <c r="W734" s="13">
        <f>IF(AND(L734="Porosidad de gas",OR(K734="C5",K734="E5")),1,0)</f>
        <v/>
      </c>
      <c r="X734" s="3">
        <f>RIGHT(A734,3)</f>
        <v/>
      </c>
      <c r="Y734" s="3">
        <f>MAX(W734*F734,0)</f>
        <v/>
      </c>
      <c r="Z734" s="3">
        <f>MAX(V734*F734-Y734,0)</f>
        <v/>
      </c>
      <c r="AA734" s="3">
        <f>MAX(U734*F734-SUM(Y734:Z734),0)</f>
        <v/>
      </c>
      <c r="AB734" s="8">
        <f>MAX(F734-SUM(Y734:AA734),0)</f>
        <v/>
      </c>
      <c r="AC734" s="3">
        <f>D734</f>
        <v/>
      </c>
      <c r="AD734" s="3">
        <f>E734</f>
        <v/>
      </c>
    </row>
    <row r="735" ht="13.9" customHeight="1">
      <c r="A735" s="22" t="inlineStr">
        <is>
          <t>BNRL022511281060</t>
        </is>
      </c>
      <c r="B735" s="23" t="inlineStr">
        <is>
          <t>28/11/2025 10:33:4</t>
        </is>
      </c>
      <c r="C735" s="24" t="n">
        <v>9</v>
      </c>
      <c r="D735" s="24" t="n">
        <v>19</v>
      </c>
      <c r="E735" s="24" t="n">
        <v>7</v>
      </c>
      <c r="F735" s="24" t="n">
        <v>361</v>
      </c>
      <c r="G735" s="24" t="inlineStr">
        <is>
          <t>12</t>
        </is>
      </c>
      <c r="H735" s="24" t="inlineStr">
        <is>
          <t>1/12/2025 9:5:7</t>
        </is>
      </c>
      <c r="I735" s="24" t="inlineStr">
        <is>
          <t>1/12/2025 10:10:3</t>
        </is>
      </c>
      <c r="J735" s="24" t="n">
        <v>30</v>
      </c>
      <c r="K735" s="24" t="inlineStr">
        <is>
          <t>A9</t>
        </is>
      </c>
      <c r="L735" s="24" t="inlineStr">
        <is>
          <t>Mal corte de sierra en pieza</t>
        </is>
      </c>
      <c r="M735" s="1">
        <f>LEFT(A735,6)</f>
        <v/>
      </c>
      <c r="N735" s="1">
        <f>MID(A735,7,6)</f>
        <v/>
      </c>
      <c r="O735" s="1">
        <f>MID(A735,7,6)&amp;"-"&amp;MID(A735,13,1)</f>
        <v/>
      </c>
      <c r="P735" s="1">
        <f>"M"&amp;MID(A735,5,2)</f>
        <v/>
      </c>
      <c r="Q735" s="1">
        <f>IF(MID(A735,4,1)="L",IF(ISODD(RIGHT(A735)),"LH1","LH3"),IF(MID(A735,4,1)="R",IF(ISODD(RIGHT(A735)),"RH2","RH4"),"ERROR"))</f>
        <v/>
      </c>
      <c r="R735" s="1">
        <f>P735&amp;"-"&amp;Q735</f>
        <v/>
      </c>
      <c r="S735" s="13">
        <f>IF(D735="","HXX",IF(OR(D735=D734,D735=0),S734,"H"&amp;TEXT(D735,"00")&amp;" T"&amp;TEXT(G735,"00")&amp;" - "&amp;A735))</f>
        <v/>
      </c>
      <c r="T735" s="13">
        <f>SUBTOTAL(3,A735)</f>
        <v/>
      </c>
      <c r="U735" s="13">
        <f>IF(OR(NOT(ISBLANK(H735)),J735="30"),1,0)</f>
        <v/>
      </c>
      <c r="V735" s="13">
        <f>IF(ISBLANK(I735),0,1)</f>
        <v/>
      </c>
      <c r="W735" s="13">
        <f>IF(AND(L735="Porosidad de gas",OR(K735="C5",K735="E5")),1,0)</f>
        <v/>
      </c>
      <c r="X735" s="3">
        <f>RIGHT(A735,3)</f>
        <v/>
      </c>
      <c r="Y735" s="3">
        <f>MAX(W735*F735,0)</f>
        <v/>
      </c>
      <c r="Z735" s="3">
        <f>MAX(V735*F735-Y735,0)</f>
        <v/>
      </c>
      <c r="AA735" s="3">
        <f>MAX(U735*F735-SUM(Y735:Z735),0)</f>
        <v/>
      </c>
      <c r="AB735" s="8">
        <f>MAX(F735-SUM(Y735:AA735),0)</f>
        <v/>
      </c>
      <c r="AC735" s="3">
        <f>D735</f>
        <v/>
      </c>
      <c r="AD735" s="3">
        <f>E735</f>
        <v/>
      </c>
    </row>
    <row r="736" ht="13.9" customHeight="1">
      <c r="A736" s="22" t="inlineStr">
        <is>
          <t>BNRR022511281059</t>
        </is>
      </c>
      <c r="B736" s="23" t="inlineStr">
        <is>
          <t>28/11/2025 10:33:4</t>
        </is>
      </c>
      <c r="C736" s="24" t="n">
        <v>9</v>
      </c>
      <c r="D736" s="24" t="n">
        <v>19</v>
      </c>
      <c r="E736" s="24" t="n">
        <v>7</v>
      </c>
      <c r="F736" s="24" t="n">
        <v>361</v>
      </c>
      <c r="G736" s="24" t="inlineStr">
        <is>
          <t>12</t>
        </is>
      </c>
      <c r="H736" s="24" t="inlineStr">
        <is>
          <t>1/12/2025 9:17:23</t>
        </is>
      </c>
      <c r="I736" s="24" t="inlineStr"/>
      <c r="J736" s="24" t="n">
        <v/>
      </c>
      <c r="K736" s="24" t="n"/>
      <c r="L736" s="24" t="n"/>
      <c r="M736" s="1">
        <f>LEFT(A736,6)</f>
        <v/>
      </c>
      <c r="N736" s="1">
        <f>MID(A736,7,6)</f>
        <v/>
      </c>
      <c r="O736" s="1">
        <f>MID(A736,7,6)&amp;"-"&amp;MID(A736,13,1)</f>
        <v/>
      </c>
      <c r="P736" s="1">
        <f>"M"&amp;MID(A736,5,2)</f>
        <v/>
      </c>
      <c r="Q736" s="1">
        <f>IF(MID(A736,4,1)="L",IF(ISODD(RIGHT(A736)),"LH1","LH3"),IF(MID(A736,4,1)="R",IF(ISODD(RIGHT(A736)),"RH2","RH4"),"ERROR"))</f>
        <v/>
      </c>
      <c r="R736" s="1">
        <f>P736&amp;"-"&amp;Q736</f>
        <v/>
      </c>
      <c r="S736" s="13">
        <f>IF(D736="","HXX",IF(OR(D736=D735,D736=0),S735,"H"&amp;TEXT(D736,"00")&amp;" T"&amp;TEXT(G736,"00")&amp;" - "&amp;A736))</f>
        <v/>
      </c>
      <c r="T736" s="13">
        <f>SUBTOTAL(3,A736)</f>
        <v/>
      </c>
      <c r="U736" s="13">
        <f>IF(OR(NOT(ISBLANK(H736)),J736="30"),1,0)</f>
        <v/>
      </c>
      <c r="V736" s="13">
        <f>IF(ISBLANK(I736),0,1)</f>
        <v/>
      </c>
      <c r="W736" s="13">
        <f>IF(AND(L736="Porosidad de gas",OR(K736="C5",K736="E5")),1,0)</f>
        <v/>
      </c>
      <c r="X736" s="3">
        <f>RIGHT(A736,3)</f>
        <v/>
      </c>
      <c r="Y736" s="3">
        <f>MAX(W736*F736,0)</f>
        <v/>
      </c>
      <c r="Z736" s="3">
        <f>MAX(V736*F736-Y736,0)</f>
        <v/>
      </c>
      <c r="AA736" s="3">
        <f>MAX(U736*F736-SUM(Y736:Z736),0)</f>
        <v/>
      </c>
      <c r="AB736" s="8">
        <f>MAX(F736-SUM(Y736:AA736),0)</f>
        <v/>
      </c>
      <c r="AC736" s="3">
        <f>D736</f>
        <v/>
      </c>
      <c r="AD736" s="3">
        <f>E736</f>
        <v/>
      </c>
    </row>
    <row r="737" ht="13.9" customHeight="1">
      <c r="A737" s="22" t="inlineStr">
        <is>
          <t>BNRR022511281060</t>
        </is>
      </c>
      <c r="B737" s="23" t="inlineStr">
        <is>
          <t>28/11/2025 10:33:4</t>
        </is>
      </c>
      <c r="C737" s="24" t="n">
        <v>9</v>
      </c>
      <c r="D737" s="24" t="n">
        <v>19</v>
      </c>
      <c r="E737" s="24" t="n">
        <v>7</v>
      </c>
      <c r="F737" s="24" t="n">
        <v>361</v>
      </c>
      <c r="G737" s="24" t="inlineStr">
        <is>
          <t>12</t>
        </is>
      </c>
      <c r="H737" s="24" t="inlineStr">
        <is>
          <t>1/12/2025 9:24:31</t>
        </is>
      </c>
      <c r="I737" s="24" t="inlineStr"/>
      <c r="J737" s="24" t="n">
        <v/>
      </c>
      <c r="K737" s="24" t="n"/>
      <c r="L737" s="24" t="n"/>
      <c r="M737" s="1">
        <f>LEFT(A737,6)</f>
        <v/>
      </c>
      <c r="N737" s="1">
        <f>MID(A737,7,6)</f>
        <v/>
      </c>
      <c r="O737" s="1">
        <f>MID(A737,7,6)&amp;"-"&amp;MID(A737,13,1)</f>
        <v/>
      </c>
      <c r="P737" s="1">
        <f>"M"&amp;MID(A737,5,2)</f>
        <v/>
      </c>
      <c r="Q737" s="1">
        <f>IF(MID(A737,4,1)="L",IF(ISODD(RIGHT(A737)),"LH1","LH3"),IF(MID(A737,4,1)="R",IF(ISODD(RIGHT(A737)),"RH2","RH4"),"ERROR"))</f>
        <v/>
      </c>
      <c r="R737" s="1">
        <f>P737&amp;"-"&amp;Q737</f>
        <v/>
      </c>
      <c r="S737" s="13">
        <f>IF(D737="","HXX",IF(OR(D737=D736,D737=0),S736,"H"&amp;TEXT(D737,"00")&amp;" T"&amp;TEXT(G737,"00")&amp;" - "&amp;A737))</f>
        <v/>
      </c>
      <c r="T737" s="13">
        <f>SUBTOTAL(3,A737)</f>
        <v/>
      </c>
      <c r="U737" s="13">
        <f>IF(OR(NOT(ISBLANK(H737)),J737="30"),1,0)</f>
        <v/>
      </c>
      <c r="V737" s="13">
        <f>IF(ISBLANK(I737),0,1)</f>
        <v/>
      </c>
      <c r="W737" s="13">
        <f>IF(AND(L737="Porosidad de gas",OR(K737="C5",K737="E5")),1,0)</f>
        <v/>
      </c>
      <c r="X737" s="3">
        <f>RIGHT(A737,3)</f>
        <v/>
      </c>
      <c r="Y737" s="3">
        <f>MAX(W737*F737,0)</f>
        <v/>
      </c>
      <c r="Z737" s="3">
        <f>MAX(V737*F737-Y737,0)</f>
        <v/>
      </c>
      <c r="AA737" s="3">
        <f>MAX(U737*F737-SUM(Y737:Z737),0)</f>
        <v/>
      </c>
      <c r="AB737" s="8">
        <f>MAX(F737-SUM(Y737:AA737),0)</f>
        <v/>
      </c>
      <c r="AC737" s="3">
        <f>D737</f>
        <v/>
      </c>
      <c r="AD737" s="3">
        <f>E737</f>
        <v/>
      </c>
    </row>
    <row r="738" ht="13.9" customHeight="1">
      <c r="A738" s="22" t="inlineStr">
        <is>
          <t>BNRL022511281057</t>
        </is>
      </c>
      <c r="B738" s="23" t="inlineStr">
        <is>
          <t>28/11/2025 10:27:4</t>
        </is>
      </c>
      <c r="C738" s="24" t="n">
        <v>9</v>
      </c>
      <c r="D738" s="24" t="n">
        <v>19</v>
      </c>
      <c r="E738" s="24" t="n">
        <v>6</v>
      </c>
      <c r="F738" s="24" t="n">
        <v>361</v>
      </c>
      <c r="G738" s="24" t="inlineStr">
        <is>
          <t>12</t>
        </is>
      </c>
      <c r="H738" s="24" t="inlineStr">
        <is>
          <t>1/12/2025 9:11:34</t>
        </is>
      </c>
      <c r="I738" s="24" t="inlineStr"/>
      <c r="J738" s="24" t="n">
        <v/>
      </c>
      <c r="K738" s="24" t="n"/>
      <c r="L738" s="24" t="n"/>
      <c r="M738" s="1">
        <f>LEFT(A738,6)</f>
        <v/>
      </c>
      <c r="N738" s="1">
        <f>MID(A738,7,6)</f>
        <v/>
      </c>
      <c r="O738" s="1">
        <f>MID(A738,7,6)&amp;"-"&amp;MID(A738,13,1)</f>
        <v/>
      </c>
      <c r="P738" s="1">
        <f>"M"&amp;MID(A738,5,2)</f>
        <v/>
      </c>
      <c r="Q738" s="1">
        <f>IF(MID(A738,4,1)="L",IF(ISODD(RIGHT(A738)),"LH1","LH3"),IF(MID(A738,4,1)="R",IF(ISODD(RIGHT(A738)),"RH2","RH4"),"ERROR"))</f>
        <v/>
      </c>
      <c r="R738" s="1">
        <f>P738&amp;"-"&amp;Q738</f>
        <v/>
      </c>
      <c r="S738" s="13">
        <f>IF(D738="","HXX",IF(OR(D738=D737,D738=0),S737,"H"&amp;TEXT(D738,"00")&amp;" T"&amp;TEXT(G738,"00")&amp;" - "&amp;A738))</f>
        <v/>
      </c>
      <c r="T738" s="13">
        <f>SUBTOTAL(3,A738)</f>
        <v/>
      </c>
      <c r="U738" s="13">
        <f>IF(OR(NOT(ISBLANK(H738)),J738="30"),1,0)</f>
        <v/>
      </c>
      <c r="V738" s="13">
        <f>IF(ISBLANK(I738),0,1)</f>
        <v/>
      </c>
      <c r="W738" s="13">
        <f>IF(AND(L738="Porosidad de gas",OR(K738="C5",K738="E5")),1,0)</f>
        <v/>
      </c>
      <c r="X738" s="3">
        <f>RIGHT(A738,3)</f>
        <v/>
      </c>
      <c r="Y738" s="3">
        <f>MAX(W738*F738,0)</f>
        <v/>
      </c>
      <c r="Z738" s="3">
        <f>MAX(V738*F738-Y738,0)</f>
        <v/>
      </c>
      <c r="AA738" s="3">
        <f>MAX(U738*F738-SUM(Y738:Z738),0)</f>
        <v/>
      </c>
      <c r="AB738" s="8">
        <f>MAX(F738-SUM(Y738:AA738),0)</f>
        <v/>
      </c>
      <c r="AC738" s="3">
        <f>D738</f>
        <v/>
      </c>
      <c r="AD738" s="3">
        <f>E738</f>
        <v/>
      </c>
    </row>
    <row r="739" ht="13.9" customHeight="1">
      <c r="A739" s="22" t="inlineStr">
        <is>
          <t>BNRL022511281058</t>
        </is>
      </c>
      <c r="B739" s="23" t="inlineStr">
        <is>
          <t>28/11/2025 10:27:4</t>
        </is>
      </c>
      <c r="C739" s="24" t="n">
        <v>9</v>
      </c>
      <c r="D739" s="24" t="n">
        <v>19</v>
      </c>
      <c r="E739" s="24" t="n">
        <v>6</v>
      </c>
      <c r="F739" s="24" t="n">
        <v>361</v>
      </c>
      <c r="G739" s="24" t="inlineStr">
        <is>
          <t>12</t>
        </is>
      </c>
      <c r="H739" s="24" t="inlineStr">
        <is>
          <t>1/12/2025 9:37:35</t>
        </is>
      </c>
      <c r="I739" s="24" t="inlineStr"/>
      <c r="J739" s="24" t="n">
        <v/>
      </c>
      <c r="K739" s="24" t="n"/>
      <c r="L739" s="24" t="n"/>
      <c r="M739" s="1">
        <f>LEFT(A739,6)</f>
        <v/>
      </c>
      <c r="N739" s="1">
        <f>MID(A739,7,6)</f>
        <v/>
      </c>
      <c r="O739" s="1">
        <f>MID(A739,7,6)&amp;"-"&amp;MID(A739,13,1)</f>
        <v/>
      </c>
      <c r="P739" s="1">
        <f>"M"&amp;MID(A739,5,2)</f>
        <v/>
      </c>
      <c r="Q739" s="1">
        <f>IF(MID(A739,4,1)="L",IF(ISODD(RIGHT(A739)),"LH1","LH3"),IF(MID(A739,4,1)="R",IF(ISODD(RIGHT(A739)),"RH2","RH4"),"ERROR"))</f>
        <v/>
      </c>
      <c r="R739" s="1">
        <f>P739&amp;"-"&amp;Q739</f>
        <v/>
      </c>
      <c r="S739" s="13">
        <f>IF(D739="","HXX",IF(OR(D739=D738,D739=0),S738,"H"&amp;TEXT(D739,"00")&amp;" T"&amp;TEXT(G739,"00")&amp;" - "&amp;A739))</f>
        <v/>
      </c>
      <c r="T739" s="13">
        <f>SUBTOTAL(3,A739)</f>
        <v/>
      </c>
      <c r="U739" s="13">
        <f>IF(OR(NOT(ISBLANK(H739)),J739="30"),1,0)</f>
        <v/>
      </c>
      <c r="V739" s="13">
        <f>IF(ISBLANK(I739),0,1)</f>
        <v/>
      </c>
      <c r="W739" s="13">
        <f>IF(AND(L739="Porosidad de gas",OR(K739="C5",K739="E5")),1,0)</f>
        <v/>
      </c>
      <c r="X739" s="3">
        <f>RIGHT(A739,3)</f>
        <v/>
      </c>
      <c r="Y739" s="3">
        <f>MAX(W739*F739,0)</f>
        <v/>
      </c>
      <c r="Z739" s="3">
        <f>MAX(V739*F739-Y739,0)</f>
        <v/>
      </c>
      <c r="AA739" s="3">
        <f>MAX(U739*F739-SUM(Y739:Z739),0)</f>
        <v/>
      </c>
      <c r="AB739" s="8">
        <f>MAX(F739-SUM(Y739:AA739),0)</f>
        <v/>
      </c>
      <c r="AC739" s="3">
        <f>D739</f>
        <v/>
      </c>
      <c r="AD739" s="3">
        <f>E739</f>
        <v/>
      </c>
    </row>
    <row r="740" ht="13.9" customHeight="1">
      <c r="A740" s="22" t="inlineStr">
        <is>
          <t>BNRR022511281057</t>
        </is>
      </c>
      <c r="B740" s="23" t="inlineStr">
        <is>
          <t>28/11/2025 10:27:4</t>
        </is>
      </c>
      <c r="C740" s="24" t="n">
        <v>9</v>
      </c>
      <c r="D740" s="24" t="n">
        <v>19</v>
      </c>
      <c r="E740" s="24" t="n">
        <v>6</v>
      </c>
      <c r="F740" s="24" t="n">
        <v>361</v>
      </c>
      <c r="G740" s="24" t="inlineStr">
        <is>
          <t>12</t>
        </is>
      </c>
      <c r="H740" s="24" t="inlineStr">
        <is>
          <t>1/12/2025 9:26:14</t>
        </is>
      </c>
      <c r="I740" s="24" t="inlineStr"/>
      <c r="J740" s="24" t="n">
        <v/>
      </c>
      <c r="K740" s="24" t="n"/>
      <c r="L740" s="24" t="n"/>
      <c r="M740" s="1">
        <f>LEFT(A740,6)</f>
        <v/>
      </c>
      <c r="N740" s="1">
        <f>MID(A740,7,6)</f>
        <v/>
      </c>
      <c r="O740" s="1">
        <f>MID(A740,7,6)&amp;"-"&amp;MID(A740,13,1)</f>
        <v/>
      </c>
      <c r="P740" s="1">
        <f>"M"&amp;MID(A740,5,2)</f>
        <v/>
      </c>
      <c r="Q740" s="1">
        <f>IF(MID(A740,4,1)="L",IF(ISODD(RIGHT(A740)),"LH1","LH3"),IF(MID(A740,4,1)="R",IF(ISODD(RIGHT(A740)),"RH2","RH4"),"ERROR"))</f>
        <v/>
      </c>
      <c r="R740" s="1">
        <f>P740&amp;"-"&amp;Q740</f>
        <v/>
      </c>
      <c r="S740" s="13">
        <f>IF(D740="","HXX",IF(OR(D740=D739,D740=0),S739,"H"&amp;TEXT(D740,"00")&amp;" T"&amp;TEXT(G740,"00")&amp;" - "&amp;A740))</f>
        <v/>
      </c>
      <c r="T740" s="13">
        <f>SUBTOTAL(3,A740)</f>
        <v/>
      </c>
      <c r="U740" s="13">
        <f>IF(OR(NOT(ISBLANK(H740)),J740="30"),1,0)</f>
        <v/>
      </c>
      <c r="V740" s="13">
        <f>IF(ISBLANK(I740),0,1)</f>
        <v/>
      </c>
      <c r="W740" s="13">
        <f>IF(AND(L740="Porosidad de gas",OR(K740="C5",K740="E5")),1,0)</f>
        <v/>
      </c>
      <c r="X740" s="3">
        <f>RIGHT(A740,3)</f>
        <v/>
      </c>
      <c r="Y740" s="3">
        <f>MAX(W740*F740,0)</f>
        <v/>
      </c>
      <c r="Z740" s="3">
        <f>MAX(V740*F740-Y740,0)</f>
        <v/>
      </c>
      <c r="AA740" s="3">
        <f>MAX(U740*F740-SUM(Y740:Z740),0)</f>
        <v/>
      </c>
      <c r="AB740" s="8">
        <f>MAX(F740-SUM(Y740:AA740),0)</f>
        <v/>
      </c>
      <c r="AC740" s="3">
        <f>D740</f>
        <v/>
      </c>
      <c r="AD740" s="3">
        <f>E740</f>
        <v/>
      </c>
    </row>
    <row r="741" ht="13.9" customHeight="1">
      <c r="A741" s="22" t="inlineStr">
        <is>
          <t>BNRR022511281058</t>
        </is>
      </c>
      <c r="B741" s="23" t="inlineStr">
        <is>
          <t>28/11/2025 10:27:4</t>
        </is>
      </c>
      <c r="C741" s="24" t="n">
        <v>9</v>
      </c>
      <c r="D741" s="24" t="n">
        <v>19</v>
      </c>
      <c r="E741" s="24" t="n">
        <v>6</v>
      </c>
      <c r="F741" s="24" t="n">
        <v>361</v>
      </c>
      <c r="G741" s="24" t="inlineStr">
        <is>
          <t>12</t>
        </is>
      </c>
      <c r="H741" s="24" t="inlineStr">
        <is>
          <t>1/12/2025 9:32:46</t>
        </is>
      </c>
      <c r="I741" s="24" t="inlineStr"/>
      <c r="J741" s="24" t="n">
        <v/>
      </c>
      <c r="K741" s="24" t="n"/>
      <c r="L741" s="24" t="n"/>
      <c r="M741" s="1">
        <f>LEFT(A741,6)</f>
        <v/>
      </c>
      <c r="N741" s="1">
        <f>MID(A741,7,6)</f>
        <v/>
      </c>
      <c r="O741" s="1">
        <f>MID(A741,7,6)&amp;"-"&amp;MID(A741,13,1)</f>
        <v/>
      </c>
      <c r="P741" s="1">
        <f>"M"&amp;MID(A741,5,2)</f>
        <v/>
      </c>
      <c r="Q741" s="1">
        <f>IF(MID(A741,4,1)="L",IF(ISODD(RIGHT(A741)),"LH1","LH3"),IF(MID(A741,4,1)="R",IF(ISODD(RIGHT(A741)),"RH2","RH4"),"ERROR"))</f>
        <v/>
      </c>
      <c r="R741" s="1">
        <f>P741&amp;"-"&amp;Q741</f>
        <v/>
      </c>
      <c r="S741" s="13">
        <f>IF(D741="","HXX",IF(OR(D741=D740,D741=0),S740,"H"&amp;TEXT(D741,"00")&amp;" T"&amp;TEXT(G741,"00")&amp;" - "&amp;A741))</f>
        <v/>
      </c>
      <c r="T741" s="13">
        <f>SUBTOTAL(3,A741)</f>
        <v/>
      </c>
      <c r="U741" s="13">
        <f>IF(OR(NOT(ISBLANK(H741)),J741="30"),1,0)</f>
        <v/>
      </c>
      <c r="V741" s="13">
        <f>IF(ISBLANK(I741),0,1)</f>
        <v/>
      </c>
      <c r="W741" s="13">
        <f>IF(AND(L741="Porosidad de gas",OR(K741="C5",K741="E5")),1,0)</f>
        <v/>
      </c>
      <c r="X741" s="3">
        <f>RIGHT(A741,3)</f>
        <v/>
      </c>
      <c r="Y741" s="3">
        <f>MAX(W741*F741,0)</f>
        <v/>
      </c>
      <c r="Z741" s="3">
        <f>MAX(V741*F741-Y741,0)</f>
        <v/>
      </c>
      <c r="AA741" s="3">
        <f>MAX(U741*F741-SUM(Y741:Z741),0)</f>
        <v/>
      </c>
      <c r="AB741" s="8">
        <f>MAX(F741-SUM(Y741:AA741),0)</f>
        <v/>
      </c>
      <c r="AC741" s="3">
        <f>D741</f>
        <v/>
      </c>
      <c r="AD741" s="3">
        <f>E741</f>
        <v/>
      </c>
    </row>
    <row r="742" ht="13.9" customHeight="1">
      <c r="A742" s="22" t="inlineStr">
        <is>
          <t>BNRL022511281055</t>
        </is>
      </c>
      <c r="B742" s="23" t="inlineStr">
        <is>
          <t>28/11/2025 10:21:3</t>
        </is>
      </c>
      <c r="C742" s="24" t="n">
        <v>9</v>
      </c>
      <c r="D742" s="24" t="n">
        <v>19</v>
      </c>
      <c r="E742" s="24" t="n">
        <v>5</v>
      </c>
      <c r="F742" s="24" t="n">
        <v>372</v>
      </c>
      <c r="G742" s="24" t="inlineStr">
        <is>
          <t>12</t>
        </is>
      </c>
      <c r="H742" s="24" t="inlineStr">
        <is>
          <t>1/12/2025 9:38:58</t>
        </is>
      </c>
      <c r="I742" s="24" t="inlineStr"/>
      <c r="J742" s="24" t="n">
        <v/>
      </c>
      <c r="K742" s="24" t="n"/>
      <c r="L742" s="24" t="n"/>
      <c r="M742" s="1">
        <f>LEFT(A742,6)</f>
        <v/>
      </c>
      <c r="N742" s="1">
        <f>MID(A742,7,6)</f>
        <v/>
      </c>
      <c r="O742" s="1">
        <f>MID(A742,7,6)&amp;"-"&amp;MID(A742,13,1)</f>
        <v/>
      </c>
      <c r="P742" s="1">
        <f>"M"&amp;MID(A742,5,2)</f>
        <v/>
      </c>
      <c r="Q742" s="1">
        <f>IF(MID(A742,4,1)="L",IF(ISODD(RIGHT(A742)),"LH1","LH3"),IF(MID(A742,4,1)="R",IF(ISODD(RIGHT(A742)),"RH2","RH4"),"ERROR"))</f>
        <v/>
      </c>
      <c r="R742" s="1">
        <f>P742&amp;"-"&amp;Q742</f>
        <v/>
      </c>
      <c r="S742" s="13">
        <f>IF(D742="","HXX",IF(OR(D742=D741,D742=0),S741,"H"&amp;TEXT(D742,"00")&amp;" T"&amp;TEXT(G742,"00")&amp;" - "&amp;A742))</f>
        <v/>
      </c>
      <c r="T742" s="13">
        <f>SUBTOTAL(3,A742)</f>
        <v/>
      </c>
      <c r="U742" s="13">
        <f>IF(OR(NOT(ISBLANK(H742)),J742="30"),1,0)</f>
        <v/>
      </c>
      <c r="V742" s="13">
        <f>IF(ISBLANK(I742),0,1)</f>
        <v/>
      </c>
      <c r="W742" s="13">
        <f>IF(AND(L742="Porosidad de gas",OR(K742="C5",K742="E5")),1,0)</f>
        <v/>
      </c>
      <c r="X742" s="3">
        <f>RIGHT(A742,3)</f>
        <v/>
      </c>
      <c r="Y742" s="3">
        <f>MAX(W742*F742,0)</f>
        <v/>
      </c>
      <c r="Z742" s="3">
        <f>MAX(V742*F742-Y742,0)</f>
        <v/>
      </c>
      <c r="AA742" s="3">
        <f>MAX(U742*F742-SUM(Y742:Z742),0)</f>
        <v/>
      </c>
      <c r="AB742" s="8">
        <f>MAX(F742-SUM(Y742:AA742),0)</f>
        <v/>
      </c>
      <c r="AC742" s="3">
        <f>D742</f>
        <v/>
      </c>
      <c r="AD742" s="3">
        <f>E742</f>
        <v/>
      </c>
    </row>
    <row r="743" ht="13.9" customHeight="1">
      <c r="A743" s="22" t="inlineStr">
        <is>
          <t>BNRL022511281056</t>
        </is>
      </c>
      <c r="B743" s="23" t="inlineStr">
        <is>
          <t>28/11/2025 10:21:3</t>
        </is>
      </c>
      <c r="C743" s="24" t="n">
        <v>9</v>
      </c>
      <c r="D743" s="24" t="n">
        <v>19</v>
      </c>
      <c r="E743" s="24" t="n">
        <v>5</v>
      </c>
      <c r="F743" s="24" t="n">
        <v>372</v>
      </c>
      <c r="G743" s="24" t="inlineStr">
        <is>
          <t>12</t>
        </is>
      </c>
      <c r="H743" s="24" t="inlineStr">
        <is>
          <t>1/12/2025 9:39:33</t>
        </is>
      </c>
      <c r="I743" s="24" t="inlineStr"/>
      <c r="J743" s="24" t="n">
        <v/>
      </c>
      <c r="K743" s="24" t="n"/>
      <c r="L743" s="24" t="n"/>
      <c r="M743" s="1">
        <f>LEFT(A743,6)</f>
        <v/>
      </c>
      <c r="N743" s="1">
        <f>MID(A743,7,6)</f>
        <v/>
      </c>
      <c r="O743" s="1">
        <f>MID(A743,7,6)&amp;"-"&amp;MID(A743,13,1)</f>
        <v/>
      </c>
      <c r="P743" s="1">
        <f>"M"&amp;MID(A743,5,2)</f>
        <v/>
      </c>
      <c r="Q743" s="1">
        <f>IF(MID(A743,4,1)="L",IF(ISODD(RIGHT(A743)),"LH1","LH3"),IF(MID(A743,4,1)="R",IF(ISODD(RIGHT(A743)),"RH2","RH4"),"ERROR"))</f>
        <v/>
      </c>
      <c r="R743" s="1">
        <f>P743&amp;"-"&amp;Q743</f>
        <v/>
      </c>
      <c r="S743" s="13">
        <f>IF(D743="","HXX",IF(OR(D743=D742,D743=0),S742,"H"&amp;TEXT(D743,"00")&amp;" T"&amp;TEXT(G743,"00")&amp;" - "&amp;A743))</f>
        <v/>
      </c>
      <c r="T743" s="13">
        <f>SUBTOTAL(3,A743)</f>
        <v/>
      </c>
      <c r="U743" s="13">
        <f>IF(OR(NOT(ISBLANK(H743)),J743="30"),1,0)</f>
        <v/>
      </c>
      <c r="V743" s="13">
        <f>IF(ISBLANK(I743),0,1)</f>
        <v/>
      </c>
      <c r="W743" s="13">
        <f>IF(AND(L743="Porosidad de gas",OR(K743="C5",K743="E5")),1,0)</f>
        <v/>
      </c>
      <c r="X743" s="3">
        <f>RIGHT(A743,3)</f>
        <v/>
      </c>
      <c r="Y743" s="3">
        <f>MAX(W743*F743,0)</f>
        <v/>
      </c>
      <c r="Z743" s="3">
        <f>MAX(V743*F743-Y743,0)</f>
        <v/>
      </c>
      <c r="AA743" s="3">
        <f>MAX(U743*F743-SUM(Y743:Z743),0)</f>
        <v/>
      </c>
      <c r="AB743" s="8">
        <f>MAX(F743-SUM(Y743:AA743),0)</f>
        <v/>
      </c>
      <c r="AC743" s="3">
        <f>D743</f>
        <v/>
      </c>
      <c r="AD743" s="3">
        <f>E743</f>
        <v/>
      </c>
    </row>
    <row r="744" ht="13.9" customHeight="1">
      <c r="A744" s="22" t="inlineStr">
        <is>
          <t>BNRR022511281055</t>
        </is>
      </c>
      <c r="B744" s="23" t="inlineStr">
        <is>
          <t>28/11/2025 10:21:3</t>
        </is>
      </c>
      <c r="C744" s="24" t="n">
        <v>9</v>
      </c>
      <c r="D744" s="24" t="n">
        <v>19</v>
      </c>
      <c r="E744" s="24" t="n">
        <v>5</v>
      </c>
      <c r="F744" s="24" t="n">
        <v>372</v>
      </c>
      <c r="G744" s="24" t="inlineStr">
        <is>
          <t>12</t>
        </is>
      </c>
      <c r="H744" s="24" t="inlineStr">
        <is>
          <t>1/12/2025 9:47:30</t>
        </is>
      </c>
      <c r="I744" s="24" t="inlineStr"/>
      <c r="J744" s="24" t="n">
        <v/>
      </c>
      <c r="K744" s="24" t="n"/>
      <c r="L744" s="24" t="n"/>
      <c r="M744" s="1">
        <f>LEFT(A744,6)</f>
        <v/>
      </c>
      <c r="N744" s="1">
        <f>MID(A744,7,6)</f>
        <v/>
      </c>
      <c r="O744" s="1">
        <f>MID(A744,7,6)&amp;"-"&amp;MID(A744,13,1)</f>
        <v/>
      </c>
      <c r="P744" s="1">
        <f>"M"&amp;MID(A744,5,2)</f>
        <v/>
      </c>
      <c r="Q744" s="1">
        <f>IF(MID(A744,4,1)="L",IF(ISODD(RIGHT(A744)),"LH1","LH3"),IF(MID(A744,4,1)="R",IF(ISODD(RIGHT(A744)),"RH2","RH4"),"ERROR"))</f>
        <v/>
      </c>
      <c r="R744" s="1">
        <f>P744&amp;"-"&amp;Q744</f>
        <v/>
      </c>
      <c r="S744" s="13">
        <f>IF(D744="","HXX",IF(OR(D744=D743,D744=0),S743,"H"&amp;TEXT(D744,"00")&amp;" T"&amp;TEXT(G744,"00")&amp;" - "&amp;A744))</f>
        <v/>
      </c>
      <c r="T744" s="13">
        <f>SUBTOTAL(3,A744)</f>
        <v/>
      </c>
      <c r="U744" s="13">
        <f>IF(OR(NOT(ISBLANK(H744)),J744="30"),1,0)</f>
        <v/>
      </c>
      <c r="V744" s="13">
        <f>IF(ISBLANK(I744),0,1)</f>
        <v/>
      </c>
      <c r="W744" s="13">
        <f>IF(AND(L744="Porosidad de gas",OR(K744="C5",K744="E5")),1,0)</f>
        <v/>
      </c>
      <c r="X744" s="3">
        <f>RIGHT(A744,3)</f>
        <v/>
      </c>
      <c r="Y744" s="3">
        <f>MAX(W744*F744,0)</f>
        <v/>
      </c>
      <c r="Z744" s="3">
        <f>MAX(V744*F744-Y744,0)</f>
        <v/>
      </c>
      <c r="AA744" s="3">
        <f>MAX(U744*F744-SUM(Y744:Z744),0)</f>
        <v/>
      </c>
      <c r="AB744" s="8">
        <f>MAX(F744-SUM(Y744:AA744),0)</f>
        <v/>
      </c>
      <c r="AC744" s="3">
        <f>D744</f>
        <v/>
      </c>
      <c r="AD744" s="3">
        <f>E744</f>
        <v/>
      </c>
    </row>
    <row r="745" ht="13.9" customHeight="1">
      <c r="A745" s="22" t="inlineStr">
        <is>
          <t>BNRR022511281056</t>
        </is>
      </c>
      <c r="B745" s="23" t="inlineStr">
        <is>
          <t>28/11/2025 10:21:3</t>
        </is>
      </c>
      <c r="C745" s="24" t="n">
        <v>9</v>
      </c>
      <c r="D745" s="24" t="n">
        <v>19</v>
      </c>
      <c r="E745" s="24" t="n">
        <v>5</v>
      </c>
      <c r="F745" s="24" t="n">
        <v>372</v>
      </c>
      <c r="G745" s="24" t="inlineStr">
        <is>
          <t>12</t>
        </is>
      </c>
      <c r="H745" s="24" t="inlineStr">
        <is>
          <t>1/12/2025 9:33:23</t>
        </is>
      </c>
      <c r="I745" s="24" t="inlineStr"/>
      <c r="J745" s="24" t="n">
        <v/>
      </c>
      <c r="K745" s="24" t="n"/>
      <c r="L745" s="24" t="n"/>
      <c r="M745" s="1">
        <f>LEFT(A745,6)</f>
        <v/>
      </c>
      <c r="N745" s="1">
        <f>MID(A745,7,6)</f>
        <v/>
      </c>
      <c r="O745" s="1">
        <f>MID(A745,7,6)&amp;"-"&amp;MID(A745,13,1)</f>
        <v/>
      </c>
      <c r="P745" s="1">
        <f>"M"&amp;MID(A745,5,2)</f>
        <v/>
      </c>
      <c r="Q745" s="1">
        <f>IF(MID(A745,4,1)="L",IF(ISODD(RIGHT(A745)),"LH1","LH3"),IF(MID(A745,4,1)="R",IF(ISODD(RIGHT(A745)),"RH2","RH4"),"ERROR"))</f>
        <v/>
      </c>
      <c r="R745" s="1">
        <f>P745&amp;"-"&amp;Q745</f>
        <v/>
      </c>
      <c r="S745" s="13">
        <f>IF(D745="","HXX",IF(OR(D745=D744,D745=0),S744,"H"&amp;TEXT(D745,"00")&amp;" T"&amp;TEXT(G745,"00")&amp;" - "&amp;A745))</f>
        <v/>
      </c>
      <c r="T745" s="13">
        <f>SUBTOTAL(3,A745)</f>
        <v/>
      </c>
      <c r="U745" s="13">
        <f>IF(OR(NOT(ISBLANK(H745)),J745="30"),1,0)</f>
        <v/>
      </c>
      <c r="V745" s="13">
        <f>IF(ISBLANK(I745),0,1)</f>
        <v/>
      </c>
      <c r="W745" s="13">
        <f>IF(AND(L745="Porosidad de gas",OR(K745="C5",K745="E5")),1,0)</f>
        <v/>
      </c>
      <c r="X745" s="3">
        <f>RIGHT(A745,3)</f>
        <v/>
      </c>
      <c r="Y745" s="3">
        <f>MAX(W745*F745,0)</f>
        <v/>
      </c>
      <c r="Z745" s="3">
        <f>MAX(V745*F745-Y745,0)</f>
        <v/>
      </c>
      <c r="AA745" s="3">
        <f>MAX(U745*F745-SUM(Y745:Z745),0)</f>
        <v/>
      </c>
      <c r="AB745" s="8">
        <f>MAX(F745-SUM(Y745:AA745),0)</f>
        <v/>
      </c>
      <c r="AC745" s="3">
        <f>D745</f>
        <v/>
      </c>
      <c r="AD745" s="3">
        <f>E745</f>
        <v/>
      </c>
    </row>
    <row r="746" ht="13.9" customHeight="1">
      <c r="A746" s="22" t="inlineStr">
        <is>
          <t>BNRL022511281053</t>
        </is>
      </c>
      <c r="B746" s="23" t="inlineStr">
        <is>
          <t>28/11/2025 10:14:51</t>
        </is>
      </c>
      <c r="C746" s="24" t="n">
        <v>9</v>
      </c>
      <c r="D746" s="24" t="n">
        <v>19</v>
      </c>
      <c r="E746" s="24" t="n">
        <v>4</v>
      </c>
      <c r="F746" s="24" t="n">
        <v>679</v>
      </c>
      <c r="G746" s="24" t="inlineStr">
        <is>
          <t>12</t>
        </is>
      </c>
      <c r="H746" s="24" t="inlineStr">
        <is>
          <t>1/12/2025 9:42:12</t>
        </is>
      </c>
      <c r="I746" s="24" t="inlineStr"/>
      <c r="J746" s="24" t="n">
        <v/>
      </c>
      <c r="K746" s="24" t="n"/>
      <c r="L746" s="24" t="n"/>
      <c r="M746" s="1">
        <f>LEFT(A746,6)</f>
        <v/>
      </c>
      <c r="N746" s="1">
        <f>MID(A746,7,6)</f>
        <v/>
      </c>
      <c r="O746" s="1">
        <f>MID(A746,7,6)&amp;"-"&amp;MID(A746,13,1)</f>
        <v/>
      </c>
      <c r="P746" s="1">
        <f>"M"&amp;MID(A746,5,2)</f>
        <v/>
      </c>
      <c r="Q746" s="1">
        <f>IF(MID(A746,4,1)="L",IF(ISODD(RIGHT(A746)),"LH1","LH3"),IF(MID(A746,4,1)="R",IF(ISODD(RIGHT(A746)),"RH2","RH4"),"ERROR"))</f>
        <v/>
      </c>
      <c r="R746" s="1">
        <f>P746&amp;"-"&amp;Q746</f>
        <v/>
      </c>
      <c r="S746" s="13">
        <f>IF(D746="","HXX",IF(OR(D746=D745,D746=0),S745,"H"&amp;TEXT(D746,"00")&amp;" T"&amp;TEXT(G746,"00")&amp;" - "&amp;A746))</f>
        <v/>
      </c>
      <c r="T746" s="13">
        <f>SUBTOTAL(3,A746)</f>
        <v/>
      </c>
      <c r="U746" s="13">
        <f>IF(OR(NOT(ISBLANK(H746)),J746="30"),1,0)</f>
        <v/>
      </c>
      <c r="V746" s="13">
        <f>IF(ISBLANK(I746),0,1)</f>
        <v/>
      </c>
      <c r="W746" s="13">
        <f>IF(AND(L746="Porosidad de gas",OR(K746="C5",K746="E5")),1,0)</f>
        <v/>
      </c>
      <c r="X746" s="3">
        <f>RIGHT(A746,3)</f>
        <v/>
      </c>
      <c r="Y746" s="3">
        <f>MAX(W746*F746,0)</f>
        <v/>
      </c>
      <c r="Z746" s="3">
        <f>MAX(V746*F746-Y746,0)</f>
        <v/>
      </c>
      <c r="AA746" s="3">
        <f>MAX(U746*F746-SUM(Y746:Z746),0)</f>
        <v/>
      </c>
      <c r="AB746" s="8">
        <f>MAX(F746-SUM(Y746:AA746),0)</f>
        <v/>
      </c>
      <c r="AC746" s="3">
        <f>D746</f>
        <v/>
      </c>
      <c r="AD746" s="3">
        <f>E746</f>
        <v/>
      </c>
    </row>
    <row r="747" ht="13.9" customHeight="1">
      <c r="A747" s="22" t="inlineStr">
        <is>
          <t>BNRL022511281054</t>
        </is>
      </c>
      <c r="B747" s="23" t="inlineStr">
        <is>
          <t>28/11/2025 10:14:51</t>
        </is>
      </c>
      <c r="C747" s="24" t="n">
        <v>9</v>
      </c>
      <c r="D747" s="24" t="n">
        <v>19</v>
      </c>
      <c r="E747" s="24" t="n">
        <v>4</v>
      </c>
      <c r="F747" s="24" t="n">
        <v>679</v>
      </c>
      <c r="G747" s="24" t="inlineStr">
        <is>
          <t>12</t>
        </is>
      </c>
      <c r="H747" s="24" t="inlineStr">
        <is>
          <t>1/12/2025 9:40:19</t>
        </is>
      </c>
      <c r="I747" s="24" t="inlineStr"/>
      <c r="J747" s="24" t="n">
        <v/>
      </c>
      <c r="K747" s="24" t="n"/>
      <c r="L747" s="24" t="n"/>
      <c r="M747" s="1">
        <f>LEFT(A747,6)</f>
        <v/>
      </c>
      <c r="N747" s="1">
        <f>MID(A747,7,6)</f>
        <v/>
      </c>
      <c r="O747" s="1">
        <f>MID(A747,7,6)&amp;"-"&amp;MID(A747,13,1)</f>
        <v/>
      </c>
      <c r="P747" s="1">
        <f>"M"&amp;MID(A747,5,2)</f>
        <v/>
      </c>
      <c r="Q747" s="1">
        <f>IF(MID(A747,4,1)="L",IF(ISODD(RIGHT(A747)),"LH1","LH3"),IF(MID(A747,4,1)="R",IF(ISODD(RIGHT(A747)),"RH2","RH4"),"ERROR"))</f>
        <v/>
      </c>
      <c r="R747" s="1">
        <f>P747&amp;"-"&amp;Q747</f>
        <v/>
      </c>
      <c r="S747" s="13">
        <f>IF(D747="","HXX",IF(OR(D747=D746,D747=0),S746,"H"&amp;TEXT(D747,"00")&amp;" T"&amp;TEXT(G747,"00")&amp;" - "&amp;A747))</f>
        <v/>
      </c>
      <c r="T747" s="13">
        <f>SUBTOTAL(3,A747)</f>
        <v/>
      </c>
      <c r="U747" s="13">
        <f>IF(OR(NOT(ISBLANK(H747)),J747="30"),1,0)</f>
        <v/>
      </c>
      <c r="V747" s="13">
        <f>IF(ISBLANK(I747),0,1)</f>
        <v/>
      </c>
      <c r="W747" s="13">
        <f>IF(AND(L747="Porosidad de gas",OR(K747="C5",K747="E5")),1,0)</f>
        <v/>
      </c>
      <c r="X747" s="3">
        <f>RIGHT(A747,3)</f>
        <v/>
      </c>
      <c r="Y747" s="3">
        <f>MAX(W747*F747,0)</f>
        <v/>
      </c>
      <c r="Z747" s="3">
        <f>MAX(V747*F747-Y747,0)</f>
        <v/>
      </c>
      <c r="AA747" s="3">
        <f>MAX(U747*F747-SUM(Y747:Z747),0)</f>
        <v/>
      </c>
      <c r="AB747" s="8">
        <f>MAX(F747-SUM(Y747:AA747),0)</f>
        <v/>
      </c>
      <c r="AC747" s="3">
        <f>D747</f>
        <v/>
      </c>
      <c r="AD747" s="3">
        <f>E747</f>
        <v/>
      </c>
    </row>
    <row r="748" ht="13.9" customHeight="1">
      <c r="A748" s="22" t="inlineStr">
        <is>
          <t>BNRR022511281053</t>
        </is>
      </c>
      <c r="B748" s="23" t="inlineStr">
        <is>
          <t>28/11/2025 10:14:51</t>
        </is>
      </c>
      <c r="C748" s="24" t="n">
        <v>9</v>
      </c>
      <c r="D748" s="24" t="n">
        <v>19</v>
      </c>
      <c r="E748" s="24" t="n">
        <v>4</v>
      </c>
      <c r="F748" s="24" t="n">
        <v>679</v>
      </c>
      <c r="G748" s="24" t="inlineStr">
        <is>
          <t>12</t>
        </is>
      </c>
      <c r="H748" s="24" t="inlineStr">
        <is>
          <t>1/12/2025 9:48:4</t>
        </is>
      </c>
      <c r="I748" s="24" t="inlineStr"/>
      <c r="J748" s="24" t="n">
        <v/>
      </c>
      <c r="K748" s="24" t="n"/>
      <c r="L748" s="24" t="n"/>
      <c r="M748" s="1">
        <f>LEFT(A748,6)</f>
        <v/>
      </c>
      <c r="N748" s="1">
        <f>MID(A748,7,6)</f>
        <v/>
      </c>
      <c r="O748" s="1">
        <f>MID(A748,7,6)&amp;"-"&amp;MID(A748,13,1)</f>
        <v/>
      </c>
      <c r="P748" s="1">
        <f>"M"&amp;MID(A748,5,2)</f>
        <v/>
      </c>
      <c r="Q748" s="1">
        <f>IF(MID(A748,4,1)="L",IF(ISODD(RIGHT(A748)),"LH1","LH3"),IF(MID(A748,4,1)="R",IF(ISODD(RIGHT(A748)),"RH2","RH4"),"ERROR"))</f>
        <v/>
      </c>
      <c r="R748" s="1">
        <f>P748&amp;"-"&amp;Q748</f>
        <v/>
      </c>
      <c r="S748" s="13">
        <f>IF(D748="","HXX",IF(OR(D748=D747,D748=0),S747,"H"&amp;TEXT(D748,"00")&amp;" T"&amp;TEXT(G748,"00")&amp;" - "&amp;A748))</f>
        <v/>
      </c>
      <c r="T748" s="13">
        <f>SUBTOTAL(3,A748)</f>
        <v/>
      </c>
      <c r="U748" s="13">
        <f>IF(OR(NOT(ISBLANK(H748)),J748="30"),1,0)</f>
        <v/>
      </c>
      <c r="V748" s="13">
        <f>IF(ISBLANK(I748),0,1)</f>
        <v/>
      </c>
      <c r="W748" s="13">
        <f>IF(AND(L748="Porosidad de gas",OR(K748="C5",K748="E5")),1,0)</f>
        <v/>
      </c>
      <c r="X748" s="3">
        <f>RIGHT(A748,3)</f>
        <v/>
      </c>
      <c r="Y748" s="3">
        <f>MAX(W748*F748,0)</f>
        <v/>
      </c>
      <c r="Z748" s="3">
        <f>MAX(V748*F748-Y748,0)</f>
        <v/>
      </c>
      <c r="AA748" s="3">
        <f>MAX(U748*F748-SUM(Y748:Z748),0)</f>
        <v/>
      </c>
      <c r="AB748" s="8">
        <f>MAX(F748-SUM(Y748:AA748),0)</f>
        <v/>
      </c>
      <c r="AC748" s="3">
        <f>D748</f>
        <v/>
      </c>
      <c r="AD748" s="3">
        <f>E748</f>
        <v/>
      </c>
    </row>
    <row r="749" ht="13.9" customHeight="1">
      <c r="A749" s="22" t="inlineStr">
        <is>
          <t>BNRR022511281054</t>
        </is>
      </c>
      <c r="B749" s="23" t="inlineStr">
        <is>
          <t>28/11/2025 10:14:51</t>
        </is>
      </c>
      <c r="C749" s="24" t="n">
        <v>9</v>
      </c>
      <c r="D749" s="24" t="n">
        <v>19</v>
      </c>
      <c r="E749" s="24" t="n">
        <v>4</v>
      </c>
      <c r="F749" s="24" t="n">
        <v>679</v>
      </c>
      <c r="G749" s="24" t="inlineStr">
        <is>
          <t>12</t>
        </is>
      </c>
      <c r="H749" s="24" t="inlineStr">
        <is>
          <t>1/12/2025 9:52:14</t>
        </is>
      </c>
      <c r="I749" s="24" t="inlineStr"/>
      <c r="J749" s="24" t="n">
        <v/>
      </c>
      <c r="K749" s="24" t="n"/>
      <c r="L749" s="24" t="n"/>
      <c r="M749" s="1">
        <f>LEFT(A749,6)</f>
        <v/>
      </c>
      <c r="N749" s="1">
        <f>MID(A749,7,6)</f>
        <v/>
      </c>
      <c r="O749" s="1">
        <f>MID(A749,7,6)&amp;"-"&amp;MID(A749,13,1)</f>
        <v/>
      </c>
      <c r="P749" s="1">
        <f>"M"&amp;MID(A749,5,2)</f>
        <v/>
      </c>
      <c r="Q749" s="1">
        <f>IF(MID(A749,4,1)="L",IF(ISODD(RIGHT(A749)),"LH1","LH3"),IF(MID(A749,4,1)="R",IF(ISODD(RIGHT(A749)),"RH2","RH4"),"ERROR"))</f>
        <v/>
      </c>
      <c r="R749" s="1">
        <f>P749&amp;"-"&amp;Q749</f>
        <v/>
      </c>
      <c r="S749" s="13">
        <f>IF(D749="","HXX",IF(OR(D749=D748,D749=0),S748,"H"&amp;TEXT(D749,"00")&amp;" T"&amp;TEXT(G749,"00")&amp;" - "&amp;A749))</f>
        <v/>
      </c>
      <c r="T749" s="13">
        <f>SUBTOTAL(3,A749)</f>
        <v/>
      </c>
      <c r="U749" s="13">
        <f>IF(OR(NOT(ISBLANK(H749)),J749="30"),1,0)</f>
        <v/>
      </c>
      <c r="V749" s="13">
        <f>IF(ISBLANK(I749),0,1)</f>
        <v/>
      </c>
      <c r="W749" s="13">
        <f>IF(AND(L749="Porosidad de gas",OR(K749="C5",K749="E5")),1,0)</f>
        <v/>
      </c>
      <c r="X749" s="3">
        <f>RIGHT(A749,3)</f>
        <v/>
      </c>
      <c r="Y749" s="3">
        <f>MAX(W749*F749,0)</f>
        <v/>
      </c>
      <c r="Z749" s="3">
        <f>MAX(V749*F749-Y749,0)</f>
        <v/>
      </c>
      <c r="AA749" s="3">
        <f>MAX(U749*F749-SUM(Y749:Z749),0)</f>
        <v/>
      </c>
      <c r="AB749" s="8">
        <f>MAX(F749-SUM(Y749:AA749),0)</f>
        <v/>
      </c>
      <c r="AC749" s="3">
        <f>D749</f>
        <v/>
      </c>
      <c r="AD749" s="3">
        <f>E749</f>
        <v/>
      </c>
    </row>
    <row r="750" ht="13.9" customHeight="1">
      <c r="A750" s="22" t="inlineStr">
        <is>
          <t>BNRL022511281051</t>
        </is>
      </c>
      <c r="B750" s="23" t="inlineStr">
        <is>
          <t>28/11/2025 10:3:32</t>
        </is>
      </c>
      <c r="C750" s="24" t="n">
        <v>9</v>
      </c>
      <c r="D750" s="24" t="n">
        <v>19</v>
      </c>
      <c r="E750" s="24" t="n">
        <v>3</v>
      </c>
      <c r="F750" s="24" t="n">
        <v>411</v>
      </c>
      <c r="G750" s="24" t="inlineStr">
        <is>
          <t>12</t>
        </is>
      </c>
      <c r="H750" s="24" t="inlineStr">
        <is>
          <t>1/12/2025 9:50:33</t>
        </is>
      </c>
      <c r="I750" s="24" t="inlineStr">
        <is>
          <t>1/12/2025 10:12:10</t>
        </is>
      </c>
      <c r="J750" s="24" t="n">
        <v>30</v>
      </c>
      <c r="K750" s="24" t="inlineStr">
        <is>
          <t>D3</t>
        </is>
      </c>
      <c r="L750" s="24" t="inlineStr">
        <is>
          <t>Macho de arena roto (F10)</t>
        </is>
      </c>
      <c r="M750" s="1">
        <f>LEFT(A750,6)</f>
        <v/>
      </c>
      <c r="N750" s="1">
        <f>MID(A750,7,6)</f>
        <v/>
      </c>
      <c r="O750" s="1">
        <f>MID(A750,7,6)&amp;"-"&amp;MID(A750,13,1)</f>
        <v/>
      </c>
      <c r="P750" s="1">
        <f>"M"&amp;MID(A750,5,2)</f>
        <v/>
      </c>
      <c r="Q750" s="1">
        <f>IF(MID(A750,4,1)="L",IF(ISODD(RIGHT(A750)),"LH1","LH3"),IF(MID(A750,4,1)="R",IF(ISODD(RIGHT(A750)),"RH2","RH4"),"ERROR"))</f>
        <v/>
      </c>
      <c r="R750" s="1">
        <f>P750&amp;"-"&amp;Q750</f>
        <v/>
      </c>
      <c r="S750" s="13">
        <f>IF(D750="","HXX",IF(OR(D750=D749,D750=0),S749,"H"&amp;TEXT(D750,"00")&amp;" T"&amp;TEXT(G750,"00")&amp;" - "&amp;A750))</f>
        <v/>
      </c>
      <c r="T750" s="13">
        <f>SUBTOTAL(3,A750)</f>
        <v/>
      </c>
      <c r="U750" s="13">
        <f>IF(OR(NOT(ISBLANK(H750)),J750="30"),1,0)</f>
        <v/>
      </c>
      <c r="V750" s="13">
        <f>IF(ISBLANK(I750),0,1)</f>
        <v/>
      </c>
      <c r="W750" s="13">
        <f>IF(AND(L750="Porosidad de gas",OR(K750="C5",K750="E5")),1,0)</f>
        <v/>
      </c>
      <c r="X750" s="3">
        <f>RIGHT(A750,3)</f>
        <v/>
      </c>
      <c r="Y750" s="3">
        <f>MAX(W750*F750,0)</f>
        <v/>
      </c>
      <c r="Z750" s="3">
        <f>MAX(V750*F750-Y750,0)</f>
        <v/>
      </c>
      <c r="AA750" s="3">
        <f>MAX(U750*F750-SUM(Y750:Z750),0)</f>
        <v/>
      </c>
      <c r="AB750" s="8">
        <f>MAX(F750-SUM(Y750:AA750),0)</f>
        <v/>
      </c>
      <c r="AC750" s="3">
        <f>D750</f>
        <v/>
      </c>
      <c r="AD750" s="3">
        <f>E750</f>
        <v/>
      </c>
    </row>
    <row r="751" ht="13.9" customHeight="1">
      <c r="A751" s="22" t="inlineStr">
        <is>
          <t>BNRL022511281052</t>
        </is>
      </c>
      <c r="B751" s="23" t="inlineStr">
        <is>
          <t>28/11/2025 10:3:32</t>
        </is>
      </c>
      <c r="C751" s="24" t="n">
        <v>9</v>
      </c>
      <c r="D751" s="24" t="n">
        <v>19</v>
      </c>
      <c r="E751" s="24" t="n">
        <v>3</v>
      </c>
      <c r="F751" s="24" t="n">
        <v>411</v>
      </c>
      <c r="G751" s="24" t="inlineStr">
        <is>
          <t>12</t>
        </is>
      </c>
      <c r="H751" s="24" t="inlineStr">
        <is>
          <t>1/12/2025 9:48:58</t>
        </is>
      </c>
      <c r="I751" s="24" t="inlineStr"/>
      <c r="J751" s="24" t="n">
        <v/>
      </c>
      <c r="K751" s="24" t="n"/>
      <c r="L751" s="24" t="n"/>
      <c r="M751" s="1">
        <f>LEFT(A751,6)</f>
        <v/>
      </c>
      <c r="N751" s="1">
        <f>MID(A751,7,6)</f>
        <v/>
      </c>
      <c r="O751" s="1">
        <f>MID(A751,7,6)&amp;"-"&amp;MID(A751,13,1)</f>
        <v/>
      </c>
      <c r="P751" s="1">
        <f>"M"&amp;MID(A751,5,2)</f>
        <v/>
      </c>
      <c r="Q751" s="1">
        <f>IF(MID(A751,4,1)="L",IF(ISODD(RIGHT(A751)),"LH1","LH3"),IF(MID(A751,4,1)="R",IF(ISODD(RIGHT(A751)),"RH2","RH4"),"ERROR"))</f>
        <v/>
      </c>
      <c r="R751" s="1">
        <f>P751&amp;"-"&amp;Q751</f>
        <v/>
      </c>
      <c r="S751" s="13">
        <f>IF(D751="","HXX",IF(OR(D751=D750,D751=0),S750,"H"&amp;TEXT(D751,"00")&amp;" T"&amp;TEXT(G751,"00")&amp;" - "&amp;A751))</f>
        <v/>
      </c>
      <c r="T751" s="13">
        <f>SUBTOTAL(3,A751)</f>
        <v/>
      </c>
      <c r="U751" s="13">
        <f>IF(OR(NOT(ISBLANK(H751)),J751="30"),1,0)</f>
        <v/>
      </c>
      <c r="V751" s="13">
        <f>IF(ISBLANK(I751),0,1)</f>
        <v/>
      </c>
      <c r="W751" s="13">
        <f>IF(AND(L751="Porosidad de gas",OR(K751="C5",K751="E5")),1,0)</f>
        <v/>
      </c>
      <c r="X751" s="3">
        <f>RIGHT(A751,3)</f>
        <v/>
      </c>
      <c r="Y751" s="3">
        <f>MAX(W751*F751,0)</f>
        <v/>
      </c>
      <c r="Z751" s="3">
        <f>MAX(V751*F751-Y751,0)</f>
        <v/>
      </c>
      <c r="AA751" s="3">
        <f>MAX(U751*F751-SUM(Y751:Z751),0)</f>
        <v/>
      </c>
      <c r="AB751" s="8">
        <f>MAX(F751-SUM(Y751:AA751),0)</f>
        <v/>
      </c>
      <c r="AC751" s="3">
        <f>D751</f>
        <v/>
      </c>
      <c r="AD751" s="3">
        <f>E751</f>
        <v/>
      </c>
    </row>
    <row r="752" ht="13.9" customHeight="1">
      <c r="A752" s="22" t="inlineStr">
        <is>
          <t>BNRR022511281051</t>
        </is>
      </c>
      <c r="B752" s="23" t="inlineStr">
        <is>
          <t>28/11/2025 10:3:32</t>
        </is>
      </c>
      <c r="C752" s="24" t="n">
        <v>9</v>
      </c>
      <c r="D752" s="24" t="n">
        <v>19</v>
      </c>
      <c r="E752" s="24" t="n">
        <v>3</v>
      </c>
      <c r="F752" s="24" t="n">
        <v>411</v>
      </c>
      <c r="G752" s="24" t="inlineStr">
        <is>
          <t>12</t>
        </is>
      </c>
      <c r="H752" s="24" t="inlineStr">
        <is>
          <t>1/12/2025 9:59:41</t>
        </is>
      </c>
      <c r="I752" s="24" t="inlineStr"/>
      <c r="J752" s="24" t="n">
        <v/>
      </c>
      <c r="K752" s="24" t="n"/>
      <c r="L752" s="24" t="n"/>
      <c r="M752" s="1">
        <f>LEFT(A752,6)</f>
        <v/>
      </c>
      <c r="N752" s="1">
        <f>MID(A752,7,6)</f>
        <v/>
      </c>
      <c r="O752" s="1">
        <f>MID(A752,7,6)&amp;"-"&amp;MID(A752,13,1)</f>
        <v/>
      </c>
      <c r="P752" s="1">
        <f>"M"&amp;MID(A752,5,2)</f>
        <v/>
      </c>
      <c r="Q752" s="1">
        <f>IF(MID(A752,4,1)="L",IF(ISODD(RIGHT(A752)),"LH1","LH3"),IF(MID(A752,4,1)="R",IF(ISODD(RIGHT(A752)),"RH2","RH4"),"ERROR"))</f>
        <v/>
      </c>
      <c r="R752" s="1">
        <f>P752&amp;"-"&amp;Q752</f>
        <v/>
      </c>
      <c r="S752" s="13">
        <f>IF(D752="","HXX",IF(OR(D752=D751,D752=0),S751,"H"&amp;TEXT(D752,"00")&amp;" T"&amp;TEXT(G752,"00")&amp;" - "&amp;A752))</f>
        <v/>
      </c>
      <c r="T752" s="13">
        <f>SUBTOTAL(3,A752)</f>
        <v/>
      </c>
      <c r="U752" s="13">
        <f>IF(OR(NOT(ISBLANK(H752)),J752="30"),1,0)</f>
        <v/>
      </c>
      <c r="V752" s="13">
        <f>IF(ISBLANK(I752),0,1)</f>
        <v/>
      </c>
      <c r="W752" s="13">
        <f>IF(AND(L752="Porosidad de gas",OR(K752="C5",K752="E5")),1,0)</f>
        <v/>
      </c>
      <c r="X752" s="3">
        <f>RIGHT(A752,3)</f>
        <v/>
      </c>
      <c r="Y752" s="3">
        <f>MAX(W752*F752,0)</f>
        <v/>
      </c>
      <c r="Z752" s="3">
        <f>MAX(V752*F752-Y752,0)</f>
        <v/>
      </c>
      <c r="AA752" s="3">
        <f>MAX(U752*F752-SUM(Y752:Z752),0)</f>
        <v/>
      </c>
      <c r="AB752" s="8">
        <f>MAX(F752-SUM(Y752:AA752),0)</f>
        <v/>
      </c>
      <c r="AC752" s="3">
        <f>D752</f>
        <v/>
      </c>
      <c r="AD752" s="3">
        <f>E752</f>
        <v/>
      </c>
    </row>
    <row r="753" ht="13.9" customHeight="1">
      <c r="A753" s="22" t="inlineStr">
        <is>
          <t>BNRR022511281052</t>
        </is>
      </c>
      <c r="B753" s="23" t="inlineStr">
        <is>
          <t>28/11/2025 10:3:32</t>
        </is>
      </c>
      <c r="C753" s="24" t="n">
        <v>9</v>
      </c>
      <c r="D753" s="24" t="n">
        <v>19</v>
      </c>
      <c r="E753" s="24" t="n">
        <v>3</v>
      </c>
      <c r="F753" s="24" t="n">
        <v>411</v>
      </c>
      <c r="G753" s="24" t="inlineStr">
        <is>
          <t>12</t>
        </is>
      </c>
      <c r="H753" s="24" t="inlineStr">
        <is>
          <t>1/12/2025 10:1:28</t>
        </is>
      </c>
      <c r="I753" s="24" t="inlineStr"/>
      <c r="J753" s="24" t="n">
        <v/>
      </c>
      <c r="K753" s="24" t="n"/>
      <c r="L753" s="24" t="n"/>
      <c r="M753" s="1">
        <f>LEFT(A753,6)</f>
        <v/>
      </c>
      <c r="N753" s="1">
        <f>MID(A753,7,6)</f>
        <v/>
      </c>
      <c r="O753" s="1">
        <f>MID(A753,7,6)&amp;"-"&amp;MID(A753,13,1)</f>
        <v/>
      </c>
      <c r="P753" s="1">
        <f>"M"&amp;MID(A753,5,2)</f>
        <v/>
      </c>
      <c r="Q753" s="1">
        <f>IF(MID(A753,4,1)="L",IF(ISODD(RIGHT(A753)),"LH1","LH3"),IF(MID(A753,4,1)="R",IF(ISODD(RIGHT(A753)),"RH2","RH4"),"ERROR"))</f>
        <v/>
      </c>
      <c r="R753" s="1">
        <f>P753&amp;"-"&amp;Q753</f>
        <v/>
      </c>
      <c r="S753" s="13">
        <f>IF(D753="","HXX",IF(OR(D753=D752,D753=0),S752,"H"&amp;TEXT(D753,"00")&amp;" T"&amp;TEXT(G753,"00")&amp;" - "&amp;A753))</f>
        <v/>
      </c>
      <c r="T753" s="13">
        <f>SUBTOTAL(3,A753)</f>
        <v/>
      </c>
      <c r="U753" s="13">
        <f>IF(OR(NOT(ISBLANK(H753)),J753="30"),1,0)</f>
        <v/>
      </c>
      <c r="V753" s="13">
        <f>IF(ISBLANK(I753),0,1)</f>
        <v/>
      </c>
      <c r="W753" s="13">
        <f>IF(AND(L753="Porosidad de gas",OR(K753="C5",K753="E5")),1,0)</f>
        <v/>
      </c>
      <c r="X753" s="3">
        <f>RIGHT(A753,3)</f>
        <v/>
      </c>
      <c r="Y753" s="3">
        <f>MAX(W753*F753,0)</f>
        <v/>
      </c>
      <c r="Z753" s="3">
        <f>MAX(V753*F753-Y753,0)</f>
        <v/>
      </c>
      <c r="AA753" s="3">
        <f>MAX(U753*F753-SUM(Y753:Z753),0)</f>
        <v/>
      </c>
      <c r="AB753" s="8">
        <f>MAX(F753-SUM(Y753:AA753),0)</f>
        <v/>
      </c>
      <c r="AC753" s="3">
        <f>D753</f>
        <v/>
      </c>
      <c r="AD753" s="3">
        <f>E753</f>
        <v/>
      </c>
    </row>
    <row r="754" ht="13.9" customHeight="1">
      <c r="A754" s="22" t="inlineStr">
        <is>
          <t>BNRL022511281049</t>
        </is>
      </c>
      <c r="B754" s="23" t="inlineStr">
        <is>
          <t>28/11/2025 9:56:41</t>
        </is>
      </c>
      <c r="C754" s="24" t="n">
        <v>9</v>
      </c>
      <c r="D754" s="24" t="n">
        <v>19</v>
      </c>
      <c r="E754" s="24" t="n">
        <v>2</v>
      </c>
      <c r="F754" s="24" t="n">
        <v>389</v>
      </c>
      <c r="G754" s="24" t="inlineStr">
        <is>
          <t>12</t>
        </is>
      </c>
      <c r="H754" s="24" t="inlineStr">
        <is>
          <t>1/12/2025 9:51:17</t>
        </is>
      </c>
      <c r="I754" s="24" t="inlineStr"/>
      <c r="J754" s="24" t="n">
        <v/>
      </c>
      <c r="K754" s="24" t="n"/>
      <c r="L754" s="24" t="n"/>
      <c r="M754" s="1">
        <f>LEFT(A754,6)</f>
        <v/>
      </c>
      <c r="N754" s="1">
        <f>MID(A754,7,6)</f>
        <v/>
      </c>
      <c r="O754" s="1">
        <f>MID(A754,7,6)&amp;"-"&amp;MID(A754,13,1)</f>
        <v/>
      </c>
      <c r="P754" s="1">
        <f>"M"&amp;MID(A754,5,2)</f>
        <v/>
      </c>
      <c r="Q754" s="1">
        <f>IF(MID(A754,4,1)="L",IF(ISODD(RIGHT(A754)),"LH1","LH3"),IF(MID(A754,4,1)="R",IF(ISODD(RIGHT(A754)),"RH2","RH4"),"ERROR"))</f>
        <v/>
      </c>
      <c r="R754" s="1">
        <f>P754&amp;"-"&amp;Q754</f>
        <v/>
      </c>
      <c r="S754" s="13">
        <f>IF(D754="","HXX",IF(OR(D754=D753,D754=0),S753,"H"&amp;TEXT(D754,"00")&amp;" T"&amp;TEXT(G754,"00")&amp;" - "&amp;A754))</f>
        <v/>
      </c>
      <c r="T754" s="13">
        <f>SUBTOTAL(3,A754)</f>
        <v/>
      </c>
      <c r="U754" s="13">
        <f>IF(OR(NOT(ISBLANK(H754)),J754="30"),1,0)</f>
        <v/>
      </c>
      <c r="V754" s="13">
        <f>IF(ISBLANK(I754),0,1)</f>
        <v/>
      </c>
      <c r="W754" s="13">
        <f>IF(AND(L754="Porosidad de gas",OR(K754="C5",K754="E5")),1,0)</f>
        <v/>
      </c>
      <c r="X754" s="3">
        <f>RIGHT(A754,3)</f>
        <v/>
      </c>
      <c r="Y754" s="3">
        <f>MAX(W754*F754,0)</f>
        <v/>
      </c>
      <c r="Z754" s="3">
        <f>MAX(V754*F754-Y754,0)</f>
        <v/>
      </c>
      <c r="AA754" s="3">
        <f>MAX(U754*F754-SUM(Y754:Z754),0)</f>
        <v/>
      </c>
      <c r="AB754" s="8">
        <f>MAX(F754-SUM(Y754:AA754),0)</f>
        <v/>
      </c>
      <c r="AC754" s="3">
        <f>D754</f>
        <v/>
      </c>
      <c r="AD754" s="3">
        <f>E754</f>
        <v/>
      </c>
    </row>
    <row r="755" ht="13.9" customHeight="1">
      <c r="A755" s="22" t="inlineStr">
        <is>
          <t>BNRL022511281050</t>
        </is>
      </c>
      <c r="B755" s="23" t="inlineStr">
        <is>
          <t>28/11/2025 9:56:41</t>
        </is>
      </c>
      <c r="C755" s="24" t="n">
        <v>9</v>
      </c>
      <c r="D755" s="24" t="n">
        <v>19</v>
      </c>
      <c r="E755" s="24" t="n">
        <v>2</v>
      </c>
      <c r="F755" s="24" t="n">
        <v>389</v>
      </c>
      <c r="G755" s="24" t="inlineStr">
        <is>
          <t>12</t>
        </is>
      </c>
      <c r="H755" s="24" t="inlineStr">
        <is>
          <t>1/12/2025 10:3:55</t>
        </is>
      </c>
      <c r="I755" s="24" t="inlineStr"/>
      <c r="J755" s="24" t="n">
        <v/>
      </c>
      <c r="K755" s="24" t="n"/>
      <c r="L755" s="24" t="n"/>
      <c r="M755" s="1">
        <f>LEFT(A755,6)</f>
        <v/>
      </c>
      <c r="N755" s="1">
        <f>MID(A755,7,6)</f>
        <v/>
      </c>
      <c r="O755" s="1">
        <f>MID(A755,7,6)&amp;"-"&amp;MID(A755,13,1)</f>
        <v/>
      </c>
      <c r="P755" s="1">
        <f>"M"&amp;MID(A755,5,2)</f>
        <v/>
      </c>
      <c r="Q755" s="1">
        <f>IF(MID(A755,4,1)="L",IF(ISODD(RIGHT(A755)),"LH1","LH3"),IF(MID(A755,4,1)="R",IF(ISODD(RIGHT(A755)),"RH2","RH4"),"ERROR"))</f>
        <v/>
      </c>
      <c r="R755" s="1">
        <f>P755&amp;"-"&amp;Q755</f>
        <v/>
      </c>
      <c r="S755" s="13">
        <f>IF(D755="","HXX",IF(OR(D755=D754,D755=0),S754,"H"&amp;TEXT(D755,"00")&amp;" T"&amp;TEXT(G755,"00")&amp;" - "&amp;A755))</f>
        <v/>
      </c>
      <c r="T755" s="13">
        <f>SUBTOTAL(3,A755)</f>
        <v/>
      </c>
      <c r="U755" s="13">
        <f>IF(OR(NOT(ISBLANK(H755)),J755="30"),1,0)</f>
        <v/>
      </c>
      <c r="V755" s="13">
        <f>IF(ISBLANK(I755),0,1)</f>
        <v/>
      </c>
      <c r="W755" s="13">
        <f>IF(AND(L755="Porosidad de gas",OR(K755="C5",K755="E5")),1,0)</f>
        <v/>
      </c>
      <c r="X755" s="3">
        <f>RIGHT(A755,3)</f>
        <v/>
      </c>
      <c r="Y755" s="3">
        <f>MAX(W755*F755,0)</f>
        <v/>
      </c>
      <c r="Z755" s="3">
        <f>MAX(V755*F755-Y755,0)</f>
        <v/>
      </c>
      <c r="AA755" s="3">
        <f>MAX(U755*F755-SUM(Y755:Z755),0)</f>
        <v/>
      </c>
      <c r="AB755" s="8">
        <f>MAX(F755-SUM(Y755:AA755),0)</f>
        <v/>
      </c>
      <c r="AC755" s="3">
        <f>D755</f>
        <v/>
      </c>
      <c r="AD755" s="3">
        <f>E755</f>
        <v/>
      </c>
    </row>
    <row r="756" ht="13.9" customHeight="1">
      <c r="A756" s="22" t="inlineStr">
        <is>
          <t>BNRR022511281049</t>
        </is>
      </c>
      <c r="B756" s="23" t="inlineStr">
        <is>
          <t>28/11/2025 9:56:41</t>
        </is>
      </c>
      <c r="C756" s="24" t="n">
        <v>9</v>
      </c>
      <c r="D756" s="24" t="n">
        <v>19</v>
      </c>
      <c r="E756" s="24" t="n">
        <v>2</v>
      </c>
      <c r="F756" s="24" t="n">
        <v>389</v>
      </c>
      <c r="G756" s="24" t="inlineStr">
        <is>
          <t>12</t>
        </is>
      </c>
      <c r="H756" s="24" t="inlineStr">
        <is>
          <t>1/12/2025 10:0:18</t>
        </is>
      </c>
      <c r="I756" s="24" t="inlineStr"/>
      <c r="J756" s="24" t="n">
        <v/>
      </c>
      <c r="K756" s="24" t="n"/>
      <c r="L756" s="24" t="n"/>
      <c r="M756" s="1">
        <f>LEFT(A756,6)</f>
        <v/>
      </c>
      <c r="N756" s="1">
        <f>MID(A756,7,6)</f>
        <v/>
      </c>
      <c r="O756" s="1">
        <f>MID(A756,7,6)&amp;"-"&amp;MID(A756,13,1)</f>
        <v/>
      </c>
      <c r="P756" s="1">
        <f>"M"&amp;MID(A756,5,2)</f>
        <v/>
      </c>
      <c r="Q756" s="1">
        <f>IF(MID(A756,4,1)="L",IF(ISODD(RIGHT(A756)),"LH1","LH3"),IF(MID(A756,4,1)="R",IF(ISODD(RIGHT(A756)),"RH2","RH4"),"ERROR"))</f>
        <v/>
      </c>
      <c r="R756" s="1">
        <f>P756&amp;"-"&amp;Q756</f>
        <v/>
      </c>
      <c r="S756" s="13">
        <f>IF(D756="","HXX",IF(OR(D756=D755,D756=0),S755,"H"&amp;TEXT(D756,"00")&amp;" T"&amp;TEXT(G756,"00")&amp;" - "&amp;A756))</f>
        <v/>
      </c>
      <c r="T756" s="13">
        <f>SUBTOTAL(3,A756)</f>
        <v/>
      </c>
      <c r="U756" s="13">
        <f>IF(OR(NOT(ISBLANK(H756)),J756="30"),1,0)</f>
        <v/>
      </c>
      <c r="V756" s="13">
        <f>IF(ISBLANK(I756),0,1)</f>
        <v/>
      </c>
      <c r="W756" s="13">
        <f>IF(AND(L756="Porosidad de gas",OR(K756="C5",K756="E5")),1,0)</f>
        <v/>
      </c>
      <c r="X756" s="3">
        <f>RIGHT(A756,3)</f>
        <v/>
      </c>
      <c r="Y756" s="3">
        <f>MAX(W756*F756,0)</f>
        <v/>
      </c>
      <c r="Z756" s="3">
        <f>MAX(V756*F756-Y756,0)</f>
        <v/>
      </c>
      <c r="AA756" s="3">
        <f>MAX(U756*F756-SUM(Y756:Z756),0)</f>
        <v/>
      </c>
      <c r="AB756" s="8">
        <f>MAX(F756-SUM(Y756:AA756),0)</f>
        <v/>
      </c>
      <c r="AC756" s="3">
        <f>D756</f>
        <v/>
      </c>
      <c r="AD756" s="3">
        <f>E756</f>
        <v/>
      </c>
    </row>
    <row r="757" ht="13.9" customHeight="1">
      <c r="A757" s="22" t="inlineStr">
        <is>
          <t>BNRR022511281050</t>
        </is>
      </c>
      <c r="B757" s="23" t="inlineStr">
        <is>
          <t>28/11/2025 9:56:41</t>
        </is>
      </c>
      <c r="C757" s="24" t="n">
        <v>9</v>
      </c>
      <c r="D757" s="24" t="n">
        <v>19</v>
      </c>
      <c r="E757" s="24" t="n">
        <v>2</v>
      </c>
      <c r="F757" s="24" t="n">
        <v>389</v>
      </c>
      <c r="G757" s="24" t="inlineStr">
        <is>
          <t>12</t>
        </is>
      </c>
      <c r="H757" s="24" t="inlineStr">
        <is>
          <t>1/12/2025 10:5:18</t>
        </is>
      </c>
      <c r="I757" s="24" t="inlineStr"/>
      <c r="J757" s="24" t="n">
        <v/>
      </c>
      <c r="K757" s="24" t="n"/>
      <c r="L757" s="24" t="n"/>
      <c r="M757" s="1">
        <f>LEFT(A757,6)</f>
        <v/>
      </c>
      <c r="N757" s="1">
        <f>MID(A757,7,6)</f>
        <v/>
      </c>
      <c r="O757" s="1">
        <f>MID(A757,7,6)&amp;"-"&amp;MID(A757,13,1)</f>
        <v/>
      </c>
      <c r="P757" s="1">
        <f>"M"&amp;MID(A757,5,2)</f>
        <v/>
      </c>
      <c r="Q757" s="1">
        <f>IF(MID(A757,4,1)="L",IF(ISODD(RIGHT(A757)),"LH1","LH3"),IF(MID(A757,4,1)="R",IF(ISODD(RIGHT(A757)),"RH2","RH4"),"ERROR"))</f>
        <v/>
      </c>
      <c r="R757" s="1">
        <f>P757&amp;"-"&amp;Q757</f>
        <v/>
      </c>
      <c r="S757" s="13">
        <f>IF(D757="","HXX",IF(OR(D757=D756,D757=0),S756,"H"&amp;TEXT(D757,"00")&amp;" T"&amp;TEXT(G757,"00")&amp;" - "&amp;A757))</f>
        <v/>
      </c>
      <c r="T757" s="13">
        <f>SUBTOTAL(3,A757)</f>
        <v/>
      </c>
      <c r="U757" s="13">
        <f>IF(OR(NOT(ISBLANK(H757)),J757="30"),1,0)</f>
        <v/>
      </c>
      <c r="V757" s="13">
        <f>IF(ISBLANK(I757),0,1)</f>
        <v/>
      </c>
      <c r="W757" s="13">
        <f>IF(AND(L757="Porosidad de gas",OR(K757="C5",K757="E5")),1,0)</f>
        <v/>
      </c>
      <c r="X757" s="3">
        <f>RIGHT(A757,3)</f>
        <v/>
      </c>
      <c r="Y757" s="3">
        <f>MAX(W757*F757,0)</f>
        <v/>
      </c>
      <c r="Z757" s="3">
        <f>MAX(V757*F757-Y757,0)</f>
        <v/>
      </c>
      <c r="AA757" s="3">
        <f>MAX(U757*F757-SUM(Y757:Z757),0)</f>
        <v/>
      </c>
      <c r="AB757" s="8">
        <f>MAX(F757-SUM(Y757:AA757),0)</f>
        <v/>
      </c>
      <c r="AC757" s="3">
        <f>D757</f>
        <v/>
      </c>
      <c r="AD757" s="3">
        <f>E757</f>
        <v/>
      </c>
    </row>
    <row r="758" ht="13.9" customHeight="1">
      <c r="A758" s="22" t="inlineStr">
        <is>
          <t>BNRL022511281047</t>
        </is>
      </c>
      <c r="B758" s="23" t="inlineStr">
        <is>
          <t>28/11/2025 9:50:12</t>
        </is>
      </c>
      <c r="C758" s="24" t="n">
        <v>9</v>
      </c>
      <c r="D758" s="24" t="n">
        <v>19</v>
      </c>
      <c r="E758" s="24" t="n">
        <v>1</v>
      </c>
      <c r="F758" s="24" t="n">
        <v>722</v>
      </c>
      <c r="G758" s="24" t="inlineStr">
        <is>
          <t>12</t>
        </is>
      </c>
      <c r="H758" s="24" t="inlineStr"/>
      <c r="I758" s="24" t="inlineStr"/>
      <c r="J758" s="24" t="n">
        <v/>
      </c>
      <c r="K758" s="24" t="n"/>
      <c r="L758" s="24" t="n"/>
      <c r="M758" s="1">
        <f>LEFT(A758,6)</f>
        <v/>
      </c>
      <c r="N758" s="1">
        <f>MID(A758,7,6)</f>
        <v/>
      </c>
      <c r="O758" s="1">
        <f>MID(A758,7,6)&amp;"-"&amp;MID(A758,13,1)</f>
        <v/>
      </c>
      <c r="P758" s="1">
        <f>"M"&amp;MID(A758,5,2)</f>
        <v/>
      </c>
      <c r="Q758" s="1">
        <f>IF(MID(A758,4,1)="L",IF(ISODD(RIGHT(A758)),"LH1","LH3"),IF(MID(A758,4,1)="R",IF(ISODD(RIGHT(A758)),"RH2","RH4"),"ERROR"))</f>
        <v/>
      </c>
      <c r="R758" s="1">
        <f>P758&amp;"-"&amp;Q758</f>
        <v/>
      </c>
      <c r="S758" s="13">
        <f>IF(D758="","HXX",IF(OR(D758=D757,D758=0),S757,"H"&amp;TEXT(D758,"00")&amp;" T"&amp;TEXT(G758,"00")&amp;" - "&amp;A758))</f>
        <v/>
      </c>
      <c r="T758" s="13">
        <f>SUBTOTAL(3,A758)</f>
        <v/>
      </c>
      <c r="U758" s="13">
        <f>IF(OR(NOT(ISBLANK(H758)),J758="30"),1,0)</f>
        <v/>
      </c>
      <c r="V758" s="13">
        <f>IF(ISBLANK(I758),0,1)</f>
        <v/>
      </c>
      <c r="W758" s="13">
        <f>IF(AND(L758="Porosidad de gas",OR(K758="C5",K758="E5")),1,0)</f>
        <v/>
      </c>
      <c r="X758" s="3">
        <f>RIGHT(A758,3)</f>
        <v/>
      </c>
      <c r="Y758" s="3">
        <f>MAX(W758*F758,0)</f>
        <v/>
      </c>
      <c r="Z758" s="3">
        <f>MAX(V758*F758-Y758,0)</f>
        <v/>
      </c>
      <c r="AA758" s="3">
        <f>MAX(U758*F758-SUM(Y758:Z758),0)</f>
        <v/>
      </c>
      <c r="AB758" s="8">
        <f>MAX(F758-SUM(Y758:AA758),0)</f>
        <v/>
      </c>
      <c r="AC758" s="3">
        <f>D758</f>
        <v/>
      </c>
      <c r="AD758" s="3">
        <f>E758</f>
        <v/>
      </c>
    </row>
    <row r="759" ht="13.9" customHeight="1">
      <c r="A759" s="22" t="inlineStr">
        <is>
          <t>BNRL022511281048</t>
        </is>
      </c>
      <c r="B759" s="23" t="inlineStr">
        <is>
          <t>28/11/2025 9:50:12</t>
        </is>
      </c>
      <c r="C759" s="24" t="n">
        <v>9</v>
      </c>
      <c r="D759" s="24" t="n">
        <v>19</v>
      </c>
      <c r="E759" s="24" t="n">
        <v>1</v>
      </c>
      <c r="F759" s="24" t="n">
        <v>722</v>
      </c>
      <c r="G759" s="24" t="inlineStr">
        <is>
          <t>12</t>
        </is>
      </c>
      <c r="H759" s="24" t="inlineStr"/>
      <c r="I759" s="24" t="inlineStr"/>
      <c r="J759" s="24" t="n">
        <v/>
      </c>
      <c r="K759" s="24" t="n"/>
      <c r="L759" s="24" t="n"/>
      <c r="M759" s="1">
        <f>LEFT(A759,6)</f>
        <v/>
      </c>
      <c r="N759" s="1">
        <f>MID(A759,7,6)</f>
        <v/>
      </c>
      <c r="O759" s="1">
        <f>MID(A759,7,6)&amp;"-"&amp;MID(A759,13,1)</f>
        <v/>
      </c>
      <c r="P759" s="1">
        <f>"M"&amp;MID(A759,5,2)</f>
        <v/>
      </c>
      <c r="Q759" s="1">
        <f>IF(MID(A759,4,1)="L",IF(ISODD(RIGHT(A759)),"LH1","LH3"),IF(MID(A759,4,1)="R",IF(ISODD(RIGHT(A759)),"RH2","RH4"),"ERROR"))</f>
        <v/>
      </c>
      <c r="R759" s="1">
        <f>P759&amp;"-"&amp;Q759</f>
        <v/>
      </c>
      <c r="S759" s="13">
        <f>IF(D759="","HXX",IF(OR(D759=D758,D759=0),S758,"H"&amp;TEXT(D759,"00")&amp;" T"&amp;TEXT(G759,"00")&amp;" - "&amp;A759))</f>
        <v/>
      </c>
      <c r="T759" s="13">
        <f>SUBTOTAL(3,A759)</f>
        <v/>
      </c>
      <c r="U759" s="13">
        <f>IF(OR(NOT(ISBLANK(H759)),J759="30"),1,0)</f>
        <v/>
      </c>
      <c r="V759" s="13">
        <f>IF(ISBLANK(I759),0,1)</f>
        <v/>
      </c>
      <c r="W759" s="13">
        <f>IF(AND(L759="Porosidad de gas",OR(K759="C5",K759="E5")),1,0)</f>
        <v/>
      </c>
      <c r="X759" s="3">
        <f>RIGHT(A759,3)</f>
        <v/>
      </c>
      <c r="Y759" s="3">
        <f>MAX(W759*F759,0)</f>
        <v/>
      </c>
      <c r="Z759" s="3">
        <f>MAX(V759*F759-Y759,0)</f>
        <v/>
      </c>
      <c r="AA759" s="3">
        <f>MAX(U759*F759-SUM(Y759:Z759),0)</f>
        <v/>
      </c>
      <c r="AB759" s="8">
        <f>MAX(F759-SUM(Y759:AA759),0)</f>
        <v/>
      </c>
      <c r="AC759" s="3">
        <f>D759</f>
        <v/>
      </c>
      <c r="AD759" s="3">
        <f>E759</f>
        <v/>
      </c>
    </row>
    <row r="760" ht="13.9" customHeight="1">
      <c r="A760" s="22" t="inlineStr">
        <is>
          <t>BNRR022511281047</t>
        </is>
      </c>
      <c r="B760" s="23" t="inlineStr">
        <is>
          <t>28/11/2025 9:50:12</t>
        </is>
      </c>
      <c r="C760" s="24" t="n">
        <v>9</v>
      </c>
      <c r="D760" s="24" t="n">
        <v>19</v>
      </c>
      <c r="E760" s="24" t="n">
        <v>1</v>
      </c>
      <c r="F760" s="24" t="n">
        <v>722</v>
      </c>
      <c r="G760" s="24" t="inlineStr">
        <is>
          <t>12</t>
        </is>
      </c>
      <c r="H760" s="24" t="inlineStr"/>
      <c r="I760" s="24" t="inlineStr"/>
      <c r="J760" s="24" t="n">
        <v/>
      </c>
      <c r="K760" s="24" t="n"/>
      <c r="L760" s="24" t="n"/>
      <c r="M760" s="1">
        <f>LEFT(A760,6)</f>
        <v/>
      </c>
      <c r="N760" s="1">
        <f>MID(A760,7,6)</f>
        <v/>
      </c>
      <c r="O760" s="1">
        <f>MID(A760,7,6)&amp;"-"&amp;MID(A760,13,1)</f>
        <v/>
      </c>
      <c r="P760" s="1">
        <f>"M"&amp;MID(A760,5,2)</f>
        <v/>
      </c>
      <c r="Q760" s="1">
        <f>IF(MID(A760,4,1)="L",IF(ISODD(RIGHT(A760)),"LH1","LH3"),IF(MID(A760,4,1)="R",IF(ISODD(RIGHT(A760)),"RH2","RH4"),"ERROR"))</f>
        <v/>
      </c>
      <c r="R760" s="1">
        <f>P760&amp;"-"&amp;Q760</f>
        <v/>
      </c>
      <c r="S760" s="13">
        <f>IF(D760="","HXX",IF(OR(D760=D759,D760=0),S759,"H"&amp;TEXT(D760,"00")&amp;" T"&amp;TEXT(G760,"00")&amp;" - "&amp;A760))</f>
        <v/>
      </c>
      <c r="T760" s="13">
        <f>SUBTOTAL(3,A760)</f>
        <v/>
      </c>
      <c r="U760" s="13">
        <f>IF(OR(NOT(ISBLANK(H760)),J760="30"),1,0)</f>
        <v/>
      </c>
      <c r="V760" s="13">
        <f>IF(ISBLANK(I760),0,1)</f>
        <v/>
      </c>
      <c r="W760" s="13">
        <f>IF(AND(L760="Porosidad de gas",OR(K760="C5",K760="E5")),1,0)</f>
        <v/>
      </c>
      <c r="X760" s="3">
        <f>RIGHT(A760,3)</f>
        <v/>
      </c>
      <c r="Y760" s="3">
        <f>MAX(W760*F760,0)</f>
        <v/>
      </c>
      <c r="Z760" s="3">
        <f>MAX(V760*F760-Y760,0)</f>
        <v/>
      </c>
      <c r="AA760" s="3">
        <f>MAX(U760*F760-SUM(Y760:Z760),0)</f>
        <v/>
      </c>
      <c r="AB760" s="8">
        <f>MAX(F760-SUM(Y760:AA760),0)</f>
        <v/>
      </c>
      <c r="AC760" s="3">
        <f>D760</f>
        <v/>
      </c>
      <c r="AD760" s="3">
        <f>E760</f>
        <v/>
      </c>
    </row>
    <row r="761" ht="13.9" customHeight="1">
      <c r="A761" s="22" t="inlineStr">
        <is>
          <t>BNRR022511281048</t>
        </is>
      </c>
      <c r="B761" s="23" t="inlineStr">
        <is>
          <t>28/11/2025 9:50:12</t>
        </is>
      </c>
      <c r="C761" s="24" t="n">
        <v>9</v>
      </c>
      <c r="D761" s="24" t="n">
        <v>19</v>
      </c>
      <c r="E761" s="24" t="n">
        <v>1</v>
      </c>
      <c r="F761" s="24" t="n">
        <v>722</v>
      </c>
      <c r="G761" s="24" t="inlineStr">
        <is>
          <t>12</t>
        </is>
      </c>
      <c r="H761" s="24" t="inlineStr"/>
      <c r="I761" s="24" t="inlineStr"/>
      <c r="J761" s="24" t="n">
        <v/>
      </c>
      <c r="K761" s="24" t="n"/>
      <c r="L761" s="24" t="n"/>
      <c r="M761" s="1">
        <f>LEFT(A761,6)</f>
        <v/>
      </c>
      <c r="N761" s="1">
        <f>MID(A761,7,6)</f>
        <v/>
      </c>
      <c r="O761" s="1">
        <f>MID(A761,7,6)&amp;"-"&amp;MID(A761,13,1)</f>
        <v/>
      </c>
      <c r="P761" s="1">
        <f>"M"&amp;MID(A761,5,2)</f>
        <v/>
      </c>
      <c r="Q761" s="1">
        <f>IF(MID(A761,4,1)="L",IF(ISODD(RIGHT(A761)),"LH1","LH3"),IF(MID(A761,4,1)="R",IF(ISODD(RIGHT(A761)),"RH2","RH4"),"ERROR"))</f>
        <v/>
      </c>
      <c r="R761" s="1">
        <f>P761&amp;"-"&amp;Q761</f>
        <v/>
      </c>
      <c r="S761" s="13">
        <f>IF(D761="","HXX",IF(OR(D761=D760,D761=0),S760,"H"&amp;TEXT(D761,"00")&amp;" T"&amp;TEXT(G761,"00")&amp;" - "&amp;A761))</f>
        <v/>
      </c>
      <c r="T761" s="13">
        <f>SUBTOTAL(3,A761)</f>
        <v/>
      </c>
      <c r="U761" s="13">
        <f>IF(OR(NOT(ISBLANK(H761)),J761="30"),1,0)</f>
        <v/>
      </c>
      <c r="V761" s="13">
        <f>IF(ISBLANK(I761),0,1)</f>
        <v/>
      </c>
      <c r="W761" s="13">
        <f>IF(AND(L761="Porosidad de gas",OR(K761="C5",K761="E5")),1,0)</f>
        <v/>
      </c>
      <c r="X761" s="3">
        <f>RIGHT(A761,3)</f>
        <v/>
      </c>
      <c r="Y761" s="3">
        <f>MAX(W761*F761,0)</f>
        <v/>
      </c>
      <c r="Z761" s="3">
        <f>MAX(V761*F761-Y761,0)</f>
        <v/>
      </c>
      <c r="AA761" s="3">
        <f>MAX(U761*F761-SUM(Y761:Z761),0)</f>
        <v/>
      </c>
      <c r="AB761" s="8">
        <f>MAX(F761-SUM(Y761:AA761),0)</f>
        <v/>
      </c>
      <c r="AC761" s="3">
        <f>D761</f>
        <v/>
      </c>
      <c r="AD761" s="3">
        <f>E761</f>
        <v/>
      </c>
    </row>
    <row r="762" ht="13.9" customHeight="1">
      <c r="A762" s="22" t="inlineStr">
        <is>
          <t>BNRL022511281045</t>
        </is>
      </c>
      <c r="B762" s="23" t="inlineStr">
        <is>
          <t>28/11/2025 9:38:11</t>
        </is>
      </c>
      <c r="C762" s="24" t="n">
        <v>9</v>
      </c>
      <c r="D762" s="24" t="n">
        <v>6</v>
      </c>
      <c r="E762" s="24" t="n">
        <v>38</v>
      </c>
      <c r="F762" s="24" t="n">
        <v>398</v>
      </c>
      <c r="G762" s="24" t="inlineStr">
        <is>
          <t>16</t>
        </is>
      </c>
      <c r="H762" s="24" t="inlineStr"/>
      <c r="I762" s="24" t="inlineStr"/>
      <c r="J762" s="24" t="n">
        <v/>
      </c>
      <c r="K762" s="24" t="n"/>
      <c r="L762" s="24" t="n"/>
      <c r="M762" s="1">
        <f>LEFT(A762,6)</f>
        <v/>
      </c>
      <c r="N762" s="1">
        <f>MID(A762,7,6)</f>
        <v/>
      </c>
      <c r="O762" s="1">
        <f>MID(A762,7,6)&amp;"-"&amp;MID(A762,13,1)</f>
        <v/>
      </c>
      <c r="P762" s="1">
        <f>"M"&amp;MID(A762,5,2)</f>
        <v/>
      </c>
      <c r="Q762" s="1">
        <f>IF(MID(A762,4,1)="L",IF(ISODD(RIGHT(A762)),"LH1","LH3"),IF(MID(A762,4,1)="R",IF(ISODD(RIGHT(A762)),"RH2","RH4"),"ERROR"))</f>
        <v/>
      </c>
      <c r="R762" s="1">
        <f>P762&amp;"-"&amp;Q762</f>
        <v/>
      </c>
      <c r="S762" s="13">
        <f>IF(D762="","HXX",IF(OR(D762=D761,D762=0),S761,"H"&amp;TEXT(D762,"00")&amp;" T"&amp;TEXT(G762,"00")&amp;" - "&amp;A762))</f>
        <v/>
      </c>
      <c r="T762" s="13">
        <f>SUBTOTAL(3,A762)</f>
        <v/>
      </c>
      <c r="U762" s="13">
        <f>IF(OR(NOT(ISBLANK(H762)),J762="30"),1,0)</f>
        <v/>
      </c>
      <c r="V762" s="13">
        <f>IF(ISBLANK(I762),0,1)</f>
        <v/>
      </c>
      <c r="W762" s="13">
        <f>IF(AND(L762="Porosidad de gas",OR(K762="C5",K762="E5")),1,0)</f>
        <v/>
      </c>
      <c r="X762" s="3">
        <f>RIGHT(A762,3)</f>
        <v/>
      </c>
      <c r="Y762" s="3">
        <f>MAX(W762*F762,0)</f>
        <v/>
      </c>
      <c r="Z762" s="3">
        <f>MAX(V762*F762-Y762,0)</f>
        <v/>
      </c>
      <c r="AA762" s="3">
        <f>MAX(U762*F762-SUM(Y762:Z762),0)</f>
        <v/>
      </c>
      <c r="AB762" s="8">
        <f>MAX(F762-SUM(Y762:AA762),0)</f>
        <v/>
      </c>
      <c r="AC762" s="3">
        <f>D762</f>
        <v/>
      </c>
      <c r="AD762" s="3">
        <f>E762</f>
        <v/>
      </c>
    </row>
    <row r="763" ht="13.9" customHeight="1">
      <c r="A763" s="22" t="inlineStr">
        <is>
          <t>BNRL022511281046</t>
        </is>
      </c>
      <c r="B763" s="23" t="inlineStr">
        <is>
          <t>28/11/2025 9:38:11</t>
        </is>
      </c>
      <c r="C763" s="24" t="n">
        <v>9</v>
      </c>
      <c r="D763" s="24" t="n">
        <v>6</v>
      </c>
      <c r="E763" s="24" t="n">
        <v>38</v>
      </c>
      <c r="F763" s="24" t="n">
        <v>398</v>
      </c>
      <c r="G763" s="24" t="inlineStr">
        <is>
          <t>16</t>
        </is>
      </c>
      <c r="H763" s="24" t="inlineStr"/>
      <c r="I763" s="24" t="inlineStr"/>
      <c r="J763" s="24" t="n">
        <v/>
      </c>
      <c r="K763" s="24" t="n"/>
      <c r="L763" s="24" t="n"/>
      <c r="M763" s="1">
        <f>LEFT(A763,6)</f>
        <v/>
      </c>
      <c r="N763" s="1">
        <f>MID(A763,7,6)</f>
        <v/>
      </c>
      <c r="O763" s="1">
        <f>MID(A763,7,6)&amp;"-"&amp;MID(A763,13,1)</f>
        <v/>
      </c>
      <c r="P763" s="1">
        <f>"M"&amp;MID(A763,5,2)</f>
        <v/>
      </c>
      <c r="Q763" s="1">
        <f>IF(MID(A763,4,1)="L",IF(ISODD(RIGHT(A763)),"LH1","LH3"),IF(MID(A763,4,1)="R",IF(ISODD(RIGHT(A763)),"RH2","RH4"),"ERROR"))</f>
        <v/>
      </c>
      <c r="R763" s="1">
        <f>P763&amp;"-"&amp;Q763</f>
        <v/>
      </c>
      <c r="S763" s="13">
        <f>IF(D763="","HXX",IF(OR(D763=D762,D763=0),S762,"H"&amp;TEXT(D763,"00")&amp;" T"&amp;TEXT(G763,"00")&amp;" - "&amp;A763))</f>
        <v/>
      </c>
      <c r="T763" s="13">
        <f>SUBTOTAL(3,A763)</f>
        <v/>
      </c>
      <c r="U763" s="13">
        <f>IF(OR(NOT(ISBLANK(H763)),J763="30"),1,0)</f>
        <v/>
      </c>
      <c r="V763" s="13">
        <f>IF(ISBLANK(I763),0,1)</f>
        <v/>
      </c>
      <c r="W763" s="13">
        <f>IF(AND(L763="Porosidad de gas",OR(K763="C5",K763="E5")),1,0)</f>
        <v/>
      </c>
      <c r="X763" s="3">
        <f>RIGHT(A763,3)</f>
        <v/>
      </c>
      <c r="Y763" s="3">
        <f>MAX(W763*F763,0)</f>
        <v/>
      </c>
      <c r="Z763" s="3">
        <f>MAX(V763*F763-Y763,0)</f>
        <v/>
      </c>
      <c r="AA763" s="3">
        <f>MAX(U763*F763-SUM(Y763:Z763),0)</f>
        <v/>
      </c>
      <c r="AB763" s="8">
        <f>MAX(F763-SUM(Y763:AA763),0)</f>
        <v/>
      </c>
      <c r="AC763" s="3">
        <f>D763</f>
        <v/>
      </c>
      <c r="AD763" s="3">
        <f>E763</f>
        <v/>
      </c>
    </row>
    <row r="764" ht="13.9" customHeight="1">
      <c r="A764" s="22" t="inlineStr">
        <is>
          <t>BNRR022511281045</t>
        </is>
      </c>
      <c r="B764" s="23" t="inlineStr">
        <is>
          <t>28/11/2025 9:38:11</t>
        </is>
      </c>
      <c r="C764" s="24" t="n">
        <v>9</v>
      </c>
      <c r="D764" s="24" t="n">
        <v>6</v>
      </c>
      <c r="E764" s="24" t="n">
        <v>38</v>
      </c>
      <c r="F764" s="24" t="n">
        <v>398</v>
      </c>
      <c r="G764" s="24" t="inlineStr">
        <is>
          <t>16</t>
        </is>
      </c>
      <c r="H764" s="24" t="inlineStr"/>
      <c r="I764" s="24" t="inlineStr"/>
      <c r="J764" s="24" t="n">
        <v/>
      </c>
      <c r="K764" s="24" t="n"/>
      <c r="L764" s="24" t="n"/>
      <c r="M764" s="1">
        <f>LEFT(A764,6)</f>
        <v/>
      </c>
      <c r="N764" s="1">
        <f>MID(A764,7,6)</f>
        <v/>
      </c>
      <c r="O764" s="1">
        <f>MID(A764,7,6)&amp;"-"&amp;MID(A764,13,1)</f>
        <v/>
      </c>
      <c r="P764" s="1">
        <f>"M"&amp;MID(A764,5,2)</f>
        <v/>
      </c>
      <c r="Q764" s="1">
        <f>IF(MID(A764,4,1)="L",IF(ISODD(RIGHT(A764)),"LH1","LH3"),IF(MID(A764,4,1)="R",IF(ISODD(RIGHT(A764)),"RH2","RH4"),"ERROR"))</f>
        <v/>
      </c>
      <c r="R764" s="1">
        <f>P764&amp;"-"&amp;Q764</f>
        <v/>
      </c>
      <c r="S764" s="13">
        <f>IF(D764="","HXX",IF(OR(D764=D763,D764=0),S763,"H"&amp;TEXT(D764,"00")&amp;" T"&amp;TEXT(G764,"00")&amp;" - "&amp;A764))</f>
        <v/>
      </c>
      <c r="T764" s="13">
        <f>SUBTOTAL(3,A764)</f>
        <v/>
      </c>
      <c r="U764" s="13">
        <f>IF(OR(NOT(ISBLANK(H764)),J764="30"),1,0)</f>
        <v/>
      </c>
      <c r="V764" s="13">
        <f>IF(ISBLANK(I764),0,1)</f>
        <v/>
      </c>
      <c r="W764" s="13">
        <f>IF(AND(L764="Porosidad de gas",OR(K764="C5",K764="E5")),1,0)</f>
        <v/>
      </c>
      <c r="X764" s="3">
        <f>RIGHT(A764,3)</f>
        <v/>
      </c>
      <c r="Y764" s="3">
        <f>MAX(W764*F764,0)</f>
        <v/>
      </c>
      <c r="Z764" s="3">
        <f>MAX(V764*F764-Y764,0)</f>
        <v/>
      </c>
      <c r="AA764" s="3">
        <f>MAX(U764*F764-SUM(Y764:Z764),0)</f>
        <v/>
      </c>
      <c r="AB764" s="8">
        <f>MAX(F764-SUM(Y764:AA764),0)</f>
        <v/>
      </c>
      <c r="AC764" s="3">
        <f>D764</f>
        <v/>
      </c>
      <c r="AD764" s="3">
        <f>E764</f>
        <v/>
      </c>
    </row>
    <row r="765" ht="13.9" customHeight="1">
      <c r="A765" s="22" t="inlineStr">
        <is>
          <t>BNRR022511281046</t>
        </is>
      </c>
      <c r="B765" s="23" t="inlineStr">
        <is>
          <t>28/11/2025 9:38:11</t>
        </is>
      </c>
      <c r="C765" s="24" t="n">
        <v>9</v>
      </c>
      <c r="D765" s="24" t="n">
        <v>6</v>
      </c>
      <c r="E765" s="24" t="n">
        <v>38</v>
      </c>
      <c r="F765" s="24" t="n">
        <v>398</v>
      </c>
      <c r="G765" s="24" t="inlineStr">
        <is>
          <t>16</t>
        </is>
      </c>
      <c r="H765" s="24" t="inlineStr"/>
      <c r="I765" s="24" t="inlineStr"/>
      <c r="J765" s="24" t="n">
        <v/>
      </c>
      <c r="K765" s="24" t="n"/>
      <c r="L765" s="24" t="n"/>
      <c r="M765" s="1">
        <f>LEFT(A765,6)</f>
        <v/>
      </c>
      <c r="N765" s="1">
        <f>MID(A765,7,6)</f>
        <v/>
      </c>
      <c r="O765" s="1">
        <f>MID(A765,7,6)&amp;"-"&amp;MID(A765,13,1)</f>
        <v/>
      </c>
      <c r="P765" s="1">
        <f>"M"&amp;MID(A765,5,2)</f>
        <v/>
      </c>
      <c r="Q765" s="1">
        <f>IF(MID(A765,4,1)="L",IF(ISODD(RIGHT(A765)),"LH1","LH3"),IF(MID(A765,4,1)="R",IF(ISODD(RIGHT(A765)),"RH2","RH4"),"ERROR"))</f>
        <v/>
      </c>
      <c r="R765" s="1">
        <f>P765&amp;"-"&amp;Q765</f>
        <v/>
      </c>
      <c r="S765" s="13">
        <f>IF(D765="","HXX",IF(OR(D765=D764,D765=0),S764,"H"&amp;TEXT(D765,"00")&amp;" T"&amp;TEXT(G765,"00")&amp;" - "&amp;A765))</f>
        <v/>
      </c>
      <c r="T765" s="13">
        <f>SUBTOTAL(3,A765)</f>
        <v/>
      </c>
      <c r="U765" s="13">
        <f>IF(OR(NOT(ISBLANK(H765)),J765="30"),1,0)</f>
        <v/>
      </c>
      <c r="V765" s="13">
        <f>IF(ISBLANK(I765),0,1)</f>
        <v/>
      </c>
      <c r="W765" s="13">
        <f>IF(AND(L765="Porosidad de gas",OR(K765="C5",K765="E5")),1,0)</f>
        <v/>
      </c>
      <c r="X765" s="3">
        <f>RIGHT(A765,3)</f>
        <v/>
      </c>
      <c r="Y765" s="3">
        <f>MAX(W765*F765,0)</f>
        <v/>
      </c>
      <c r="Z765" s="3">
        <f>MAX(V765*F765-Y765,0)</f>
        <v/>
      </c>
      <c r="AA765" s="3">
        <f>MAX(U765*F765-SUM(Y765:Z765),0)</f>
        <v/>
      </c>
      <c r="AB765" s="8">
        <f>MAX(F765-SUM(Y765:AA765),0)</f>
        <v/>
      </c>
      <c r="AC765" s="3">
        <f>D765</f>
        <v/>
      </c>
      <c r="AD765" s="3">
        <f>E765</f>
        <v/>
      </c>
    </row>
    <row r="766" ht="13.9" customHeight="1">
      <c r="A766" s="22" t="inlineStr">
        <is>
          <t>BNRL022511281043</t>
        </is>
      </c>
      <c r="B766" s="23" t="inlineStr">
        <is>
          <t>28/11/2025 9:31:33</t>
        </is>
      </c>
      <c r="C766" s="24" t="n">
        <v>9</v>
      </c>
      <c r="D766" s="24" t="n">
        <v>6</v>
      </c>
      <c r="E766" s="24" t="n">
        <v>37</v>
      </c>
      <c r="F766" s="24" t="n">
        <v>359</v>
      </c>
      <c r="G766" s="24" t="inlineStr">
        <is>
          <t>16</t>
        </is>
      </c>
      <c r="H766" s="24" t="inlineStr"/>
      <c r="I766" s="24" t="inlineStr"/>
      <c r="J766" s="24" t="n">
        <v/>
      </c>
      <c r="K766" s="24" t="n"/>
      <c r="L766" s="24" t="n"/>
      <c r="M766" s="1">
        <f>LEFT(A766,6)</f>
        <v/>
      </c>
      <c r="N766" s="1">
        <f>MID(A766,7,6)</f>
        <v/>
      </c>
      <c r="O766" s="1">
        <f>MID(A766,7,6)&amp;"-"&amp;MID(A766,13,1)</f>
        <v/>
      </c>
      <c r="P766" s="1">
        <f>"M"&amp;MID(A766,5,2)</f>
        <v/>
      </c>
      <c r="Q766" s="1">
        <f>IF(MID(A766,4,1)="L",IF(ISODD(RIGHT(A766)),"LH1","LH3"),IF(MID(A766,4,1)="R",IF(ISODD(RIGHT(A766)),"RH2","RH4"),"ERROR"))</f>
        <v/>
      </c>
      <c r="R766" s="1">
        <f>P766&amp;"-"&amp;Q766</f>
        <v/>
      </c>
      <c r="S766" s="13">
        <f>IF(D766="","HXX",IF(OR(D766=D765,D766=0),S765,"H"&amp;TEXT(D766,"00")&amp;" T"&amp;TEXT(G766,"00")&amp;" - "&amp;A766))</f>
        <v/>
      </c>
      <c r="T766" s="13">
        <f>SUBTOTAL(3,A766)</f>
        <v/>
      </c>
      <c r="U766" s="13">
        <f>IF(OR(NOT(ISBLANK(H766)),J766="30"),1,0)</f>
        <v/>
      </c>
      <c r="V766" s="13">
        <f>IF(ISBLANK(I766),0,1)</f>
        <v/>
      </c>
      <c r="W766" s="13">
        <f>IF(AND(L766="Porosidad de gas",OR(K766="C5",K766="E5")),1,0)</f>
        <v/>
      </c>
      <c r="X766" s="3">
        <f>RIGHT(A766,3)</f>
        <v/>
      </c>
      <c r="Y766" s="3">
        <f>MAX(W766*F766,0)</f>
        <v/>
      </c>
      <c r="Z766" s="3">
        <f>MAX(V766*F766-Y766,0)</f>
        <v/>
      </c>
      <c r="AA766" s="3">
        <f>MAX(U766*F766-SUM(Y766:Z766),0)</f>
        <v/>
      </c>
      <c r="AB766" s="8">
        <f>MAX(F766-SUM(Y766:AA766),0)</f>
        <v/>
      </c>
      <c r="AC766" s="3">
        <f>D766</f>
        <v/>
      </c>
      <c r="AD766" s="3">
        <f>E766</f>
        <v/>
      </c>
    </row>
    <row r="767" ht="13.9" customHeight="1">
      <c r="A767" s="22" t="inlineStr">
        <is>
          <t>BNRL022511281044</t>
        </is>
      </c>
      <c r="B767" s="23" t="inlineStr">
        <is>
          <t>28/11/2025 9:31:33</t>
        </is>
      </c>
      <c r="C767" s="24" t="n">
        <v>9</v>
      </c>
      <c r="D767" s="24" t="n">
        <v>6</v>
      </c>
      <c r="E767" s="24" t="n">
        <v>37</v>
      </c>
      <c r="F767" s="24" t="n">
        <v>359</v>
      </c>
      <c r="G767" s="24" t="inlineStr">
        <is>
          <t>16</t>
        </is>
      </c>
      <c r="H767" s="24" t="inlineStr"/>
      <c r="I767" s="24" t="inlineStr"/>
      <c r="J767" s="24" t="n">
        <v/>
      </c>
      <c r="K767" s="24" t="n"/>
      <c r="L767" s="24" t="n"/>
      <c r="M767" s="1">
        <f>LEFT(A767,6)</f>
        <v/>
      </c>
      <c r="N767" s="1">
        <f>MID(A767,7,6)</f>
        <v/>
      </c>
      <c r="O767" s="1">
        <f>MID(A767,7,6)&amp;"-"&amp;MID(A767,13,1)</f>
        <v/>
      </c>
      <c r="P767" s="1">
        <f>"M"&amp;MID(A767,5,2)</f>
        <v/>
      </c>
      <c r="Q767" s="1">
        <f>IF(MID(A767,4,1)="L",IF(ISODD(RIGHT(A767)),"LH1","LH3"),IF(MID(A767,4,1)="R",IF(ISODD(RIGHT(A767)),"RH2","RH4"),"ERROR"))</f>
        <v/>
      </c>
      <c r="R767" s="1">
        <f>P767&amp;"-"&amp;Q767</f>
        <v/>
      </c>
      <c r="S767" s="13">
        <f>IF(D767="","HXX",IF(OR(D767=D766,D767=0),S766,"H"&amp;TEXT(D767,"00")&amp;" T"&amp;TEXT(G767,"00")&amp;" - "&amp;A767))</f>
        <v/>
      </c>
      <c r="T767" s="13">
        <f>SUBTOTAL(3,A767)</f>
        <v/>
      </c>
      <c r="U767" s="13">
        <f>IF(OR(NOT(ISBLANK(H767)),J767="30"),1,0)</f>
        <v/>
      </c>
      <c r="V767" s="13">
        <f>IF(ISBLANK(I767),0,1)</f>
        <v/>
      </c>
      <c r="W767" s="13">
        <f>IF(AND(L767="Porosidad de gas",OR(K767="C5",K767="E5")),1,0)</f>
        <v/>
      </c>
      <c r="X767" s="3">
        <f>RIGHT(A767,3)</f>
        <v/>
      </c>
      <c r="Y767" s="3">
        <f>MAX(W767*F767,0)</f>
        <v/>
      </c>
      <c r="Z767" s="3">
        <f>MAX(V767*F767-Y767,0)</f>
        <v/>
      </c>
      <c r="AA767" s="3">
        <f>MAX(U767*F767-SUM(Y767:Z767),0)</f>
        <v/>
      </c>
      <c r="AB767" s="8">
        <f>MAX(F767-SUM(Y767:AA767),0)</f>
        <v/>
      </c>
      <c r="AC767" s="3">
        <f>D767</f>
        <v/>
      </c>
      <c r="AD767" s="3">
        <f>E767</f>
        <v/>
      </c>
    </row>
    <row r="768" ht="13.9" customHeight="1">
      <c r="A768" s="22" t="inlineStr">
        <is>
          <t>BNRR022511281043</t>
        </is>
      </c>
      <c r="B768" s="23" t="inlineStr">
        <is>
          <t>28/11/2025 9:31:33</t>
        </is>
      </c>
      <c r="C768" s="24" t="n">
        <v>9</v>
      </c>
      <c r="D768" s="24" t="n">
        <v>6</v>
      </c>
      <c r="E768" s="24" t="n">
        <v>37</v>
      </c>
      <c r="F768" s="24" t="n">
        <v>359</v>
      </c>
      <c r="G768" s="24" t="inlineStr">
        <is>
          <t>16</t>
        </is>
      </c>
      <c r="H768" s="24" t="inlineStr"/>
      <c r="I768" s="24" t="inlineStr"/>
      <c r="J768" s="24" t="n">
        <v/>
      </c>
      <c r="K768" s="24" t="n"/>
      <c r="L768" s="24" t="n"/>
      <c r="M768" s="1">
        <f>LEFT(A768,6)</f>
        <v/>
      </c>
      <c r="N768" s="1">
        <f>MID(A768,7,6)</f>
        <v/>
      </c>
      <c r="O768" s="1">
        <f>MID(A768,7,6)&amp;"-"&amp;MID(A768,13,1)</f>
        <v/>
      </c>
      <c r="P768" s="1">
        <f>"M"&amp;MID(A768,5,2)</f>
        <v/>
      </c>
      <c r="Q768" s="1">
        <f>IF(MID(A768,4,1)="L",IF(ISODD(RIGHT(A768)),"LH1","LH3"),IF(MID(A768,4,1)="R",IF(ISODD(RIGHT(A768)),"RH2","RH4"),"ERROR"))</f>
        <v/>
      </c>
      <c r="R768" s="1">
        <f>P768&amp;"-"&amp;Q768</f>
        <v/>
      </c>
      <c r="S768" s="13">
        <f>IF(D768="","HXX",IF(OR(D768=D767,D768=0),S767,"H"&amp;TEXT(D768,"00")&amp;" T"&amp;TEXT(G768,"00")&amp;" - "&amp;A768))</f>
        <v/>
      </c>
      <c r="T768" s="13">
        <f>SUBTOTAL(3,A768)</f>
        <v/>
      </c>
      <c r="U768" s="13">
        <f>IF(OR(NOT(ISBLANK(H768)),J768="30"),1,0)</f>
        <v/>
      </c>
      <c r="V768" s="13">
        <f>IF(ISBLANK(I768),0,1)</f>
        <v/>
      </c>
      <c r="W768" s="13">
        <f>IF(AND(L768="Porosidad de gas",OR(K768="C5",K768="E5")),1,0)</f>
        <v/>
      </c>
      <c r="X768" s="3">
        <f>RIGHT(A768,3)</f>
        <v/>
      </c>
      <c r="Y768" s="3">
        <f>MAX(W768*F768,0)</f>
        <v/>
      </c>
      <c r="Z768" s="3">
        <f>MAX(V768*F768-Y768,0)</f>
        <v/>
      </c>
      <c r="AA768" s="3">
        <f>MAX(U768*F768-SUM(Y768:Z768),0)</f>
        <v/>
      </c>
      <c r="AB768" s="8">
        <f>MAX(F768-SUM(Y768:AA768),0)</f>
        <v/>
      </c>
      <c r="AC768" s="3">
        <f>D768</f>
        <v/>
      </c>
      <c r="AD768" s="3">
        <f>E768</f>
        <v/>
      </c>
    </row>
    <row r="769" ht="13.9" customHeight="1">
      <c r="A769" s="22" t="inlineStr">
        <is>
          <t>BNRR022511281044</t>
        </is>
      </c>
      <c r="B769" s="23" t="inlineStr">
        <is>
          <t>28/11/2025 9:31:33</t>
        </is>
      </c>
      <c r="C769" s="24" t="n">
        <v>9</v>
      </c>
      <c r="D769" s="24" t="n">
        <v>6</v>
      </c>
      <c r="E769" s="24" t="n">
        <v>37</v>
      </c>
      <c r="F769" s="24" t="n">
        <v>359</v>
      </c>
      <c r="G769" s="24" t="inlineStr">
        <is>
          <t>16</t>
        </is>
      </c>
      <c r="H769" s="24" t="inlineStr"/>
      <c r="I769" s="24" t="inlineStr"/>
      <c r="J769" s="24" t="n">
        <v/>
      </c>
      <c r="K769" s="24" t="n"/>
      <c r="L769" s="24" t="n"/>
      <c r="M769" s="1">
        <f>LEFT(A769,6)</f>
        <v/>
      </c>
      <c r="N769" s="1">
        <f>MID(A769,7,6)</f>
        <v/>
      </c>
      <c r="O769" s="1">
        <f>MID(A769,7,6)&amp;"-"&amp;MID(A769,13,1)</f>
        <v/>
      </c>
      <c r="P769" s="1">
        <f>"M"&amp;MID(A769,5,2)</f>
        <v/>
      </c>
      <c r="Q769" s="1">
        <f>IF(MID(A769,4,1)="L",IF(ISODD(RIGHT(A769)),"LH1","LH3"),IF(MID(A769,4,1)="R",IF(ISODD(RIGHT(A769)),"RH2","RH4"),"ERROR"))</f>
        <v/>
      </c>
      <c r="R769" s="1">
        <f>P769&amp;"-"&amp;Q769</f>
        <v/>
      </c>
      <c r="S769" s="13">
        <f>IF(D769="","HXX",IF(OR(D769=D768,D769=0),S768,"H"&amp;TEXT(D769,"00")&amp;" T"&amp;TEXT(G769,"00")&amp;" - "&amp;A769))</f>
        <v/>
      </c>
      <c r="T769" s="13">
        <f>SUBTOTAL(3,A769)</f>
        <v/>
      </c>
      <c r="U769" s="13">
        <f>IF(OR(NOT(ISBLANK(H769)),J769="30"),1,0)</f>
        <v/>
      </c>
      <c r="V769" s="13">
        <f>IF(ISBLANK(I769),0,1)</f>
        <v/>
      </c>
      <c r="W769" s="13">
        <f>IF(AND(L769="Porosidad de gas",OR(K769="C5",K769="E5")),1,0)</f>
        <v/>
      </c>
      <c r="X769" s="3">
        <f>RIGHT(A769,3)</f>
        <v/>
      </c>
      <c r="Y769" s="3">
        <f>MAX(W769*F769,0)</f>
        <v/>
      </c>
      <c r="Z769" s="3">
        <f>MAX(V769*F769-Y769,0)</f>
        <v/>
      </c>
      <c r="AA769" s="3">
        <f>MAX(U769*F769-SUM(Y769:Z769),0)</f>
        <v/>
      </c>
      <c r="AB769" s="8">
        <f>MAX(F769-SUM(Y769:AA769),0)</f>
        <v/>
      </c>
      <c r="AC769" s="3">
        <f>D769</f>
        <v/>
      </c>
      <c r="AD769" s="3">
        <f>E769</f>
        <v/>
      </c>
    </row>
    <row r="770" ht="13.9" customHeight="1">
      <c r="A770" s="22" t="inlineStr">
        <is>
          <t>BNRL022511281041</t>
        </is>
      </c>
      <c r="B770" s="23" t="inlineStr">
        <is>
          <t>28/11/2025 9:25:34</t>
        </is>
      </c>
      <c r="C770" s="24" t="n">
        <v>9</v>
      </c>
      <c r="D770" s="24" t="n">
        <v>6</v>
      </c>
      <c r="E770" s="24" t="n">
        <v>36</v>
      </c>
      <c r="F770" s="24" t="n">
        <v>359</v>
      </c>
      <c r="G770" s="24" t="inlineStr">
        <is>
          <t>16</t>
        </is>
      </c>
      <c r="H770" s="24" t="inlineStr"/>
      <c r="I770" s="24" t="inlineStr"/>
      <c r="J770" s="24" t="n">
        <v/>
      </c>
      <c r="K770" s="24" t="n"/>
      <c r="L770" s="24" t="n"/>
      <c r="M770" s="1">
        <f>LEFT(A770,6)</f>
        <v/>
      </c>
      <c r="N770" s="1">
        <f>MID(A770,7,6)</f>
        <v/>
      </c>
      <c r="O770" s="1">
        <f>MID(A770,7,6)&amp;"-"&amp;MID(A770,13,1)</f>
        <v/>
      </c>
      <c r="P770" s="1">
        <f>"M"&amp;MID(A770,5,2)</f>
        <v/>
      </c>
      <c r="Q770" s="1">
        <f>IF(MID(A770,4,1)="L",IF(ISODD(RIGHT(A770)),"LH1","LH3"),IF(MID(A770,4,1)="R",IF(ISODD(RIGHT(A770)),"RH2","RH4"),"ERROR"))</f>
        <v/>
      </c>
      <c r="R770" s="1">
        <f>P770&amp;"-"&amp;Q770</f>
        <v/>
      </c>
      <c r="S770" s="13">
        <f>IF(D770="","HXX",IF(OR(D770=D769,D770=0),S769,"H"&amp;TEXT(D770,"00")&amp;" T"&amp;TEXT(G770,"00")&amp;" - "&amp;A770))</f>
        <v/>
      </c>
      <c r="T770" s="13">
        <f>SUBTOTAL(3,A770)</f>
        <v/>
      </c>
      <c r="U770" s="13">
        <f>IF(OR(NOT(ISBLANK(H770)),J770="30"),1,0)</f>
        <v/>
      </c>
      <c r="V770" s="13">
        <f>IF(ISBLANK(I770),0,1)</f>
        <v/>
      </c>
      <c r="W770" s="13">
        <f>IF(AND(L770="Porosidad de gas",OR(K770="C5",K770="E5")),1,0)</f>
        <v/>
      </c>
      <c r="X770" s="3">
        <f>RIGHT(A770,3)</f>
        <v/>
      </c>
      <c r="Y770" s="3">
        <f>MAX(W770*F770,0)</f>
        <v/>
      </c>
      <c r="Z770" s="3">
        <f>MAX(V770*F770-Y770,0)</f>
        <v/>
      </c>
      <c r="AA770" s="3">
        <f>MAX(U770*F770-SUM(Y770:Z770),0)</f>
        <v/>
      </c>
      <c r="AB770" s="8">
        <f>MAX(F770-SUM(Y770:AA770),0)</f>
        <v/>
      </c>
      <c r="AC770" s="3">
        <f>D770</f>
        <v/>
      </c>
      <c r="AD770" s="3">
        <f>E770</f>
        <v/>
      </c>
    </row>
    <row r="771" ht="13.9" customHeight="1">
      <c r="A771" s="22" t="inlineStr">
        <is>
          <t>BNRL022511281042</t>
        </is>
      </c>
      <c r="B771" s="23" t="inlineStr">
        <is>
          <t>28/11/2025 9:25:34</t>
        </is>
      </c>
      <c r="C771" s="24" t="n">
        <v>9</v>
      </c>
      <c r="D771" s="24" t="n">
        <v>6</v>
      </c>
      <c r="E771" s="24" t="n">
        <v>36</v>
      </c>
      <c r="F771" s="24" t="n">
        <v>359</v>
      </c>
      <c r="G771" s="24" t="inlineStr">
        <is>
          <t>16</t>
        </is>
      </c>
      <c r="H771" s="24" t="inlineStr"/>
      <c r="I771" s="24" t="inlineStr"/>
      <c r="J771" s="24" t="n">
        <v/>
      </c>
      <c r="K771" s="24" t="n"/>
      <c r="L771" s="24" t="n"/>
      <c r="M771" s="1">
        <f>LEFT(A771,6)</f>
        <v/>
      </c>
      <c r="N771" s="1">
        <f>MID(A771,7,6)</f>
        <v/>
      </c>
      <c r="O771" s="1">
        <f>MID(A771,7,6)&amp;"-"&amp;MID(A771,13,1)</f>
        <v/>
      </c>
      <c r="P771" s="1">
        <f>"M"&amp;MID(A771,5,2)</f>
        <v/>
      </c>
      <c r="Q771" s="1">
        <f>IF(MID(A771,4,1)="L",IF(ISODD(RIGHT(A771)),"LH1","LH3"),IF(MID(A771,4,1)="R",IF(ISODD(RIGHT(A771)),"RH2","RH4"),"ERROR"))</f>
        <v/>
      </c>
      <c r="R771" s="1">
        <f>P771&amp;"-"&amp;Q771</f>
        <v/>
      </c>
      <c r="S771" s="13">
        <f>IF(D771="","HXX",IF(OR(D771=D770,D771=0),S770,"H"&amp;TEXT(D771,"00")&amp;" T"&amp;TEXT(G771,"00")&amp;" - "&amp;A771))</f>
        <v/>
      </c>
      <c r="T771" s="13">
        <f>SUBTOTAL(3,A771)</f>
        <v/>
      </c>
      <c r="U771" s="13">
        <f>IF(OR(NOT(ISBLANK(H771)),J771="30"),1,0)</f>
        <v/>
      </c>
      <c r="V771" s="13">
        <f>IF(ISBLANK(I771),0,1)</f>
        <v/>
      </c>
      <c r="W771" s="13">
        <f>IF(AND(L771="Porosidad de gas",OR(K771="C5",K771="E5")),1,0)</f>
        <v/>
      </c>
      <c r="X771" s="3">
        <f>RIGHT(A771,3)</f>
        <v/>
      </c>
      <c r="Y771" s="3">
        <f>MAX(W771*F771,0)</f>
        <v/>
      </c>
      <c r="Z771" s="3">
        <f>MAX(V771*F771-Y771,0)</f>
        <v/>
      </c>
      <c r="AA771" s="3">
        <f>MAX(U771*F771-SUM(Y771:Z771),0)</f>
        <v/>
      </c>
      <c r="AB771" s="8">
        <f>MAX(F771-SUM(Y771:AA771),0)</f>
        <v/>
      </c>
      <c r="AC771" s="3">
        <f>D771</f>
        <v/>
      </c>
      <c r="AD771" s="3">
        <f>E771</f>
        <v/>
      </c>
    </row>
    <row r="772" ht="13.9" customHeight="1">
      <c r="A772" s="22" t="inlineStr">
        <is>
          <t>BNRR022511281041</t>
        </is>
      </c>
      <c r="B772" s="23" t="inlineStr">
        <is>
          <t>28/11/2025 9:25:34</t>
        </is>
      </c>
      <c r="C772" s="24" t="n">
        <v>9</v>
      </c>
      <c r="D772" s="24" t="n">
        <v>6</v>
      </c>
      <c r="E772" s="24" t="n">
        <v>36</v>
      </c>
      <c r="F772" s="24" t="n">
        <v>359</v>
      </c>
      <c r="G772" s="24" t="inlineStr">
        <is>
          <t>16</t>
        </is>
      </c>
      <c r="H772" s="24" t="inlineStr"/>
      <c r="I772" s="24" t="inlineStr"/>
      <c r="J772" s="24" t="n">
        <v/>
      </c>
      <c r="K772" s="24" t="n"/>
      <c r="L772" s="24" t="n"/>
      <c r="M772" s="1">
        <f>LEFT(A772,6)</f>
        <v/>
      </c>
      <c r="N772" s="1">
        <f>MID(A772,7,6)</f>
        <v/>
      </c>
      <c r="O772" s="1">
        <f>MID(A772,7,6)&amp;"-"&amp;MID(A772,13,1)</f>
        <v/>
      </c>
      <c r="P772" s="1">
        <f>"M"&amp;MID(A772,5,2)</f>
        <v/>
      </c>
      <c r="Q772" s="1">
        <f>IF(MID(A772,4,1)="L",IF(ISODD(RIGHT(A772)),"LH1","LH3"),IF(MID(A772,4,1)="R",IF(ISODD(RIGHT(A772)),"RH2","RH4"),"ERROR"))</f>
        <v/>
      </c>
      <c r="R772" s="1">
        <f>P772&amp;"-"&amp;Q772</f>
        <v/>
      </c>
      <c r="S772" s="13">
        <f>IF(D772="","HXX",IF(OR(D772=D771,D772=0),S771,"H"&amp;TEXT(D772,"00")&amp;" T"&amp;TEXT(G772,"00")&amp;" - "&amp;A772))</f>
        <v/>
      </c>
      <c r="T772" s="13">
        <f>SUBTOTAL(3,A772)</f>
        <v/>
      </c>
      <c r="U772" s="13">
        <f>IF(OR(NOT(ISBLANK(H772)),J772="30"),1,0)</f>
        <v/>
      </c>
      <c r="V772" s="13">
        <f>IF(ISBLANK(I772),0,1)</f>
        <v/>
      </c>
      <c r="W772" s="13">
        <f>IF(AND(L772="Porosidad de gas",OR(K772="C5",K772="E5")),1,0)</f>
        <v/>
      </c>
      <c r="X772" s="3">
        <f>RIGHT(A772,3)</f>
        <v/>
      </c>
      <c r="Y772" s="3">
        <f>MAX(W772*F772,0)</f>
        <v/>
      </c>
      <c r="Z772" s="3">
        <f>MAX(V772*F772-Y772,0)</f>
        <v/>
      </c>
      <c r="AA772" s="3">
        <f>MAX(U772*F772-SUM(Y772:Z772),0)</f>
        <v/>
      </c>
      <c r="AB772" s="8">
        <f>MAX(F772-SUM(Y772:AA772),0)</f>
        <v/>
      </c>
      <c r="AC772" s="3">
        <f>D772</f>
        <v/>
      </c>
      <c r="AD772" s="3">
        <f>E772</f>
        <v/>
      </c>
    </row>
    <row r="773" ht="13.9" customHeight="1">
      <c r="A773" s="22" t="inlineStr">
        <is>
          <t>BNRR022511281042</t>
        </is>
      </c>
      <c r="B773" s="23" t="inlineStr">
        <is>
          <t>28/11/2025 9:25:34</t>
        </is>
      </c>
      <c r="C773" s="24" t="n">
        <v>9</v>
      </c>
      <c r="D773" s="24" t="n">
        <v>6</v>
      </c>
      <c r="E773" s="24" t="n">
        <v>36</v>
      </c>
      <c r="F773" s="24" t="n">
        <v>359</v>
      </c>
      <c r="G773" s="24" t="inlineStr">
        <is>
          <t>16</t>
        </is>
      </c>
      <c r="H773" s="24" t="inlineStr"/>
      <c r="I773" s="24" t="inlineStr"/>
      <c r="J773" s="24" t="n">
        <v/>
      </c>
      <c r="K773" s="24" t="n"/>
      <c r="L773" s="24" t="n"/>
      <c r="M773" s="1">
        <f>LEFT(A773,6)</f>
        <v/>
      </c>
      <c r="N773" s="1">
        <f>MID(A773,7,6)</f>
        <v/>
      </c>
      <c r="O773" s="1">
        <f>MID(A773,7,6)&amp;"-"&amp;MID(A773,13,1)</f>
        <v/>
      </c>
      <c r="P773" s="1">
        <f>"M"&amp;MID(A773,5,2)</f>
        <v/>
      </c>
      <c r="Q773" s="1">
        <f>IF(MID(A773,4,1)="L",IF(ISODD(RIGHT(A773)),"LH1","LH3"),IF(MID(A773,4,1)="R",IF(ISODD(RIGHT(A773)),"RH2","RH4"),"ERROR"))</f>
        <v/>
      </c>
      <c r="R773" s="1">
        <f>P773&amp;"-"&amp;Q773</f>
        <v/>
      </c>
      <c r="S773" s="13">
        <f>IF(D773="","HXX",IF(OR(D773=D772,D773=0),S772,"H"&amp;TEXT(D773,"00")&amp;" T"&amp;TEXT(G773,"00")&amp;" - "&amp;A773))</f>
        <v/>
      </c>
      <c r="T773" s="13">
        <f>SUBTOTAL(3,A773)</f>
        <v/>
      </c>
      <c r="U773" s="13">
        <f>IF(OR(NOT(ISBLANK(H773)),J773="30"),1,0)</f>
        <v/>
      </c>
      <c r="V773" s="13">
        <f>IF(ISBLANK(I773),0,1)</f>
        <v/>
      </c>
      <c r="W773" s="13">
        <f>IF(AND(L773="Porosidad de gas",OR(K773="C5",K773="E5")),1,0)</f>
        <v/>
      </c>
      <c r="X773" s="3">
        <f>RIGHT(A773,3)</f>
        <v/>
      </c>
      <c r="Y773" s="3">
        <f>MAX(W773*F773,0)</f>
        <v/>
      </c>
      <c r="Z773" s="3">
        <f>MAX(V773*F773-Y773,0)</f>
        <v/>
      </c>
      <c r="AA773" s="3">
        <f>MAX(U773*F773-SUM(Y773:Z773),0)</f>
        <v/>
      </c>
      <c r="AB773" s="8">
        <f>MAX(F773-SUM(Y773:AA773),0)</f>
        <v/>
      </c>
      <c r="AC773" s="3">
        <f>D773</f>
        <v/>
      </c>
      <c r="AD773" s="3">
        <f>E773</f>
        <v/>
      </c>
    </row>
    <row r="774" ht="13.9" customHeight="1">
      <c r="A774" s="22" t="inlineStr">
        <is>
          <t>BNRL022511281039</t>
        </is>
      </c>
      <c r="B774" s="23" t="inlineStr">
        <is>
          <t>28/11/2025 9:19:35</t>
        </is>
      </c>
      <c r="C774" s="24" t="n">
        <v>9</v>
      </c>
      <c r="D774" s="24" t="n">
        <v>6</v>
      </c>
      <c r="E774" s="24" t="n">
        <v>35</v>
      </c>
      <c r="F774" s="24" t="n">
        <v>672</v>
      </c>
      <c r="G774" s="24" t="inlineStr">
        <is>
          <t>16</t>
        </is>
      </c>
      <c r="H774" s="24" t="inlineStr"/>
      <c r="I774" s="24" t="inlineStr"/>
      <c r="J774" s="24" t="n">
        <v/>
      </c>
      <c r="K774" s="24" t="n"/>
      <c r="L774" s="24" t="n"/>
      <c r="M774" s="1">
        <f>LEFT(A774,6)</f>
        <v/>
      </c>
      <c r="N774" s="1">
        <f>MID(A774,7,6)</f>
        <v/>
      </c>
      <c r="O774" s="1">
        <f>MID(A774,7,6)&amp;"-"&amp;MID(A774,13,1)</f>
        <v/>
      </c>
      <c r="P774" s="1">
        <f>"M"&amp;MID(A774,5,2)</f>
        <v/>
      </c>
      <c r="Q774" s="1">
        <f>IF(MID(A774,4,1)="L",IF(ISODD(RIGHT(A774)),"LH1","LH3"),IF(MID(A774,4,1)="R",IF(ISODD(RIGHT(A774)),"RH2","RH4"),"ERROR"))</f>
        <v/>
      </c>
      <c r="R774" s="1">
        <f>P774&amp;"-"&amp;Q774</f>
        <v/>
      </c>
      <c r="S774" s="13">
        <f>IF(D774="","HXX",IF(OR(D774=D773,D774=0),S773,"H"&amp;TEXT(D774,"00")&amp;" T"&amp;TEXT(G774,"00")&amp;" - "&amp;A774))</f>
        <v/>
      </c>
      <c r="T774" s="13">
        <f>SUBTOTAL(3,A774)</f>
        <v/>
      </c>
      <c r="U774" s="13">
        <f>IF(OR(NOT(ISBLANK(H774)),J774="30"),1,0)</f>
        <v/>
      </c>
      <c r="V774" s="13">
        <f>IF(ISBLANK(I774),0,1)</f>
        <v/>
      </c>
      <c r="W774" s="13">
        <f>IF(AND(L774="Porosidad de gas",OR(K774="C5",K774="E5")),1,0)</f>
        <v/>
      </c>
      <c r="X774" s="3">
        <f>RIGHT(A774,3)</f>
        <v/>
      </c>
      <c r="Y774" s="3">
        <f>MAX(W774*F774,0)</f>
        <v/>
      </c>
      <c r="Z774" s="3">
        <f>MAX(V774*F774-Y774,0)</f>
        <v/>
      </c>
      <c r="AA774" s="3">
        <f>MAX(U774*F774-SUM(Y774:Z774),0)</f>
        <v/>
      </c>
      <c r="AB774" s="8">
        <f>MAX(F774-SUM(Y774:AA774),0)</f>
        <v/>
      </c>
      <c r="AC774" s="3">
        <f>D774</f>
        <v/>
      </c>
      <c r="AD774" s="3">
        <f>E774</f>
        <v/>
      </c>
    </row>
    <row r="775" ht="13.9" customHeight="1">
      <c r="A775" s="22" t="inlineStr">
        <is>
          <t>BNRL022511281040</t>
        </is>
      </c>
      <c r="B775" s="23" t="inlineStr">
        <is>
          <t>28/11/2025 9:19:35</t>
        </is>
      </c>
      <c r="C775" s="24" t="n">
        <v>9</v>
      </c>
      <c r="D775" s="24" t="n">
        <v>6</v>
      </c>
      <c r="E775" s="24" t="n">
        <v>35</v>
      </c>
      <c r="F775" s="24" t="n">
        <v>672</v>
      </c>
      <c r="G775" s="24" t="inlineStr">
        <is>
          <t>16</t>
        </is>
      </c>
      <c r="H775" s="24" t="inlineStr"/>
      <c r="I775" s="24" t="inlineStr"/>
      <c r="J775" s="24" t="n">
        <v/>
      </c>
      <c r="K775" s="24" t="n"/>
      <c r="L775" s="24" t="n"/>
      <c r="M775" s="1">
        <f>LEFT(A775,6)</f>
        <v/>
      </c>
      <c r="N775" s="1">
        <f>MID(A775,7,6)</f>
        <v/>
      </c>
      <c r="O775" s="1">
        <f>MID(A775,7,6)&amp;"-"&amp;MID(A775,13,1)</f>
        <v/>
      </c>
      <c r="P775" s="1">
        <f>"M"&amp;MID(A775,5,2)</f>
        <v/>
      </c>
      <c r="Q775" s="1">
        <f>IF(MID(A775,4,1)="L",IF(ISODD(RIGHT(A775)),"LH1","LH3"),IF(MID(A775,4,1)="R",IF(ISODD(RIGHT(A775)),"RH2","RH4"),"ERROR"))</f>
        <v/>
      </c>
      <c r="R775" s="1">
        <f>P775&amp;"-"&amp;Q775</f>
        <v/>
      </c>
      <c r="S775" s="13">
        <f>IF(D775="","HXX",IF(OR(D775=D774,D775=0),S774,"H"&amp;TEXT(D775,"00")&amp;" T"&amp;TEXT(G775,"00")&amp;" - "&amp;A775))</f>
        <v/>
      </c>
      <c r="T775" s="13">
        <f>SUBTOTAL(3,A775)</f>
        <v/>
      </c>
      <c r="U775" s="13">
        <f>IF(OR(NOT(ISBLANK(H775)),J775="30"),1,0)</f>
        <v/>
      </c>
      <c r="V775" s="13">
        <f>IF(ISBLANK(I775),0,1)</f>
        <v/>
      </c>
      <c r="W775" s="13">
        <f>IF(AND(L775="Porosidad de gas",OR(K775="C5",K775="E5")),1,0)</f>
        <v/>
      </c>
      <c r="X775" s="3">
        <f>RIGHT(A775,3)</f>
        <v/>
      </c>
      <c r="Y775" s="3">
        <f>MAX(W775*F775,0)</f>
        <v/>
      </c>
      <c r="Z775" s="3">
        <f>MAX(V775*F775-Y775,0)</f>
        <v/>
      </c>
      <c r="AA775" s="3">
        <f>MAX(U775*F775-SUM(Y775:Z775),0)</f>
        <v/>
      </c>
      <c r="AB775" s="8">
        <f>MAX(F775-SUM(Y775:AA775),0)</f>
        <v/>
      </c>
      <c r="AC775" s="3">
        <f>D775</f>
        <v/>
      </c>
      <c r="AD775" s="3">
        <f>E775</f>
        <v/>
      </c>
    </row>
    <row r="776" ht="13.9" customHeight="1">
      <c r="A776" s="22" t="inlineStr">
        <is>
          <t>BNRR022511281039</t>
        </is>
      </c>
      <c r="B776" s="23" t="inlineStr">
        <is>
          <t>28/11/2025 9:19:35</t>
        </is>
      </c>
      <c r="C776" s="24" t="n">
        <v>9</v>
      </c>
      <c r="D776" s="24" t="n">
        <v>6</v>
      </c>
      <c r="E776" s="24" t="n">
        <v>35</v>
      </c>
      <c r="F776" s="24" t="n">
        <v>672</v>
      </c>
      <c r="G776" s="24" t="inlineStr">
        <is>
          <t>16</t>
        </is>
      </c>
      <c r="H776" s="24" t="inlineStr"/>
      <c r="I776" s="24" t="inlineStr"/>
      <c r="J776" s="24" t="n">
        <v/>
      </c>
      <c r="K776" s="24" t="n"/>
      <c r="L776" s="24" t="n"/>
      <c r="M776" s="1">
        <f>LEFT(A776,6)</f>
        <v/>
      </c>
      <c r="N776" s="1">
        <f>MID(A776,7,6)</f>
        <v/>
      </c>
      <c r="O776" s="1">
        <f>MID(A776,7,6)&amp;"-"&amp;MID(A776,13,1)</f>
        <v/>
      </c>
      <c r="P776" s="1">
        <f>"M"&amp;MID(A776,5,2)</f>
        <v/>
      </c>
      <c r="Q776" s="1">
        <f>IF(MID(A776,4,1)="L",IF(ISODD(RIGHT(A776)),"LH1","LH3"),IF(MID(A776,4,1)="R",IF(ISODD(RIGHT(A776)),"RH2","RH4"),"ERROR"))</f>
        <v/>
      </c>
      <c r="R776" s="1">
        <f>P776&amp;"-"&amp;Q776</f>
        <v/>
      </c>
      <c r="S776" s="13">
        <f>IF(D776="","HXX",IF(OR(D776=D775,D776=0),S775,"H"&amp;TEXT(D776,"00")&amp;" T"&amp;TEXT(G776,"00")&amp;" - "&amp;A776))</f>
        <v/>
      </c>
      <c r="T776" s="13">
        <f>SUBTOTAL(3,A776)</f>
        <v/>
      </c>
      <c r="U776" s="13">
        <f>IF(OR(NOT(ISBLANK(H776)),J776="30"),1,0)</f>
        <v/>
      </c>
      <c r="V776" s="13">
        <f>IF(ISBLANK(I776),0,1)</f>
        <v/>
      </c>
      <c r="W776" s="13">
        <f>IF(AND(L776="Porosidad de gas",OR(K776="C5",K776="E5")),1,0)</f>
        <v/>
      </c>
      <c r="X776" s="3">
        <f>RIGHT(A776,3)</f>
        <v/>
      </c>
      <c r="Y776" s="3">
        <f>MAX(W776*F776,0)</f>
        <v/>
      </c>
      <c r="Z776" s="3">
        <f>MAX(V776*F776-Y776,0)</f>
        <v/>
      </c>
      <c r="AA776" s="3">
        <f>MAX(U776*F776-SUM(Y776:Z776),0)</f>
        <v/>
      </c>
      <c r="AB776" s="8">
        <f>MAX(F776-SUM(Y776:AA776),0)</f>
        <v/>
      </c>
      <c r="AC776" s="3">
        <f>D776</f>
        <v/>
      </c>
      <c r="AD776" s="3">
        <f>E776</f>
        <v/>
      </c>
    </row>
    <row r="777" ht="13.9" customHeight="1">
      <c r="A777" s="22" t="inlineStr">
        <is>
          <t>BNRR022511281040</t>
        </is>
      </c>
      <c r="B777" s="23" t="inlineStr">
        <is>
          <t>28/11/2025 9:19:35</t>
        </is>
      </c>
      <c r="C777" s="24" t="n">
        <v>9</v>
      </c>
      <c r="D777" s="24" t="n">
        <v>6</v>
      </c>
      <c r="E777" s="24" t="n">
        <v>35</v>
      </c>
      <c r="F777" s="24" t="n">
        <v>672</v>
      </c>
      <c r="G777" s="24" t="inlineStr">
        <is>
          <t>16</t>
        </is>
      </c>
      <c r="H777" s="24" t="inlineStr"/>
      <c r="I777" s="24" t="inlineStr"/>
      <c r="J777" s="24" t="n">
        <v/>
      </c>
      <c r="K777" s="24" t="n"/>
      <c r="L777" s="24" t="n"/>
      <c r="M777" s="1">
        <f>LEFT(A777,6)</f>
        <v/>
      </c>
      <c r="N777" s="1">
        <f>MID(A777,7,6)</f>
        <v/>
      </c>
      <c r="O777" s="1">
        <f>MID(A777,7,6)&amp;"-"&amp;MID(A777,13,1)</f>
        <v/>
      </c>
      <c r="P777" s="1">
        <f>"M"&amp;MID(A777,5,2)</f>
        <v/>
      </c>
      <c r="Q777" s="1">
        <f>IF(MID(A777,4,1)="L",IF(ISODD(RIGHT(A777)),"LH1","LH3"),IF(MID(A777,4,1)="R",IF(ISODD(RIGHT(A777)),"RH2","RH4"),"ERROR"))</f>
        <v/>
      </c>
      <c r="R777" s="1">
        <f>P777&amp;"-"&amp;Q777</f>
        <v/>
      </c>
      <c r="S777" s="13">
        <f>IF(D777="","HXX",IF(OR(D777=D776,D777=0),S776,"H"&amp;TEXT(D777,"00")&amp;" T"&amp;TEXT(G777,"00")&amp;" - "&amp;A777))</f>
        <v/>
      </c>
      <c r="T777" s="13">
        <f>SUBTOTAL(3,A777)</f>
        <v/>
      </c>
      <c r="U777" s="13">
        <f>IF(OR(NOT(ISBLANK(H777)),J777="30"),1,0)</f>
        <v/>
      </c>
      <c r="V777" s="13">
        <f>IF(ISBLANK(I777),0,1)</f>
        <v/>
      </c>
      <c r="W777" s="13">
        <f>IF(AND(L777="Porosidad de gas",OR(K777="C5",K777="E5")),1,0)</f>
        <v/>
      </c>
      <c r="X777" s="3">
        <f>RIGHT(A777,3)</f>
        <v/>
      </c>
      <c r="Y777" s="3">
        <f>MAX(W777*F777,0)</f>
        <v/>
      </c>
      <c r="Z777" s="3">
        <f>MAX(V777*F777-Y777,0)</f>
        <v/>
      </c>
      <c r="AA777" s="3">
        <f>MAX(U777*F777-SUM(Y777:Z777),0)</f>
        <v/>
      </c>
      <c r="AB777" s="8">
        <f>MAX(F777-SUM(Y777:AA777),0)</f>
        <v/>
      </c>
      <c r="AC777" s="3">
        <f>D777</f>
        <v/>
      </c>
      <c r="AD777" s="3">
        <f>E777</f>
        <v/>
      </c>
    </row>
    <row r="778" ht="13.9" customHeight="1">
      <c r="A778" s="22" t="inlineStr">
        <is>
          <t>BNRL022511281037</t>
        </is>
      </c>
      <c r="B778" s="23" t="inlineStr">
        <is>
          <t>28/11/2025 9:8:23</t>
        </is>
      </c>
      <c r="C778" s="24" t="n">
        <v>9</v>
      </c>
      <c r="D778" s="24" t="n">
        <v>6</v>
      </c>
      <c r="E778" s="24" t="n">
        <v>34</v>
      </c>
      <c r="F778" s="24" t="n">
        <v>359</v>
      </c>
      <c r="G778" s="24" t="inlineStr">
        <is>
          <t>16</t>
        </is>
      </c>
      <c r="H778" s="24" t="inlineStr"/>
      <c r="I778" s="24" t="inlineStr"/>
      <c r="J778" s="24" t="n">
        <v/>
      </c>
      <c r="K778" s="24" t="n"/>
      <c r="L778" s="24" t="n"/>
      <c r="M778" s="1">
        <f>LEFT(A778,6)</f>
        <v/>
      </c>
      <c r="N778" s="1">
        <f>MID(A778,7,6)</f>
        <v/>
      </c>
      <c r="O778" s="1">
        <f>MID(A778,7,6)&amp;"-"&amp;MID(A778,13,1)</f>
        <v/>
      </c>
      <c r="P778" s="1">
        <f>"M"&amp;MID(A778,5,2)</f>
        <v/>
      </c>
      <c r="Q778" s="1">
        <f>IF(MID(A778,4,1)="L",IF(ISODD(RIGHT(A778)),"LH1","LH3"),IF(MID(A778,4,1)="R",IF(ISODD(RIGHT(A778)),"RH2","RH4"),"ERROR"))</f>
        <v/>
      </c>
      <c r="R778" s="1">
        <f>P778&amp;"-"&amp;Q778</f>
        <v/>
      </c>
      <c r="S778" s="13">
        <f>IF(D778="","HXX",IF(OR(D778=D777,D778=0),S777,"H"&amp;TEXT(D778,"00")&amp;" T"&amp;TEXT(G778,"00")&amp;" - "&amp;A778))</f>
        <v/>
      </c>
      <c r="T778" s="13">
        <f>SUBTOTAL(3,A778)</f>
        <v/>
      </c>
      <c r="U778" s="13">
        <f>IF(OR(NOT(ISBLANK(H778)),J778="30"),1,0)</f>
        <v/>
      </c>
      <c r="V778" s="13">
        <f>IF(ISBLANK(I778),0,1)</f>
        <v/>
      </c>
      <c r="W778" s="13">
        <f>IF(AND(L778="Porosidad de gas",OR(K778="C5",K778="E5")),1,0)</f>
        <v/>
      </c>
      <c r="X778" s="3">
        <f>RIGHT(A778,3)</f>
        <v/>
      </c>
      <c r="Y778" s="3">
        <f>MAX(W778*F778,0)</f>
        <v/>
      </c>
      <c r="Z778" s="3">
        <f>MAX(V778*F778-Y778,0)</f>
        <v/>
      </c>
      <c r="AA778" s="3">
        <f>MAX(U778*F778-SUM(Y778:Z778),0)</f>
        <v/>
      </c>
      <c r="AB778" s="8">
        <f>MAX(F778-SUM(Y778:AA778),0)</f>
        <v/>
      </c>
      <c r="AC778" s="3">
        <f>D778</f>
        <v/>
      </c>
      <c r="AD778" s="3">
        <f>E778</f>
        <v/>
      </c>
    </row>
    <row r="779" ht="13.9" customHeight="1">
      <c r="A779" s="22" t="inlineStr">
        <is>
          <t>BNRL022511281038</t>
        </is>
      </c>
      <c r="B779" s="23" t="inlineStr">
        <is>
          <t>28/11/2025 9:8:23</t>
        </is>
      </c>
      <c r="C779" s="24" t="n">
        <v>9</v>
      </c>
      <c r="D779" s="24" t="n">
        <v>6</v>
      </c>
      <c r="E779" s="24" t="n">
        <v>34</v>
      </c>
      <c r="F779" s="24" t="n">
        <v>359</v>
      </c>
      <c r="G779" s="24" t="inlineStr">
        <is>
          <t>16</t>
        </is>
      </c>
      <c r="H779" s="24" t="inlineStr"/>
      <c r="I779" s="24" t="inlineStr"/>
      <c r="J779" s="24" t="n">
        <v/>
      </c>
      <c r="K779" s="24" t="n"/>
      <c r="L779" s="24" t="n"/>
      <c r="M779" s="1">
        <f>LEFT(A779,6)</f>
        <v/>
      </c>
      <c r="N779" s="1">
        <f>MID(A779,7,6)</f>
        <v/>
      </c>
      <c r="O779" s="1">
        <f>MID(A779,7,6)&amp;"-"&amp;MID(A779,13,1)</f>
        <v/>
      </c>
      <c r="P779" s="1">
        <f>"M"&amp;MID(A779,5,2)</f>
        <v/>
      </c>
      <c r="Q779" s="1">
        <f>IF(MID(A779,4,1)="L",IF(ISODD(RIGHT(A779)),"LH1","LH3"),IF(MID(A779,4,1)="R",IF(ISODD(RIGHT(A779)),"RH2","RH4"),"ERROR"))</f>
        <v/>
      </c>
      <c r="R779" s="1">
        <f>P779&amp;"-"&amp;Q779</f>
        <v/>
      </c>
      <c r="S779" s="13">
        <f>IF(D779="","HXX",IF(OR(D779=D778,D779=0),S778,"H"&amp;TEXT(D779,"00")&amp;" T"&amp;TEXT(G779,"00")&amp;" - "&amp;A779))</f>
        <v/>
      </c>
      <c r="T779" s="13">
        <f>SUBTOTAL(3,A779)</f>
        <v/>
      </c>
      <c r="U779" s="13">
        <f>IF(OR(NOT(ISBLANK(H779)),J779="30"),1,0)</f>
        <v/>
      </c>
      <c r="V779" s="13">
        <f>IF(ISBLANK(I779),0,1)</f>
        <v/>
      </c>
      <c r="W779" s="13">
        <f>IF(AND(L779="Porosidad de gas",OR(K779="C5",K779="E5")),1,0)</f>
        <v/>
      </c>
      <c r="X779" s="3">
        <f>RIGHT(A779,3)</f>
        <v/>
      </c>
      <c r="Y779" s="3">
        <f>MAX(W779*F779,0)</f>
        <v/>
      </c>
      <c r="Z779" s="3">
        <f>MAX(V779*F779-Y779,0)</f>
        <v/>
      </c>
      <c r="AA779" s="3">
        <f>MAX(U779*F779-SUM(Y779:Z779),0)</f>
        <v/>
      </c>
      <c r="AB779" s="8">
        <f>MAX(F779-SUM(Y779:AA779),0)</f>
        <v/>
      </c>
      <c r="AC779" s="3">
        <f>D779</f>
        <v/>
      </c>
      <c r="AD779" s="3">
        <f>E779</f>
        <v/>
      </c>
    </row>
    <row r="780" ht="13.9" customHeight="1">
      <c r="A780" s="22" t="inlineStr">
        <is>
          <t>BNRR022511281037</t>
        </is>
      </c>
      <c r="B780" s="23" t="inlineStr">
        <is>
          <t>28/11/2025 9:8:23</t>
        </is>
      </c>
      <c r="C780" s="24" t="n">
        <v>9</v>
      </c>
      <c r="D780" s="24" t="n">
        <v>6</v>
      </c>
      <c r="E780" s="24" t="n">
        <v>34</v>
      </c>
      <c r="F780" s="24" t="n">
        <v>359</v>
      </c>
      <c r="G780" s="24" t="inlineStr">
        <is>
          <t>16</t>
        </is>
      </c>
      <c r="H780" s="24" t="inlineStr"/>
      <c r="I780" s="24" t="inlineStr"/>
      <c r="J780" s="24" t="n">
        <v/>
      </c>
      <c r="K780" s="24" t="n"/>
      <c r="L780" s="24" t="n"/>
      <c r="M780" s="1">
        <f>LEFT(A780,6)</f>
        <v/>
      </c>
      <c r="N780" s="1">
        <f>MID(A780,7,6)</f>
        <v/>
      </c>
      <c r="O780" s="1">
        <f>MID(A780,7,6)&amp;"-"&amp;MID(A780,13,1)</f>
        <v/>
      </c>
      <c r="P780" s="1">
        <f>"M"&amp;MID(A780,5,2)</f>
        <v/>
      </c>
      <c r="Q780" s="1">
        <f>IF(MID(A780,4,1)="L",IF(ISODD(RIGHT(A780)),"LH1","LH3"),IF(MID(A780,4,1)="R",IF(ISODD(RIGHT(A780)),"RH2","RH4"),"ERROR"))</f>
        <v/>
      </c>
      <c r="R780" s="1">
        <f>P780&amp;"-"&amp;Q780</f>
        <v/>
      </c>
      <c r="S780" s="13">
        <f>IF(D780="","HXX",IF(OR(D780=D779,D780=0),S779,"H"&amp;TEXT(D780,"00")&amp;" T"&amp;TEXT(G780,"00")&amp;" - "&amp;A780))</f>
        <v/>
      </c>
      <c r="T780" s="13">
        <f>SUBTOTAL(3,A780)</f>
        <v/>
      </c>
      <c r="U780" s="13">
        <f>IF(OR(NOT(ISBLANK(H780)),J780="30"),1,0)</f>
        <v/>
      </c>
      <c r="V780" s="13">
        <f>IF(ISBLANK(I780),0,1)</f>
        <v/>
      </c>
      <c r="W780" s="13">
        <f>IF(AND(L780="Porosidad de gas",OR(K780="C5",K780="E5")),1,0)</f>
        <v/>
      </c>
      <c r="X780" s="3">
        <f>RIGHT(A780,3)</f>
        <v/>
      </c>
      <c r="Y780" s="3">
        <f>MAX(W780*F780,0)</f>
        <v/>
      </c>
      <c r="Z780" s="3">
        <f>MAX(V780*F780-Y780,0)</f>
        <v/>
      </c>
      <c r="AA780" s="3">
        <f>MAX(U780*F780-SUM(Y780:Z780),0)</f>
        <v/>
      </c>
      <c r="AB780" s="8">
        <f>MAX(F780-SUM(Y780:AA780),0)</f>
        <v/>
      </c>
      <c r="AC780" s="3">
        <f>D780</f>
        <v/>
      </c>
      <c r="AD780" s="3">
        <f>E780</f>
        <v/>
      </c>
    </row>
    <row r="781" ht="13.9" customHeight="1">
      <c r="A781" s="22" t="inlineStr">
        <is>
          <t>BNRR022511281038</t>
        </is>
      </c>
      <c r="B781" s="23" t="inlineStr">
        <is>
          <t>28/11/2025 9:8:23</t>
        </is>
      </c>
      <c r="C781" s="24" t="n">
        <v>9</v>
      </c>
      <c r="D781" s="24" t="n">
        <v>6</v>
      </c>
      <c r="E781" s="24" t="n">
        <v>34</v>
      </c>
      <c r="F781" s="24" t="n">
        <v>359</v>
      </c>
      <c r="G781" s="24" t="inlineStr">
        <is>
          <t>16</t>
        </is>
      </c>
      <c r="H781" s="24" t="inlineStr"/>
      <c r="I781" s="24" t="inlineStr"/>
      <c r="J781" s="24" t="n">
        <v/>
      </c>
      <c r="K781" s="24" t="n"/>
      <c r="L781" s="24" t="n"/>
      <c r="M781" s="1">
        <f>LEFT(A781,6)</f>
        <v/>
      </c>
      <c r="N781" s="1">
        <f>MID(A781,7,6)</f>
        <v/>
      </c>
      <c r="O781" s="1">
        <f>MID(A781,7,6)&amp;"-"&amp;MID(A781,13,1)</f>
        <v/>
      </c>
      <c r="P781" s="1">
        <f>"M"&amp;MID(A781,5,2)</f>
        <v/>
      </c>
      <c r="Q781" s="1">
        <f>IF(MID(A781,4,1)="L",IF(ISODD(RIGHT(A781)),"LH1","LH3"),IF(MID(A781,4,1)="R",IF(ISODD(RIGHT(A781)),"RH2","RH4"),"ERROR"))</f>
        <v/>
      </c>
      <c r="R781" s="1">
        <f>P781&amp;"-"&amp;Q781</f>
        <v/>
      </c>
      <c r="S781" s="13">
        <f>IF(D781="","HXX",IF(OR(D781=D780,D781=0),S780,"H"&amp;TEXT(D781,"00")&amp;" T"&amp;TEXT(G781,"00")&amp;" - "&amp;A781))</f>
        <v/>
      </c>
      <c r="T781" s="13">
        <f>SUBTOTAL(3,A781)</f>
        <v/>
      </c>
      <c r="U781" s="13">
        <f>IF(OR(NOT(ISBLANK(H781)),J781="30"),1,0)</f>
        <v/>
      </c>
      <c r="V781" s="13">
        <f>IF(ISBLANK(I781),0,1)</f>
        <v/>
      </c>
      <c r="W781" s="13">
        <f>IF(AND(L781="Porosidad de gas",OR(K781="C5",K781="E5")),1,0)</f>
        <v/>
      </c>
      <c r="X781" s="3">
        <f>RIGHT(A781,3)</f>
        <v/>
      </c>
      <c r="Y781" s="3">
        <f>MAX(W781*F781,0)</f>
        <v/>
      </c>
      <c r="Z781" s="3">
        <f>MAX(V781*F781-Y781,0)</f>
        <v/>
      </c>
      <c r="AA781" s="3">
        <f>MAX(U781*F781-SUM(Y781:Z781),0)</f>
        <v/>
      </c>
      <c r="AB781" s="8">
        <f>MAX(F781-SUM(Y781:AA781),0)</f>
        <v/>
      </c>
      <c r="AC781" s="3">
        <f>D781</f>
        <v/>
      </c>
      <c r="AD781" s="3">
        <f>E781</f>
        <v/>
      </c>
    </row>
    <row r="782" ht="13.9" customHeight="1">
      <c r="A782" s="22" t="inlineStr">
        <is>
          <t>BNRL022511281035</t>
        </is>
      </c>
      <c r="B782" s="23" t="inlineStr">
        <is>
          <t>28/11/2025 9:2:24</t>
        </is>
      </c>
      <c r="C782" s="24" t="n">
        <v>9</v>
      </c>
      <c r="D782" s="24" t="n">
        <v>6</v>
      </c>
      <c r="E782" s="24" t="n">
        <v>33</v>
      </c>
      <c r="F782" s="24" t="n">
        <v>360</v>
      </c>
      <c r="G782" s="24" t="inlineStr">
        <is>
          <t>16</t>
        </is>
      </c>
      <c r="H782" s="24" t="inlineStr"/>
      <c r="I782" s="24" t="inlineStr"/>
      <c r="J782" s="24" t="n">
        <v/>
      </c>
      <c r="K782" s="24" t="n"/>
      <c r="L782" s="24" t="n"/>
      <c r="M782" s="1">
        <f>LEFT(A782,6)</f>
        <v/>
      </c>
      <c r="N782" s="1">
        <f>MID(A782,7,6)</f>
        <v/>
      </c>
      <c r="O782" s="1">
        <f>MID(A782,7,6)&amp;"-"&amp;MID(A782,13,1)</f>
        <v/>
      </c>
      <c r="P782" s="1">
        <f>"M"&amp;MID(A782,5,2)</f>
        <v/>
      </c>
      <c r="Q782" s="1">
        <f>IF(MID(A782,4,1)="L",IF(ISODD(RIGHT(A782)),"LH1","LH3"),IF(MID(A782,4,1)="R",IF(ISODD(RIGHT(A782)),"RH2","RH4"),"ERROR"))</f>
        <v/>
      </c>
      <c r="R782" s="1">
        <f>P782&amp;"-"&amp;Q782</f>
        <v/>
      </c>
      <c r="S782" s="13">
        <f>IF(D782="","HXX",IF(OR(D782=D781,D782=0),S781,"H"&amp;TEXT(D782,"00")&amp;" T"&amp;TEXT(G782,"00")&amp;" - "&amp;A782))</f>
        <v/>
      </c>
      <c r="T782" s="13">
        <f>SUBTOTAL(3,A782)</f>
        <v/>
      </c>
      <c r="U782" s="13">
        <f>IF(OR(NOT(ISBLANK(H782)),J782="30"),1,0)</f>
        <v/>
      </c>
      <c r="V782" s="13">
        <f>IF(ISBLANK(I782),0,1)</f>
        <v/>
      </c>
      <c r="W782" s="13">
        <f>IF(AND(L782="Porosidad de gas",OR(K782="C5",K782="E5")),1,0)</f>
        <v/>
      </c>
      <c r="X782" s="3">
        <f>RIGHT(A782,3)</f>
        <v/>
      </c>
      <c r="Y782" s="3">
        <f>MAX(W782*F782,0)</f>
        <v/>
      </c>
      <c r="Z782" s="3">
        <f>MAX(V782*F782-Y782,0)</f>
        <v/>
      </c>
      <c r="AA782" s="3">
        <f>MAX(U782*F782-SUM(Y782:Z782),0)</f>
        <v/>
      </c>
      <c r="AB782" s="8">
        <f>MAX(F782-SUM(Y782:AA782),0)</f>
        <v/>
      </c>
      <c r="AC782" s="3">
        <f>D782</f>
        <v/>
      </c>
      <c r="AD782" s="3">
        <f>E782</f>
        <v/>
      </c>
    </row>
    <row r="783" ht="13.9" customHeight="1">
      <c r="A783" s="22" t="inlineStr">
        <is>
          <t>BNRL022511281036</t>
        </is>
      </c>
      <c r="B783" s="23" t="inlineStr">
        <is>
          <t>28/11/2025 9:2:24</t>
        </is>
      </c>
      <c r="C783" s="24" t="n">
        <v>9</v>
      </c>
      <c r="D783" s="24" t="n">
        <v>6</v>
      </c>
      <c r="E783" s="24" t="n">
        <v>33</v>
      </c>
      <c r="F783" s="24" t="n">
        <v>360</v>
      </c>
      <c r="G783" s="24" t="inlineStr">
        <is>
          <t>16</t>
        </is>
      </c>
      <c r="H783" s="24" t="inlineStr"/>
      <c r="I783" s="24" t="inlineStr"/>
      <c r="J783" s="24" t="n">
        <v/>
      </c>
      <c r="K783" s="24" t="n"/>
      <c r="L783" s="24" t="n"/>
      <c r="M783" s="1">
        <f>LEFT(A783,6)</f>
        <v/>
      </c>
      <c r="N783" s="1">
        <f>MID(A783,7,6)</f>
        <v/>
      </c>
      <c r="O783" s="1">
        <f>MID(A783,7,6)&amp;"-"&amp;MID(A783,13,1)</f>
        <v/>
      </c>
      <c r="P783" s="1">
        <f>"M"&amp;MID(A783,5,2)</f>
        <v/>
      </c>
      <c r="Q783" s="1">
        <f>IF(MID(A783,4,1)="L",IF(ISODD(RIGHT(A783)),"LH1","LH3"),IF(MID(A783,4,1)="R",IF(ISODD(RIGHT(A783)),"RH2","RH4"),"ERROR"))</f>
        <v/>
      </c>
      <c r="R783" s="1">
        <f>P783&amp;"-"&amp;Q783</f>
        <v/>
      </c>
      <c r="S783" s="13">
        <f>IF(D783="","HXX",IF(OR(D783=D782,D783=0),S782,"H"&amp;TEXT(D783,"00")&amp;" T"&amp;TEXT(G783,"00")&amp;" - "&amp;A783))</f>
        <v/>
      </c>
      <c r="T783" s="13">
        <f>SUBTOTAL(3,A783)</f>
        <v/>
      </c>
      <c r="U783" s="13">
        <f>IF(OR(NOT(ISBLANK(H783)),J783="30"),1,0)</f>
        <v/>
      </c>
      <c r="V783" s="13">
        <f>IF(ISBLANK(I783),0,1)</f>
        <v/>
      </c>
      <c r="W783" s="13">
        <f>IF(AND(L783="Porosidad de gas",OR(K783="C5",K783="E5")),1,0)</f>
        <v/>
      </c>
      <c r="X783" s="3">
        <f>RIGHT(A783,3)</f>
        <v/>
      </c>
      <c r="Y783" s="3">
        <f>MAX(W783*F783,0)</f>
        <v/>
      </c>
      <c r="Z783" s="3">
        <f>MAX(V783*F783-Y783,0)</f>
        <v/>
      </c>
      <c r="AA783" s="3">
        <f>MAX(U783*F783-SUM(Y783:Z783),0)</f>
        <v/>
      </c>
      <c r="AB783" s="8">
        <f>MAX(F783-SUM(Y783:AA783),0)</f>
        <v/>
      </c>
      <c r="AC783" s="3">
        <f>D783</f>
        <v/>
      </c>
      <c r="AD783" s="3">
        <f>E783</f>
        <v/>
      </c>
    </row>
    <row r="784" ht="13.9" customHeight="1">
      <c r="A784" s="22" t="inlineStr">
        <is>
          <t>BNRR022511281035</t>
        </is>
      </c>
      <c r="B784" s="23" t="inlineStr">
        <is>
          <t>28/11/2025 9:2:24</t>
        </is>
      </c>
      <c r="C784" s="24" t="n">
        <v>9</v>
      </c>
      <c r="D784" s="24" t="n">
        <v>6</v>
      </c>
      <c r="E784" s="24" t="n">
        <v>33</v>
      </c>
      <c r="F784" s="24" t="n">
        <v>360</v>
      </c>
      <c r="G784" s="24" t="inlineStr">
        <is>
          <t>16</t>
        </is>
      </c>
      <c r="H784" s="24" t="inlineStr"/>
      <c r="I784" s="24" t="inlineStr"/>
      <c r="J784" s="24" t="n">
        <v/>
      </c>
      <c r="K784" s="24" t="n"/>
      <c r="L784" s="24" t="n"/>
      <c r="M784" s="1">
        <f>LEFT(A784,6)</f>
        <v/>
      </c>
      <c r="N784" s="1">
        <f>MID(A784,7,6)</f>
        <v/>
      </c>
      <c r="O784" s="1">
        <f>MID(A784,7,6)&amp;"-"&amp;MID(A784,13,1)</f>
        <v/>
      </c>
      <c r="P784" s="1">
        <f>"M"&amp;MID(A784,5,2)</f>
        <v/>
      </c>
      <c r="Q784" s="1">
        <f>IF(MID(A784,4,1)="L",IF(ISODD(RIGHT(A784)),"LH1","LH3"),IF(MID(A784,4,1)="R",IF(ISODD(RIGHT(A784)),"RH2","RH4"),"ERROR"))</f>
        <v/>
      </c>
      <c r="R784" s="1">
        <f>P784&amp;"-"&amp;Q784</f>
        <v/>
      </c>
      <c r="S784" s="13">
        <f>IF(D784="","HXX",IF(OR(D784=D783,D784=0),S783,"H"&amp;TEXT(D784,"00")&amp;" T"&amp;TEXT(G784,"00")&amp;" - "&amp;A784))</f>
        <v/>
      </c>
      <c r="T784" s="13">
        <f>SUBTOTAL(3,A784)</f>
        <v/>
      </c>
      <c r="U784" s="13">
        <f>IF(OR(NOT(ISBLANK(H784)),J784="30"),1,0)</f>
        <v/>
      </c>
      <c r="V784" s="13">
        <f>IF(ISBLANK(I784),0,1)</f>
        <v/>
      </c>
      <c r="W784" s="13">
        <f>IF(AND(L784="Porosidad de gas",OR(K784="C5",K784="E5")),1,0)</f>
        <v/>
      </c>
      <c r="X784" s="3">
        <f>RIGHT(A784,3)</f>
        <v/>
      </c>
      <c r="Y784" s="3">
        <f>MAX(W784*F784,0)</f>
        <v/>
      </c>
      <c r="Z784" s="3">
        <f>MAX(V784*F784-Y784,0)</f>
        <v/>
      </c>
      <c r="AA784" s="3">
        <f>MAX(U784*F784-SUM(Y784:Z784),0)</f>
        <v/>
      </c>
      <c r="AB784" s="8">
        <f>MAX(F784-SUM(Y784:AA784),0)</f>
        <v/>
      </c>
      <c r="AC784" s="3">
        <f>D784</f>
        <v/>
      </c>
      <c r="AD784" s="3">
        <f>E784</f>
        <v/>
      </c>
    </row>
    <row r="785" ht="13.9" customHeight="1">
      <c r="A785" s="22" t="inlineStr">
        <is>
          <t>BNRR022511281036</t>
        </is>
      </c>
      <c r="B785" s="23" t="inlineStr">
        <is>
          <t>28/11/2025 9:2:24</t>
        </is>
      </c>
      <c r="C785" s="24" t="n">
        <v>9</v>
      </c>
      <c r="D785" s="24" t="n">
        <v>6</v>
      </c>
      <c r="E785" s="24" t="n">
        <v>33</v>
      </c>
      <c r="F785" s="24" t="n">
        <v>360</v>
      </c>
      <c r="G785" s="24" t="inlineStr">
        <is>
          <t>16</t>
        </is>
      </c>
      <c r="H785" s="24" t="inlineStr"/>
      <c r="I785" s="24" t="inlineStr"/>
      <c r="J785" s="24" t="n">
        <v/>
      </c>
      <c r="K785" s="24" t="n"/>
      <c r="L785" s="24" t="n"/>
      <c r="M785" s="1">
        <f>LEFT(A785,6)</f>
        <v/>
      </c>
      <c r="N785" s="1">
        <f>MID(A785,7,6)</f>
        <v/>
      </c>
      <c r="O785" s="1">
        <f>MID(A785,7,6)&amp;"-"&amp;MID(A785,13,1)</f>
        <v/>
      </c>
      <c r="P785" s="1">
        <f>"M"&amp;MID(A785,5,2)</f>
        <v/>
      </c>
      <c r="Q785" s="1">
        <f>IF(MID(A785,4,1)="L",IF(ISODD(RIGHT(A785)),"LH1","LH3"),IF(MID(A785,4,1)="R",IF(ISODD(RIGHT(A785)),"RH2","RH4"),"ERROR"))</f>
        <v/>
      </c>
      <c r="R785" s="1">
        <f>P785&amp;"-"&amp;Q785</f>
        <v/>
      </c>
      <c r="S785" s="13">
        <f>IF(D785="","HXX",IF(OR(D785=D784,D785=0),S784,"H"&amp;TEXT(D785,"00")&amp;" T"&amp;TEXT(G785,"00")&amp;" - "&amp;A785))</f>
        <v/>
      </c>
      <c r="T785" s="13">
        <f>SUBTOTAL(3,A785)</f>
        <v/>
      </c>
      <c r="U785" s="13">
        <f>IF(OR(NOT(ISBLANK(H785)),J785="30"),1,0)</f>
        <v/>
      </c>
      <c r="V785" s="13">
        <f>IF(ISBLANK(I785),0,1)</f>
        <v/>
      </c>
      <c r="W785" s="13">
        <f>IF(AND(L785="Porosidad de gas",OR(K785="C5",K785="E5")),1,0)</f>
        <v/>
      </c>
      <c r="X785" s="3">
        <f>RIGHT(A785,3)</f>
        <v/>
      </c>
      <c r="Y785" s="3">
        <f>MAX(W785*F785,0)</f>
        <v/>
      </c>
      <c r="Z785" s="3">
        <f>MAX(V785*F785-Y785,0)</f>
        <v/>
      </c>
      <c r="AA785" s="3">
        <f>MAX(U785*F785-SUM(Y785:Z785),0)</f>
        <v/>
      </c>
      <c r="AB785" s="8">
        <f>MAX(F785-SUM(Y785:AA785),0)</f>
        <v/>
      </c>
      <c r="AC785" s="3">
        <f>D785</f>
        <v/>
      </c>
      <c r="AD785" s="3">
        <f>E785</f>
        <v/>
      </c>
    </row>
    <row r="786" ht="13.9" customHeight="1">
      <c r="A786" s="22" t="inlineStr">
        <is>
          <t>BNRL022511281033</t>
        </is>
      </c>
      <c r="B786" s="23" t="inlineStr">
        <is>
          <t>28/11/2025 8:56:24</t>
        </is>
      </c>
      <c r="C786" s="24" t="n">
        <v>9</v>
      </c>
      <c r="D786" s="24" t="n">
        <v>6</v>
      </c>
      <c r="E786" s="24" t="n">
        <v>32</v>
      </c>
      <c r="F786" s="24" t="n">
        <v>359</v>
      </c>
      <c r="G786" s="24" t="inlineStr">
        <is>
          <t>16</t>
        </is>
      </c>
      <c r="H786" s="24" t="inlineStr"/>
      <c r="I786" s="24" t="inlineStr"/>
      <c r="J786" s="24" t="n">
        <v/>
      </c>
      <c r="K786" s="24" t="n"/>
      <c r="L786" s="24" t="n"/>
      <c r="M786" s="1">
        <f>LEFT(A786,6)</f>
        <v/>
      </c>
      <c r="N786" s="1">
        <f>MID(A786,7,6)</f>
        <v/>
      </c>
      <c r="O786" s="1">
        <f>MID(A786,7,6)&amp;"-"&amp;MID(A786,13,1)</f>
        <v/>
      </c>
      <c r="P786" s="1">
        <f>"M"&amp;MID(A786,5,2)</f>
        <v/>
      </c>
      <c r="Q786" s="1">
        <f>IF(MID(A786,4,1)="L",IF(ISODD(RIGHT(A786)),"LH1","LH3"),IF(MID(A786,4,1)="R",IF(ISODD(RIGHT(A786)),"RH2","RH4"),"ERROR"))</f>
        <v/>
      </c>
      <c r="R786" s="1">
        <f>P786&amp;"-"&amp;Q786</f>
        <v/>
      </c>
      <c r="S786" s="13">
        <f>IF(D786="","HXX",IF(OR(D786=D785,D786=0),S785,"H"&amp;TEXT(D786,"00")&amp;" T"&amp;TEXT(G786,"00")&amp;" - "&amp;A786))</f>
        <v/>
      </c>
      <c r="T786" s="13">
        <f>SUBTOTAL(3,A786)</f>
        <v/>
      </c>
      <c r="U786" s="13">
        <f>IF(OR(NOT(ISBLANK(H786)),J786="30"),1,0)</f>
        <v/>
      </c>
      <c r="V786" s="13">
        <f>IF(ISBLANK(I786),0,1)</f>
        <v/>
      </c>
      <c r="W786" s="13">
        <f>IF(AND(L786="Porosidad de gas",OR(K786="C5",K786="E5")),1,0)</f>
        <v/>
      </c>
      <c r="X786" s="3">
        <f>RIGHT(A786,3)</f>
        <v/>
      </c>
      <c r="Y786" s="3">
        <f>MAX(W786*F786,0)</f>
        <v/>
      </c>
      <c r="Z786" s="3">
        <f>MAX(V786*F786-Y786,0)</f>
        <v/>
      </c>
      <c r="AA786" s="3">
        <f>MAX(U786*F786-SUM(Y786:Z786),0)</f>
        <v/>
      </c>
      <c r="AB786" s="8">
        <f>MAX(F786-SUM(Y786:AA786),0)</f>
        <v/>
      </c>
      <c r="AC786" s="3">
        <f>D786</f>
        <v/>
      </c>
      <c r="AD786" s="3">
        <f>E786</f>
        <v/>
      </c>
    </row>
    <row r="787" ht="13.9" customHeight="1">
      <c r="A787" s="22" t="inlineStr">
        <is>
          <t>BNRL022511281034</t>
        </is>
      </c>
      <c r="B787" s="23" t="inlineStr">
        <is>
          <t>28/11/2025 8:56:24</t>
        </is>
      </c>
      <c r="C787" s="24" t="n">
        <v>9</v>
      </c>
      <c r="D787" s="24" t="n">
        <v>6</v>
      </c>
      <c r="E787" s="24" t="n">
        <v>32</v>
      </c>
      <c r="F787" s="24" t="n">
        <v>359</v>
      </c>
      <c r="G787" s="24" t="inlineStr">
        <is>
          <t>16</t>
        </is>
      </c>
      <c r="H787" s="24" t="inlineStr"/>
      <c r="I787" s="24" t="inlineStr"/>
      <c r="J787" s="24" t="n">
        <v/>
      </c>
      <c r="K787" s="24" t="n"/>
      <c r="L787" s="24" t="n"/>
      <c r="M787" s="1">
        <f>LEFT(A787,6)</f>
        <v/>
      </c>
      <c r="N787" s="1">
        <f>MID(A787,7,6)</f>
        <v/>
      </c>
      <c r="O787" s="1">
        <f>MID(A787,7,6)&amp;"-"&amp;MID(A787,13,1)</f>
        <v/>
      </c>
      <c r="P787" s="1">
        <f>"M"&amp;MID(A787,5,2)</f>
        <v/>
      </c>
      <c r="Q787" s="1">
        <f>IF(MID(A787,4,1)="L",IF(ISODD(RIGHT(A787)),"LH1","LH3"),IF(MID(A787,4,1)="R",IF(ISODD(RIGHT(A787)),"RH2","RH4"),"ERROR"))</f>
        <v/>
      </c>
      <c r="R787" s="1">
        <f>P787&amp;"-"&amp;Q787</f>
        <v/>
      </c>
      <c r="S787" s="13">
        <f>IF(D787="","HXX",IF(OR(D787=D786,D787=0),S786,"H"&amp;TEXT(D787,"00")&amp;" T"&amp;TEXT(G787,"00")&amp;" - "&amp;A787))</f>
        <v/>
      </c>
      <c r="T787" s="13">
        <f>SUBTOTAL(3,A787)</f>
        <v/>
      </c>
      <c r="U787" s="13">
        <f>IF(OR(NOT(ISBLANK(H787)),J787="30"),1,0)</f>
        <v/>
      </c>
      <c r="V787" s="13">
        <f>IF(ISBLANK(I787),0,1)</f>
        <v/>
      </c>
      <c r="W787" s="13">
        <f>IF(AND(L787="Porosidad de gas",OR(K787="C5",K787="E5")),1,0)</f>
        <v/>
      </c>
      <c r="X787" s="3">
        <f>RIGHT(A787,3)</f>
        <v/>
      </c>
      <c r="Y787" s="3">
        <f>MAX(W787*F787,0)</f>
        <v/>
      </c>
      <c r="Z787" s="3">
        <f>MAX(V787*F787-Y787,0)</f>
        <v/>
      </c>
      <c r="AA787" s="3">
        <f>MAX(U787*F787-SUM(Y787:Z787),0)</f>
        <v/>
      </c>
      <c r="AB787" s="8">
        <f>MAX(F787-SUM(Y787:AA787),0)</f>
        <v/>
      </c>
      <c r="AC787" s="3">
        <f>D787</f>
        <v/>
      </c>
      <c r="AD787" s="3">
        <f>E787</f>
        <v/>
      </c>
    </row>
    <row r="788" ht="13.9" customHeight="1">
      <c r="A788" s="22" t="inlineStr">
        <is>
          <t>BNRR022511281033</t>
        </is>
      </c>
      <c r="B788" s="23" t="inlineStr">
        <is>
          <t>28/11/2025 8:56:24</t>
        </is>
      </c>
      <c r="C788" s="24" t="n">
        <v>9</v>
      </c>
      <c r="D788" s="24" t="n">
        <v>6</v>
      </c>
      <c r="E788" s="24" t="n">
        <v>32</v>
      </c>
      <c r="F788" s="24" t="n">
        <v>359</v>
      </c>
      <c r="G788" s="24" t="inlineStr">
        <is>
          <t>16</t>
        </is>
      </c>
      <c r="H788" s="24" t="inlineStr"/>
      <c r="I788" s="24" t="inlineStr"/>
      <c r="J788" s="24" t="n">
        <v/>
      </c>
      <c r="K788" s="24" t="n"/>
      <c r="L788" s="24" t="n"/>
      <c r="M788" s="1">
        <f>LEFT(A788,6)</f>
        <v/>
      </c>
      <c r="N788" s="1">
        <f>MID(A788,7,6)</f>
        <v/>
      </c>
      <c r="O788" s="1">
        <f>MID(A788,7,6)&amp;"-"&amp;MID(A788,13,1)</f>
        <v/>
      </c>
      <c r="P788" s="1">
        <f>"M"&amp;MID(A788,5,2)</f>
        <v/>
      </c>
      <c r="Q788" s="1">
        <f>IF(MID(A788,4,1)="L",IF(ISODD(RIGHT(A788)),"LH1","LH3"),IF(MID(A788,4,1)="R",IF(ISODD(RIGHT(A788)),"RH2","RH4"),"ERROR"))</f>
        <v/>
      </c>
      <c r="R788" s="1">
        <f>P788&amp;"-"&amp;Q788</f>
        <v/>
      </c>
      <c r="S788" s="13">
        <f>IF(D788="","HXX",IF(OR(D788=D787,D788=0),S787,"H"&amp;TEXT(D788,"00")&amp;" T"&amp;TEXT(G788,"00")&amp;" - "&amp;A788))</f>
        <v/>
      </c>
      <c r="T788" s="13">
        <f>SUBTOTAL(3,A788)</f>
        <v/>
      </c>
      <c r="U788" s="13">
        <f>IF(OR(NOT(ISBLANK(H788)),J788="30"),1,0)</f>
        <v/>
      </c>
      <c r="V788" s="13">
        <f>IF(ISBLANK(I788),0,1)</f>
        <v/>
      </c>
      <c r="W788" s="13">
        <f>IF(AND(L788="Porosidad de gas",OR(K788="C5",K788="E5")),1,0)</f>
        <v/>
      </c>
      <c r="X788" s="3">
        <f>RIGHT(A788,3)</f>
        <v/>
      </c>
      <c r="Y788" s="3">
        <f>MAX(W788*F788,0)</f>
        <v/>
      </c>
      <c r="Z788" s="3">
        <f>MAX(V788*F788-Y788,0)</f>
        <v/>
      </c>
      <c r="AA788" s="3">
        <f>MAX(U788*F788-SUM(Y788:Z788),0)</f>
        <v/>
      </c>
      <c r="AB788" s="8">
        <f>MAX(F788-SUM(Y788:AA788),0)</f>
        <v/>
      </c>
      <c r="AC788" s="3">
        <f>D788</f>
        <v/>
      </c>
      <c r="AD788" s="3">
        <f>E788</f>
        <v/>
      </c>
    </row>
    <row r="789" ht="13.9" customHeight="1">
      <c r="A789" s="22" t="inlineStr">
        <is>
          <t>BNRR022511281034</t>
        </is>
      </c>
      <c r="B789" s="23" t="inlineStr">
        <is>
          <t>28/11/2025 8:56:24</t>
        </is>
      </c>
      <c r="C789" s="24" t="n">
        <v>9</v>
      </c>
      <c r="D789" s="24" t="n">
        <v>6</v>
      </c>
      <c r="E789" s="24" t="n">
        <v>32</v>
      </c>
      <c r="F789" s="24" t="n">
        <v>359</v>
      </c>
      <c r="G789" s="24" t="inlineStr">
        <is>
          <t>16</t>
        </is>
      </c>
      <c r="H789" s="24" t="inlineStr"/>
      <c r="I789" s="24" t="inlineStr"/>
      <c r="J789" s="24" t="n">
        <v/>
      </c>
      <c r="K789" s="24" t="n"/>
      <c r="L789" s="24" t="n"/>
      <c r="M789" s="1">
        <f>LEFT(A789,6)</f>
        <v/>
      </c>
      <c r="N789" s="1">
        <f>MID(A789,7,6)</f>
        <v/>
      </c>
      <c r="O789" s="1">
        <f>MID(A789,7,6)&amp;"-"&amp;MID(A789,13,1)</f>
        <v/>
      </c>
      <c r="P789" s="1">
        <f>"M"&amp;MID(A789,5,2)</f>
        <v/>
      </c>
      <c r="Q789" s="1">
        <f>IF(MID(A789,4,1)="L",IF(ISODD(RIGHT(A789)),"LH1","LH3"),IF(MID(A789,4,1)="R",IF(ISODD(RIGHT(A789)),"RH2","RH4"),"ERROR"))</f>
        <v/>
      </c>
      <c r="R789" s="1">
        <f>P789&amp;"-"&amp;Q789</f>
        <v/>
      </c>
      <c r="S789" s="13">
        <f>IF(D789="","HXX",IF(OR(D789=D788,D789=0),S788,"H"&amp;TEXT(D789,"00")&amp;" T"&amp;TEXT(G789,"00")&amp;" - "&amp;A789))</f>
        <v/>
      </c>
      <c r="T789" s="13">
        <f>SUBTOTAL(3,A789)</f>
        <v/>
      </c>
      <c r="U789" s="13">
        <f>IF(OR(NOT(ISBLANK(H789)),J789="30"),1,0)</f>
        <v/>
      </c>
      <c r="V789" s="13">
        <f>IF(ISBLANK(I789),0,1)</f>
        <v/>
      </c>
      <c r="W789" s="13">
        <f>IF(AND(L789="Porosidad de gas",OR(K789="C5",K789="E5")),1,0)</f>
        <v/>
      </c>
      <c r="X789" s="3">
        <f>RIGHT(A789,3)</f>
        <v/>
      </c>
      <c r="Y789" s="3">
        <f>MAX(W789*F789,0)</f>
        <v/>
      </c>
      <c r="Z789" s="3">
        <f>MAX(V789*F789-Y789,0)</f>
        <v/>
      </c>
      <c r="AA789" s="3">
        <f>MAX(U789*F789-SUM(Y789:Z789),0)</f>
        <v/>
      </c>
      <c r="AB789" s="8">
        <f>MAX(F789-SUM(Y789:AA789),0)</f>
        <v/>
      </c>
      <c r="AC789" s="3">
        <f>D789</f>
        <v/>
      </c>
      <c r="AD789" s="3">
        <f>E789</f>
        <v/>
      </c>
    </row>
    <row r="790" ht="13.9" customHeight="1">
      <c r="A790" s="22" t="inlineStr">
        <is>
          <t>BNRL022511281031</t>
        </is>
      </c>
      <c r="B790" s="23" t="inlineStr">
        <is>
          <t>28/11/2025 8:50:25</t>
        </is>
      </c>
      <c r="C790" s="24" t="n">
        <v>9</v>
      </c>
      <c r="D790" s="24" t="n">
        <v>6</v>
      </c>
      <c r="E790" s="24" t="n">
        <v>31</v>
      </c>
      <c r="F790" s="24" t="n">
        <v>416</v>
      </c>
      <c r="G790" s="24" t="inlineStr">
        <is>
          <t>16</t>
        </is>
      </c>
      <c r="H790" s="24" t="inlineStr"/>
      <c r="I790" s="24" t="inlineStr"/>
      <c r="J790" s="24" t="n">
        <v/>
      </c>
      <c r="K790" s="24" t="n"/>
      <c r="L790" s="24" t="n"/>
      <c r="M790" s="1">
        <f>LEFT(A790,6)</f>
        <v/>
      </c>
      <c r="N790" s="1">
        <f>MID(A790,7,6)</f>
        <v/>
      </c>
      <c r="O790" s="1">
        <f>MID(A790,7,6)&amp;"-"&amp;MID(A790,13,1)</f>
        <v/>
      </c>
      <c r="P790" s="1">
        <f>"M"&amp;MID(A790,5,2)</f>
        <v/>
      </c>
      <c r="Q790" s="1">
        <f>IF(MID(A790,4,1)="L",IF(ISODD(RIGHT(A790)),"LH1","LH3"),IF(MID(A790,4,1)="R",IF(ISODD(RIGHT(A790)),"RH2","RH4"),"ERROR"))</f>
        <v/>
      </c>
      <c r="R790" s="1">
        <f>P790&amp;"-"&amp;Q790</f>
        <v/>
      </c>
      <c r="S790" s="13">
        <f>IF(D790="","HXX",IF(OR(D790=D789,D790=0),S789,"H"&amp;TEXT(D790,"00")&amp;" T"&amp;TEXT(G790,"00")&amp;" - "&amp;A790))</f>
        <v/>
      </c>
      <c r="T790" s="13">
        <f>SUBTOTAL(3,A790)</f>
        <v/>
      </c>
      <c r="U790" s="13">
        <f>IF(OR(NOT(ISBLANK(H790)),J790="30"),1,0)</f>
        <v/>
      </c>
      <c r="V790" s="13">
        <f>IF(ISBLANK(I790),0,1)</f>
        <v/>
      </c>
      <c r="W790" s="13">
        <f>IF(AND(L790="Porosidad de gas",OR(K790="C5",K790="E5")),1,0)</f>
        <v/>
      </c>
      <c r="X790" s="3">
        <f>RIGHT(A790,3)</f>
        <v/>
      </c>
      <c r="Y790" s="3">
        <f>MAX(W790*F790,0)</f>
        <v/>
      </c>
      <c r="Z790" s="3">
        <f>MAX(V790*F790-Y790,0)</f>
        <v/>
      </c>
      <c r="AA790" s="3">
        <f>MAX(U790*F790-SUM(Y790:Z790),0)</f>
        <v/>
      </c>
      <c r="AB790" s="8">
        <f>MAX(F790-SUM(Y790:AA790),0)</f>
        <v/>
      </c>
      <c r="AC790" s="3">
        <f>D790</f>
        <v/>
      </c>
      <c r="AD790" s="3">
        <f>E790</f>
        <v/>
      </c>
    </row>
    <row r="791" ht="13.9" customHeight="1">
      <c r="A791" s="22" t="inlineStr">
        <is>
          <t>BNRL022511281032</t>
        </is>
      </c>
      <c r="B791" s="23" t="inlineStr">
        <is>
          <t>28/11/2025 8:50:25</t>
        </is>
      </c>
      <c r="C791" s="24" t="n">
        <v>9</v>
      </c>
      <c r="D791" s="24" t="n">
        <v>6</v>
      </c>
      <c r="E791" s="24" t="n">
        <v>31</v>
      </c>
      <c r="F791" s="24" t="n">
        <v>416</v>
      </c>
      <c r="G791" s="24" t="inlineStr">
        <is>
          <t>16</t>
        </is>
      </c>
      <c r="H791" s="24" t="inlineStr"/>
      <c r="I791" s="24" t="inlineStr"/>
      <c r="J791" s="24" t="n">
        <v/>
      </c>
      <c r="K791" s="24" t="n"/>
      <c r="L791" s="24" t="n"/>
      <c r="M791" s="1">
        <f>LEFT(A791,6)</f>
        <v/>
      </c>
      <c r="N791" s="1">
        <f>MID(A791,7,6)</f>
        <v/>
      </c>
      <c r="O791" s="1">
        <f>MID(A791,7,6)&amp;"-"&amp;MID(A791,13,1)</f>
        <v/>
      </c>
      <c r="P791" s="1">
        <f>"M"&amp;MID(A791,5,2)</f>
        <v/>
      </c>
      <c r="Q791" s="1">
        <f>IF(MID(A791,4,1)="L",IF(ISODD(RIGHT(A791)),"LH1","LH3"),IF(MID(A791,4,1)="R",IF(ISODD(RIGHT(A791)),"RH2","RH4"),"ERROR"))</f>
        <v/>
      </c>
      <c r="R791" s="1">
        <f>P791&amp;"-"&amp;Q791</f>
        <v/>
      </c>
      <c r="S791" s="13">
        <f>IF(D791="","HXX",IF(OR(D791=D790,D791=0),S790,"H"&amp;TEXT(D791,"00")&amp;" T"&amp;TEXT(G791,"00")&amp;" - "&amp;A791))</f>
        <v/>
      </c>
      <c r="T791" s="13">
        <f>SUBTOTAL(3,A791)</f>
        <v/>
      </c>
      <c r="U791" s="13">
        <f>IF(OR(NOT(ISBLANK(H791)),J791="30"),1,0)</f>
        <v/>
      </c>
      <c r="V791" s="13">
        <f>IF(ISBLANK(I791),0,1)</f>
        <v/>
      </c>
      <c r="W791" s="13">
        <f>IF(AND(L791="Porosidad de gas",OR(K791="C5",K791="E5")),1,0)</f>
        <v/>
      </c>
      <c r="X791" s="3">
        <f>RIGHT(A791,3)</f>
        <v/>
      </c>
      <c r="Y791" s="3">
        <f>MAX(W791*F791,0)</f>
        <v/>
      </c>
      <c r="Z791" s="3">
        <f>MAX(V791*F791-Y791,0)</f>
        <v/>
      </c>
      <c r="AA791" s="3">
        <f>MAX(U791*F791-SUM(Y791:Z791),0)</f>
        <v/>
      </c>
      <c r="AB791" s="8">
        <f>MAX(F791-SUM(Y791:AA791),0)</f>
        <v/>
      </c>
      <c r="AC791" s="3">
        <f>D791</f>
        <v/>
      </c>
      <c r="AD791" s="3">
        <f>E791</f>
        <v/>
      </c>
    </row>
    <row r="792" ht="13.9" customHeight="1">
      <c r="A792" s="22" t="inlineStr">
        <is>
          <t>BNRR022511281031</t>
        </is>
      </c>
      <c r="B792" s="23" t="inlineStr">
        <is>
          <t>28/11/2025 8:50:25</t>
        </is>
      </c>
      <c r="C792" s="24" t="n">
        <v>9</v>
      </c>
      <c r="D792" s="24" t="n">
        <v>6</v>
      </c>
      <c r="E792" s="24" t="n">
        <v>31</v>
      </c>
      <c r="F792" s="24" t="n">
        <v>416</v>
      </c>
      <c r="G792" s="24" t="inlineStr">
        <is>
          <t>16</t>
        </is>
      </c>
      <c r="H792" s="24" t="inlineStr"/>
      <c r="I792" s="24" t="inlineStr"/>
      <c r="J792" s="24" t="n">
        <v/>
      </c>
      <c r="K792" s="24" t="n"/>
      <c r="L792" s="24" t="n"/>
      <c r="M792" s="1">
        <f>LEFT(A792,6)</f>
        <v/>
      </c>
      <c r="N792" s="1">
        <f>MID(A792,7,6)</f>
        <v/>
      </c>
      <c r="O792" s="1">
        <f>MID(A792,7,6)&amp;"-"&amp;MID(A792,13,1)</f>
        <v/>
      </c>
      <c r="P792" s="1">
        <f>"M"&amp;MID(A792,5,2)</f>
        <v/>
      </c>
      <c r="Q792" s="1">
        <f>IF(MID(A792,4,1)="L",IF(ISODD(RIGHT(A792)),"LH1","LH3"),IF(MID(A792,4,1)="R",IF(ISODD(RIGHT(A792)),"RH2","RH4"),"ERROR"))</f>
        <v/>
      </c>
      <c r="R792" s="1">
        <f>P792&amp;"-"&amp;Q792</f>
        <v/>
      </c>
      <c r="S792" s="13">
        <f>IF(D792="","HXX",IF(OR(D792=D791,D792=0),S791,"H"&amp;TEXT(D792,"00")&amp;" T"&amp;TEXT(G792,"00")&amp;" - "&amp;A792))</f>
        <v/>
      </c>
      <c r="T792" s="13">
        <f>SUBTOTAL(3,A792)</f>
        <v/>
      </c>
      <c r="U792" s="13">
        <f>IF(OR(NOT(ISBLANK(H792)),J792="30"),1,0)</f>
        <v/>
      </c>
      <c r="V792" s="13">
        <f>IF(ISBLANK(I792),0,1)</f>
        <v/>
      </c>
      <c r="W792" s="13">
        <f>IF(AND(L792="Porosidad de gas",OR(K792="C5",K792="E5")),1,0)</f>
        <v/>
      </c>
      <c r="X792" s="3">
        <f>RIGHT(A792,3)</f>
        <v/>
      </c>
      <c r="Y792" s="3">
        <f>MAX(W792*F792,0)</f>
        <v/>
      </c>
      <c r="Z792" s="3">
        <f>MAX(V792*F792-Y792,0)</f>
        <v/>
      </c>
      <c r="AA792" s="3">
        <f>MAX(U792*F792-SUM(Y792:Z792),0)</f>
        <v/>
      </c>
      <c r="AB792" s="8">
        <f>MAX(F792-SUM(Y792:AA792),0)</f>
        <v/>
      </c>
      <c r="AC792" s="3">
        <f>D792</f>
        <v/>
      </c>
      <c r="AD792" s="3">
        <f>E792</f>
        <v/>
      </c>
    </row>
    <row r="793" ht="13.9" customHeight="1">
      <c r="A793" s="22" t="inlineStr">
        <is>
          <t>BNRR022511281032</t>
        </is>
      </c>
      <c r="B793" s="23" t="inlineStr">
        <is>
          <t>28/11/2025 8:50:25</t>
        </is>
      </c>
      <c r="C793" s="24" t="n">
        <v>9</v>
      </c>
      <c r="D793" s="24" t="n">
        <v>6</v>
      </c>
      <c r="E793" s="24" t="n">
        <v>31</v>
      </c>
      <c r="F793" s="24" t="n">
        <v>416</v>
      </c>
      <c r="G793" s="24" t="inlineStr">
        <is>
          <t>16</t>
        </is>
      </c>
      <c r="H793" s="24" t="inlineStr"/>
      <c r="I793" s="24" t="inlineStr"/>
      <c r="J793" s="24" t="n">
        <v/>
      </c>
      <c r="K793" s="24" t="n"/>
      <c r="L793" s="24" t="n"/>
      <c r="M793" s="1">
        <f>LEFT(A793,6)</f>
        <v/>
      </c>
      <c r="N793" s="1">
        <f>MID(A793,7,6)</f>
        <v/>
      </c>
      <c r="O793" s="1">
        <f>MID(A793,7,6)&amp;"-"&amp;MID(A793,13,1)</f>
        <v/>
      </c>
      <c r="P793" s="1">
        <f>"M"&amp;MID(A793,5,2)</f>
        <v/>
      </c>
      <c r="Q793" s="1">
        <f>IF(MID(A793,4,1)="L",IF(ISODD(RIGHT(A793)),"LH1","LH3"),IF(MID(A793,4,1)="R",IF(ISODD(RIGHT(A793)),"RH2","RH4"),"ERROR"))</f>
        <v/>
      </c>
      <c r="R793" s="1">
        <f>P793&amp;"-"&amp;Q793</f>
        <v/>
      </c>
      <c r="S793" s="13">
        <f>IF(D793="","HXX",IF(OR(D793=D792,D793=0),S792,"H"&amp;TEXT(D793,"00")&amp;" T"&amp;TEXT(G793,"00")&amp;" - "&amp;A793))</f>
        <v/>
      </c>
      <c r="T793" s="13">
        <f>SUBTOTAL(3,A793)</f>
        <v/>
      </c>
      <c r="U793" s="13">
        <f>IF(OR(NOT(ISBLANK(H793)),J793="30"),1,0)</f>
        <v/>
      </c>
      <c r="V793" s="13">
        <f>IF(ISBLANK(I793),0,1)</f>
        <v/>
      </c>
      <c r="W793" s="13">
        <f>IF(AND(L793="Porosidad de gas",OR(K793="C5",K793="E5")),1,0)</f>
        <v/>
      </c>
      <c r="X793" s="3">
        <f>RIGHT(A793,3)</f>
        <v/>
      </c>
      <c r="Y793" s="3">
        <f>MAX(W793*F793,0)</f>
        <v/>
      </c>
      <c r="Z793" s="3">
        <f>MAX(V793*F793-Y793,0)</f>
        <v/>
      </c>
      <c r="AA793" s="3">
        <f>MAX(U793*F793-SUM(Y793:Z793),0)</f>
        <v/>
      </c>
      <c r="AB793" s="8">
        <f>MAX(F793-SUM(Y793:AA793),0)</f>
        <v/>
      </c>
      <c r="AC793" s="3">
        <f>D793</f>
        <v/>
      </c>
      <c r="AD793" s="3">
        <f>E793</f>
        <v/>
      </c>
    </row>
    <row r="794" ht="13.9" customHeight="1">
      <c r="A794" s="22" t="inlineStr">
        <is>
          <t>BNRL022511281029</t>
        </is>
      </c>
      <c r="B794" s="23" t="inlineStr">
        <is>
          <t>28/11/2025 8:43:29</t>
        </is>
      </c>
      <c r="C794" s="24" t="n">
        <v>9</v>
      </c>
      <c r="D794" s="24" t="n">
        <v>6</v>
      </c>
      <c r="E794" s="24" t="n">
        <v>30</v>
      </c>
      <c r="F794" s="24" t="n">
        <v>360</v>
      </c>
      <c r="G794" s="24" t="inlineStr">
        <is>
          <t>16</t>
        </is>
      </c>
      <c r="H794" s="24" t="inlineStr"/>
      <c r="I794" s="24" t="inlineStr"/>
      <c r="J794" s="24" t="n">
        <v/>
      </c>
      <c r="K794" s="24" t="n"/>
      <c r="L794" s="24" t="n"/>
      <c r="M794" s="1">
        <f>LEFT(A794,6)</f>
        <v/>
      </c>
      <c r="N794" s="1">
        <f>MID(A794,7,6)</f>
        <v/>
      </c>
      <c r="O794" s="1">
        <f>MID(A794,7,6)&amp;"-"&amp;MID(A794,13,1)</f>
        <v/>
      </c>
      <c r="P794" s="1">
        <f>"M"&amp;MID(A794,5,2)</f>
        <v/>
      </c>
      <c r="Q794" s="1">
        <f>IF(MID(A794,4,1)="L",IF(ISODD(RIGHT(A794)),"LH1","LH3"),IF(MID(A794,4,1)="R",IF(ISODD(RIGHT(A794)),"RH2","RH4"),"ERROR"))</f>
        <v/>
      </c>
      <c r="R794" s="1">
        <f>P794&amp;"-"&amp;Q794</f>
        <v/>
      </c>
      <c r="S794" s="13">
        <f>IF(D794="","HXX",IF(OR(D794=D793,D794=0),S793,"H"&amp;TEXT(D794,"00")&amp;" T"&amp;TEXT(G794,"00")&amp;" - "&amp;A794))</f>
        <v/>
      </c>
      <c r="T794" s="13">
        <f>SUBTOTAL(3,A794)</f>
        <v/>
      </c>
      <c r="U794" s="13">
        <f>IF(OR(NOT(ISBLANK(H794)),J794="30"),1,0)</f>
        <v/>
      </c>
      <c r="V794" s="13">
        <f>IF(ISBLANK(I794),0,1)</f>
        <v/>
      </c>
      <c r="W794" s="13">
        <f>IF(AND(L794="Porosidad de gas",OR(K794="C5",K794="E5")),1,0)</f>
        <v/>
      </c>
      <c r="X794" s="3">
        <f>RIGHT(A794,3)</f>
        <v/>
      </c>
      <c r="Y794" s="3">
        <f>MAX(W794*F794,0)</f>
        <v/>
      </c>
      <c r="Z794" s="3">
        <f>MAX(V794*F794-Y794,0)</f>
        <v/>
      </c>
      <c r="AA794" s="3">
        <f>MAX(U794*F794-SUM(Y794:Z794),0)</f>
        <v/>
      </c>
      <c r="AB794" s="8">
        <f>MAX(F794-SUM(Y794:AA794),0)</f>
        <v/>
      </c>
      <c r="AC794" s="3">
        <f>D794</f>
        <v/>
      </c>
      <c r="AD794" s="3">
        <f>E794</f>
        <v/>
      </c>
    </row>
    <row r="795" ht="13.9" customHeight="1">
      <c r="A795" s="22" t="inlineStr">
        <is>
          <t>BNRL022511281030</t>
        </is>
      </c>
      <c r="B795" s="23" t="inlineStr">
        <is>
          <t>28/11/2025 8:43:29</t>
        </is>
      </c>
      <c r="C795" s="24" t="n">
        <v>9</v>
      </c>
      <c r="D795" s="24" t="n">
        <v>6</v>
      </c>
      <c r="E795" s="24" t="n">
        <v>30</v>
      </c>
      <c r="F795" s="24" t="n">
        <v>360</v>
      </c>
      <c r="G795" s="24" t="inlineStr">
        <is>
          <t>16</t>
        </is>
      </c>
      <c r="H795" s="24" t="inlineStr"/>
      <c r="I795" s="24" t="inlineStr"/>
      <c r="J795" s="24" t="n">
        <v/>
      </c>
      <c r="K795" s="24" t="n"/>
      <c r="L795" s="24" t="n"/>
      <c r="M795" s="1">
        <f>LEFT(A795,6)</f>
        <v/>
      </c>
      <c r="N795" s="1">
        <f>MID(A795,7,6)</f>
        <v/>
      </c>
      <c r="O795" s="1">
        <f>MID(A795,7,6)&amp;"-"&amp;MID(A795,13,1)</f>
        <v/>
      </c>
      <c r="P795" s="1">
        <f>"M"&amp;MID(A795,5,2)</f>
        <v/>
      </c>
      <c r="Q795" s="1">
        <f>IF(MID(A795,4,1)="L",IF(ISODD(RIGHT(A795)),"LH1","LH3"),IF(MID(A795,4,1)="R",IF(ISODD(RIGHT(A795)),"RH2","RH4"),"ERROR"))</f>
        <v/>
      </c>
      <c r="R795" s="1">
        <f>P795&amp;"-"&amp;Q795</f>
        <v/>
      </c>
      <c r="S795" s="13">
        <f>IF(D795="","HXX",IF(OR(D795=D794,D795=0),S794,"H"&amp;TEXT(D795,"00")&amp;" T"&amp;TEXT(G795,"00")&amp;" - "&amp;A795))</f>
        <v/>
      </c>
      <c r="T795" s="13">
        <f>SUBTOTAL(3,A795)</f>
        <v/>
      </c>
      <c r="U795" s="13">
        <f>IF(OR(NOT(ISBLANK(H795)),J795="30"),1,0)</f>
        <v/>
      </c>
      <c r="V795" s="13">
        <f>IF(ISBLANK(I795),0,1)</f>
        <v/>
      </c>
      <c r="W795" s="13">
        <f>IF(AND(L795="Porosidad de gas",OR(K795="C5",K795="E5")),1,0)</f>
        <v/>
      </c>
      <c r="X795" s="3">
        <f>RIGHT(A795,3)</f>
        <v/>
      </c>
      <c r="Y795" s="3">
        <f>MAX(W795*F795,0)</f>
        <v/>
      </c>
      <c r="Z795" s="3">
        <f>MAX(V795*F795-Y795,0)</f>
        <v/>
      </c>
      <c r="AA795" s="3">
        <f>MAX(U795*F795-SUM(Y795:Z795),0)</f>
        <v/>
      </c>
      <c r="AB795" s="8">
        <f>MAX(F795-SUM(Y795:AA795),0)</f>
        <v/>
      </c>
      <c r="AC795" s="3">
        <f>D795</f>
        <v/>
      </c>
      <c r="AD795" s="3">
        <f>E795</f>
        <v/>
      </c>
    </row>
    <row r="796" ht="13.9" customHeight="1">
      <c r="A796" s="22" t="inlineStr">
        <is>
          <t>BNRR022511281029</t>
        </is>
      </c>
      <c r="B796" s="23" t="inlineStr">
        <is>
          <t>28/11/2025 8:43:29</t>
        </is>
      </c>
      <c r="C796" s="24" t="n">
        <v>9</v>
      </c>
      <c r="D796" s="24" t="n">
        <v>6</v>
      </c>
      <c r="E796" s="24" t="n">
        <v>30</v>
      </c>
      <c r="F796" s="24" t="n">
        <v>360</v>
      </c>
      <c r="G796" s="24" t="inlineStr">
        <is>
          <t>16</t>
        </is>
      </c>
      <c r="H796" s="24" t="inlineStr"/>
      <c r="I796" s="24" t="inlineStr"/>
      <c r="J796" s="24" t="n">
        <v/>
      </c>
      <c r="K796" s="24" t="n"/>
      <c r="L796" s="24" t="n"/>
      <c r="M796" s="1">
        <f>LEFT(A796,6)</f>
        <v/>
      </c>
      <c r="N796" s="1">
        <f>MID(A796,7,6)</f>
        <v/>
      </c>
      <c r="O796" s="1">
        <f>MID(A796,7,6)&amp;"-"&amp;MID(A796,13,1)</f>
        <v/>
      </c>
      <c r="P796" s="1">
        <f>"M"&amp;MID(A796,5,2)</f>
        <v/>
      </c>
      <c r="Q796" s="1">
        <f>IF(MID(A796,4,1)="L",IF(ISODD(RIGHT(A796)),"LH1","LH3"),IF(MID(A796,4,1)="R",IF(ISODD(RIGHT(A796)),"RH2","RH4"),"ERROR"))</f>
        <v/>
      </c>
      <c r="R796" s="1">
        <f>P796&amp;"-"&amp;Q796</f>
        <v/>
      </c>
      <c r="S796" s="13">
        <f>IF(D796="","HXX",IF(OR(D796=D795,D796=0),S795,"H"&amp;TEXT(D796,"00")&amp;" T"&amp;TEXT(G796,"00")&amp;" - "&amp;A796))</f>
        <v/>
      </c>
      <c r="T796" s="13">
        <f>SUBTOTAL(3,A796)</f>
        <v/>
      </c>
      <c r="U796" s="13">
        <f>IF(OR(NOT(ISBLANK(H796)),J796="30"),1,0)</f>
        <v/>
      </c>
      <c r="V796" s="13">
        <f>IF(ISBLANK(I796),0,1)</f>
        <v/>
      </c>
      <c r="W796" s="13">
        <f>IF(AND(L796="Porosidad de gas",OR(K796="C5",K796="E5")),1,0)</f>
        <v/>
      </c>
      <c r="X796" s="3">
        <f>RIGHT(A796,3)</f>
        <v/>
      </c>
      <c r="Y796" s="3">
        <f>MAX(W796*F796,0)</f>
        <v/>
      </c>
      <c r="Z796" s="3">
        <f>MAX(V796*F796-Y796,0)</f>
        <v/>
      </c>
      <c r="AA796" s="3">
        <f>MAX(U796*F796-SUM(Y796:Z796),0)</f>
        <v/>
      </c>
      <c r="AB796" s="8">
        <f>MAX(F796-SUM(Y796:AA796),0)</f>
        <v/>
      </c>
      <c r="AC796" s="3">
        <f>D796</f>
        <v/>
      </c>
      <c r="AD796" s="3">
        <f>E796</f>
        <v/>
      </c>
    </row>
    <row r="797" ht="13.9" customHeight="1">
      <c r="A797" s="22" t="inlineStr">
        <is>
          <t>BNRR022511281030</t>
        </is>
      </c>
      <c r="B797" s="23" t="inlineStr">
        <is>
          <t>28/11/2025 8:43:29</t>
        </is>
      </c>
      <c r="C797" s="24" t="n">
        <v>9</v>
      </c>
      <c r="D797" s="24" t="n">
        <v>6</v>
      </c>
      <c r="E797" s="24" t="n">
        <v>30</v>
      </c>
      <c r="F797" s="24" t="n">
        <v>360</v>
      </c>
      <c r="G797" s="24" t="inlineStr">
        <is>
          <t>16</t>
        </is>
      </c>
      <c r="H797" s="24" t="inlineStr"/>
      <c r="I797" s="24" t="inlineStr"/>
      <c r="J797" s="24" t="n">
        <v/>
      </c>
      <c r="K797" s="24" t="n"/>
      <c r="L797" s="24" t="n"/>
      <c r="M797" s="1">
        <f>LEFT(A797,6)</f>
        <v/>
      </c>
      <c r="N797" s="1">
        <f>MID(A797,7,6)</f>
        <v/>
      </c>
      <c r="O797" s="1">
        <f>MID(A797,7,6)&amp;"-"&amp;MID(A797,13,1)</f>
        <v/>
      </c>
      <c r="P797" s="1">
        <f>"M"&amp;MID(A797,5,2)</f>
        <v/>
      </c>
      <c r="Q797" s="1">
        <f>IF(MID(A797,4,1)="L",IF(ISODD(RIGHT(A797)),"LH1","LH3"),IF(MID(A797,4,1)="R",IF(ISODD(RIGHT(A797)),"RH2","RH4"),"ERROR"))</f>
        <v/>
      </c>
      <c r="R797" s="1">
        <f>P797&amp;"-"&amp;Q797</f>
        <v/>
      </c>
      <c r="S797" s="13">
        <f>IF(D797="","HXX",IF(OR(D797=D796,D797=0),S796,"H"&amp;TEXT(D797,"00")&amp;" T"&amp;TEXT(G797,"00")&amp;" - "&amp;A797))</f>
        <v/>
      </c>
      <c r="T797" s="13">
        <f>SUBTOTAL(3,A797)</f>
        <v/>
      </c>
      <c r="U797" s="13">
        <f>IF(OR(NOT(ISBLANK(H797)),J797="30"),1,0)</f>
        <v/>
      </c>
      <c r="V797" s="13">
        <f>IF(ISBLANK(I797),0,1)</f>
        <v/>
      </c>
      <c r="W797" s="13">
        <f>IF(AND(L797="Porosidad de gas",OR(K797="C5",K797="E5")),1,0)</f>
        <v/>
      </c>
      <c r="X797" s="3">
        <f>RIGHT(A797,3)</f>
        <v/>
      </c>
      <c r="Y797" s="3">
        <f>MAX(W797*F797,0)</f>
        <v/>
      </c>
      <c r="Z797" s="3">
        <f>MAX(V797*F797-Y797,0)</f>
        <v/>
      </c>
      <c r="AA797" s="3">
        <f>MAX(U797*F797-SUM(Y797:Z797),0)</f>
        <v/>
      </c>
      <c r="AB797" s="8">
        <f>MAX(F797-SUM(Y797:AA797),0)</f>
        <v/>
      </c>
      <c r="AC797" s="3">
        <f>D797</f>
        <v/>
      </c>
      <c r="AD797" s="3">
        <f>E797</f>
        <v/>
      </c>
    </row>
    <row r="798" ht="13.9" customHeight="1">
      <c r="A798" s="22" t="inlineStr">
        <is>
          <t>BNRL022511281027</t>
        </is>
      </c>
      <c r="B798" s="23" t="inlineStr">
        <is>
          <t>28/11/2025 8:37:29</t>
        </is>
      </c>
      <c r="C798" s="24" t="n">
        <v>9</v>
      </c>
      <c r="D798" s="24" t="n">
        <v>6</v>
      </c>
      <c r="E798" s="24" t="n">
        <v>29</v>
      </c>
      <c r="F798" s="24" t="n">
        <v>359</v>
      </c>
      <c r="G798" s="24" t="inlineStr">
        <is>
          <t>16</t>
        </is>
      </c>
      <c r="H798" s="24" t="inlineStr"/>
      <c r="I798" s="24" t="inlineStr"/>
      <c r="J798" s="24" t="n">
        <v/>
      </c>
      <c r="K798" s="24" t="n"/>
      <c r="L798" s="24" t="n"/>
      <c r="M798" s="1">
        <f>LEFT(A798,6)</f>
        <v/>
      </c>
      <c r="N798" s="1">
        <f>MID(A798,7,6)</f>
        <v/>
      </c>
      <c r="O798" s="1">
        <f>MID(A798,7,6)&amp;"-"&amp;MID(A798,13,1)</f>
        <v/>
      </c>
      <c r="P798" s="1">
        <f>"M"&amp;MID(A798,5,2)</f>
        <v/>
      </c>
      <c r="Q798" s="1">
        <f>IF(MID(A798,4,1)="L",IF(ISODD(RIGHT(A798)),"LH1","LH3"),IF(MID(A798,4,1)="R",IF(ISODD(RIGHT(A798)),"RH2","RH4"),"ERROR"))</f>
        <v/>
      </c>
      <c r="R798" s="1">
        <f>P798&amp;"-"&amp;Q798</f>
        <v/>
      </c>
      <c r="S798" s="13">
        <f>IF(D798="","HXX",IF(OR(D798=D797,D798=0),S797,"H"&amp;TEXT(D798,"00")&amp;" T"&amp;TEXT(G798,"00")&amp;" - "&amp;A798))</f>
        <v/>
      </c>
      <c r="T798" s="13">
        <f>SUBTOTAL(3,A798)</f>
        <v/>
      </c>
      <c r="U798" s="13">
        <f>IF(OR(NOT(ISBLANK(H798)),J798="30"),1,0)</f>
        <v/>
      </c>
      <c r="V798" s="13">
        <f>IF(ISBLANK(I798),0,1)</f>
        <v/>
      </c>
      <c r="W798" s="13">
        <f>IF(AND(L798="Porosidad de gas",OR(K798="C5",K798="E5")),1,0)</f>
        <v/>
      </c>
      <c r="X798" s="3">
        <f>RIGHT(A798,3)</f>
        <v/>
      </c>
      <c r="Y798" s="3">
        <f>MAX(W798*F798,0)</f>
        <v/>
      </c>
      <c r="Z798" s="3">
        <f>MAX(V798*F798-Y798,0)</f>
        <v/>
      </c>
      <c r="AA798" s="3">
        <f>MAX(U798*F798-SUM(Y798:Z798),0)</f>
        <v/>
      </c>
      <c r="AB798" s="8">
        <f>MAX(F798-SUM(Y798:AA798),0)</f>
        <v/>
      </c>
      <c r="AC798" s="3">
        <f>D798</f>
        <v/>
      </c>
      <c r="AD798" s="3">
        <f>E798</f>
        <v/>
      </c>
    </row>
    <row r="799" ht="13.9" customHeight="1">
      <c r="A799" s="22" t="inlineStr">
        <is>
          <t>BNRL022511281028</t>
        </is>
      </c>
      <c r="B799" s="23" t="inlineStr">
        <is>
          <t>28/11/2025 8:37:29</t>
        </is>
      </c>
      <c r="C799" s="24" t="n">
        <v>9</v>
      </c>
      <c r="D799" s="24" t="n">
        <v>6</v>
      </c>
      <c r="E799" s="24" t="n">
        <v>29</v>
      </c>
      <c r="F799" s="24" t="n">
        <v>359</v>
      </c>
      <c r="G799" s="24" t="inlineStr">
        <is>
          <t>16</t>
        </is>
      </c>
      <c r="H799" s="24" t="inlineStr"/>
      <c r="I799" s="24" t="inlineStr"/>
      <c r="J799" s="24" t="n">
        <v/>
      </c>
      <c r="K799" s="24" t="n"/>
      <c r="L799" s="24" t="n"/>
      <c r="M799" s="1">
        <f>LEFT(A799,6)</f>
        <v/>
      </c>
      <c r="N799" s="1">
        <f>MID(A799,7,6)</f>
        <v/>
      </c>
      <c r="O799" s="1">
        <f>MID(A799,7,6)&amp;"-"&amp;MID(A799,13,1)</f>
        <v/>
      </c>
      <c r="P799" s="1">
        <f>"M"&amp;MID(A799,5,2)</f>
        <v/>
      </c>
      <c r="Q799" s="1">
        <f>IF(MID(A799,4,1)="L",IF(ISODD(RIGHT(A799)),"LH1","LH3"),IF(MID(A799,4,1)="R",IF(ISODD(RIGHT(A799)),"RH2","RH4"),"ERROR"))</f>
        <v/>
      </c>
      <c r="R799" s="1">
        <f>P799&amp;"-"&amp;Q799</f>
        <v/>
      </c>
      <c r="S799" s="13">
        <f>IF(D799="","HXX",IF(OR(D799=D798,D799=0),S798,"H"&amp;TEXT(D799,"00")&amp;" T"&amp;TEXT(G799,"00")&amp;" - "&amp;A799))</f>
        <v/>
      </c>
      <c r="T799" s="13">
        <f>SUBTOTAL(3,A799)</f>
        <v/>
      </c>
      <c r="U799" s="13">
        <f>IF(OR(NOT(ISBLANK(H799)),J799="30"),1,0)</f>
        <v/>
      </c>
      <c r="V799" s="13">
        <f>IF(ISBLANK(I799),0,1)</f>
        <v/>
      </c>
      <c r="W799" s="13">
        <f>IF(AND(L799="Porosidad de gas",OR(K799="C5",K799="E5")),1,0)</f>
        <v/>
      </c>
      <c r="X799" s="3">
        <f>RIGHT(A799,3)</f>
        <v/>
      </c>
      <c r="Y799" s="3">
        <f>MAX(W799*F799,0)</f>
        <v/>
      </c>
      <c r="Z799" s="3">
        <f>MAX(V799*F799-Y799,0)</f>
        <v/>
      </c>
      <c r="AA799" s="3">
        <f>MAX(U799*F799-SUM(Y799:Z799),0)</f>
        <v/>
      </c>
      <c r="AB799" s="8">
        <f>MAX(F799-SUM(Y799:AA799),0)</f>
        <v/>
      </c>
      <c r="AC799" s="3">
        <f>D799</f>
        <v/>
      </c>
      <c r="AD799" s="3">
        <f>E799</f>
        <v/>
      </c>
    </row>
    <row r="800" ht="13.9" customHeight="1">
      <c r="A800" s="22" t="inlineStr">
        <is>
          <t>BNRR022511281027</t>
        </is>
      </c>
      <c r="B800" s="23" t="inlineStr">
        <is>
          <t>28/11/2025 8:37:29</t>
        </is>
      </c>
      <c r="C800" s="24" t="n">
        <v>9</v>
      </c>
      <c r="D800" s="24" t="n">
        <v>6</v>
      </c>
      <c r="E800" s="24" t="n">
        <v>29</v>
      </c>
      <c r="F800" s="24" t="n">
        <v>359</v>
      </c>
      <c r="G800" s="24" t="inlineStr">
        <is>
          <t>16</t>
        </is>
      </c>
      <c r="H800" s="24" t="inlineStr"/>
      <c r="I800" s="24" t="inlineStr"/>
      <c r="J800" s="24" t="n">
        <v/>
      </c>
      <c r="K800" s="24" t="n"/>
      <c r="L800" s="24" t="n"/>
      <c r="M800" s="1">
        <f>LEFT(A800,6)</f>
        <v/>
      </c>
      <c r="N800" s="1">
        <f>MID(A800,7,6)</f>
        <v/>
      </c>
      <c r="O800" s="1">
        <f>MID(A800,7,6)&amp;"-"&amp;MID(A800,13,1)</f>
        <v/>
      </c>
      <c r="P800" s="1">
        <f>"M"&amp;MID(A800,5,2)</f>
        <v/>
      </c>
      <c r="Q800" s="1">
        <f>IF(MID(A800,4,1)="L",IF(ISODD(RIGHT(A800)),"LH1","LH3"),IF(MID(A800,4,1)="R",IF(ISODD(RIGHT(A800)),"RH2","RH4"),"ERROR"))</f>
        <v/>
      </c>
      <c r="R800" s="1">
        <f>P800&amp;"-"&amp;Q800</f>
        <v/>
      </c>
      <c r="S800" s="13">
        <f>IF(D800="","HXX",IF(OR(D800=D799,D800=0),S799,"H"&amp;TEXT(D800,"00")&amp;" T"&amp;TEXT(G800,"00")&amp;" - "&amp;A800))</f>
        <v/>
      </c>
      <c r="T800" s="13">
        <f>SUBTOTAL(3,A800)</f>
        <v/>
      </c>
      <c r="U800" s="13">
        <f>IF(OR(NOT(ISBLANK(H800)),J800="30"),1,0)</f>
        <v/>
      </c>
      <c r="V800" s="13">
        <f>IF(ISBLANK(I800),0,1)</f>
        <v/>
      </c>
      <c r="W800" s="13">
        <f>IF(AND(L800="Porosidad de gas",OR(K800="C5",K800="E5")),1,0)</f>
        <v/>
      </c>
      <c r="X800" s="3">
        <f>RIGHT(A800,3)</f>
        <v/>
      </c>
      <c r="Y800" s="3">
        <f>MAX(W800*F800,0)</f>
        <v/>
      </c>
      <c r="Z800" s="3">
        <f>MAX(V800*F800-Y800,0)</f>
        <v/>
      </c>
      <c r="AA800" s="3">
        <f>MAX(U800*F800-SUM(Y800:Z800),0)</f>
        <v/>
      </c>
      <c r="AB800" s="8">
        <f>MAX(F800-SUM(Y800:AA800),0)</f>
        <v/>
      </c>
      <c r="AC800" s="3">
        <f>D800</f>
        <v/>
      </c>
      <c r="AD800" s="3">
        <f>E800</f>
        <v/>
      </c>
    </row>
    <row r="801" ht="13.9" customHeight="1">
      <c r="A801" s="22" t="inlineStr">
        <is>
          <t>BNRR022511281028</t>
        </is>
      </c>
      <c r="B801" s="23" t="inlineStr">
        <is>
          <t>28/11/2025 8:37:29</t>
        </is>
      </c>
      <c r="C801" s="24" t="n">
        <v>9</v>
      </c>
      <c r="D801" s="24" t="n">
        <v>6</v>
      </c>
      <c r="E801" s="24" t="n">
        <v>29</v>
      </c>
      <c r="F801" s="24" t="n">
        <v>359</v>
      </c>
      <c r="G801" s="24" t="inlineStr">
        <is>
          <t>16</t>
        </is>
      </c>
      <c r="H801" s="24" t="inlineStr"/>
      <c r="I801" s="24" t="inlineStr"/>
      <c r="J801" s="24" t="n">
        <v/>
      </c>
      <c r="K801" s="24" t="n"/>
      <c r="L801" s="24" t="n"/>
      <c r="M801" s="1">
        <f>LEFT(A801,6)</f>
        <v/>
      </c>
      <c r="N801" s="1">
        <f>MID(A801,7,6)</f>
        <v/>
      </c>
      <c r="O801" s="1">
        <f>MID(A801,7,6)&amp;"-"&amp;MID(A801,13,1)</f>
        <v/>
      </c>
      <c r="P801" s="1">
        <f>"M"&amp;MID(A801,5,2)</f>
        <v/>
      </c>
      <c r="Q801" s="1">
        <f>IF(MID(A801,4,1)="L",IF(ISODD(RIGHT(A801)),"LH1","LH3"),IF(MID(A801,4,1)="R",IF(ISODD(RIGHT(A801)),"RH2","RH4"),"ERROR"))</f>
        <v/>
      </c>
      <c r="R801" s="1">
        <f>P801&amp;"-"&amp;Q801</f>
        <v/>
      </c>
      <c r="S801" s="13">
        <f>IF(D801="","HXX",IF(OR(D801=D800,D801=0),S800,"H"&amp;TEXT(D801,"00")&amp;" T"&amp;TEXT(G801,"00")&amp;" - "&amp;A801))</f>
        <v/>
      </c>
      <c r="T801" s="13">
        <f>SUBTOTAL(3,A801)</f>
        <v/>
      </c>
      <c r="U801" s="13">
        <f>IF(OR(NOT(ISBLANK(H801)),J801="30"),1,0)</f>
        <v/>
      </c>
      <c r="V801" s="13">
        <f>IF(ISBLANK(I801),0,1)</f>
        <v/>
      </c>
      <c r="W801" s="13">
        <f>IF(AND(L801="Porosidad de gas",OR(K801="C5",K801="E5")),1,0)</f>
        <v/>
      </c>
      <c r="X801" s="3">
        <f>RIGHT(A801,3)</f>
        <v/>
      </c>
      <c r="Y801" s="3">
        <f>MAX(W801*F801,0)</f>
        <v/>
      </c>
      <c r="Z801" s="3">
        <f>MAX(V801*F801-Y801,0)</f>
        <v/>
      </c>
      <c r="AA801" s="3">
        <f>MAX(U801*F801-SUM(Y801:Z801),0)</f>
        <v/>
      </c>
      <c r="AB801" s="8">
        <f>MAX(F801-SUM(Y801:AA801),0)</f>
        <v/>
      </c>
      <c r="AC801" s="3">
        <f>D801</f>
        <v/>
      </c>
      <c r="AD801" s="3">
        <f>E801</f>
        <v/>
      </c>
    </row>
    <row r="802" ht="13.9" customHeight="1">
      <c r="A802" s="22" t="inlineStr">
        <is>
          <t>BNRL022511281025</t>
        </is>
      </c>
      <c r="B802" s="23" t="inlineStr">
        <is>
          <t>28/11/2025 8:31:30</t>
        </is>
      </c>
      <c r="C802" s="24" t="n">
        <v>9</v>
      </c>
      <c r="D802" s="24" t="n">
        <v>6</v>
      </c>
      <c r="E802" s="24" t="n">
        <v>28</v>
      </c>
      <c r="F802" s="24" t="n">
        <v>417</v>
      </c>
      <c r="G802" s="24" t="inlineStr">
        <is>
          <t>16</t>
        </is>
      </c>
      <c r="H802" s="24" t="inlineStr"/>
      <c r="I802" s="24" t="inlineStr"/>
      <c r="J802" s="24" t="n">
        <v/>
      </c>
      <c r="K802" s="24" t="n"/>
      <c r="L802" s="24" t="n"/>
      <c r="M802" s="1">
        <f>LEFT(A802,6)</f>
        <v/>
      </c>
      <c r="N802" s="1">
        <f>MID(A802,7,6)</f>
        <v/>
      </c>
      <c r="O802" s="1">
        <f>MID(A802,7,6)&amp;"-"&amp;MID(A802,13,1)</f>
        <v/>
      </c>
      <c r="P802" s="1">
        <f>"M"&amp;MID(A802,5,2)</f>
        <v/>
      </c>
      <c r="Q802" s="1">
        <f>IF(MID(A802,4,1)="L",IF(ISODD(RIGHT(A802)),"LH1","LH3"),IF(MID(A802,4,1)="R",IF(ISODD(RIGHT(A802)),"RH2","RH4"),"ERROR"))</f>
        <v/>
      </c>
      <c r="R802" s="1">
        <f>P802&amp;"-"&amp;Q802</f>
        <v/>
      </c>
      <c r="S802" s="13">
        <f>IF(D802="","HXX",IF(OR(D802=D801,D802=0),S801,"H"&amp;TEXT(D802,"00")&amp;" T"&amp;TEXT(G802,"00")&amp;" - "&amp;A802))</f>
        <v/>
      </c>
      <c r="T802" s="13">
        <f>SUBTOTAL(3,A802)</f>
        <v/>
      </c>
      <c r="U802" s="13">
        <f>IF(OR(NOT(ISBLANK(H802)),J802="30"),1,0)</f>
        <v/>
      </c>
      <c r="V802" s="13">
        <f>IF(ISBLANK(I802),0,1)</f>
        <v/>
      </c>
      <c r="W802" s="13">
        <f>IF(AND(L802="Porosidad de gas",OR(K802="C5",K802="E5")),1,0)</f>
        <v/>
      </c>
      <c r="X802" s="3">
        <f>RIGHT(A802,3)</f>
        <v/>
      </c>
      <c r="Y802" s="3">
        <f>MAX(W802*F802,0)</f>
        <v/>
      </c>
      <c r="Z802" s="3">
        <f>MAX(V802*F802-Y802,0)</f>
        <v/>
      </c>
      <c r="AA802" s="3">
        <f>MAX(U802*F802-SUM(Y802:Z802),0)</f>
        <v/>
      </c>
      <c r="AB802" s="8">
        <f>MAX(F802-SUM(Y802:AA802),0)</f>
        <v/>
      </c>
      <c r="AC802" s="3">
        <f>D802</f>
        <v/>
      </c>
      <c r="AD802" s="3">
        <f>E802</f>
        <v/>
      </c>
    </row>
    <row r="803" ht="13.9" customHeight="1">
      <c r="A803" s="22" t="inlineStr">
        <is>
          <t>BNRL022511281026</t>
        </is>
      </c>
      <c r="B803" s="23" t="inlineStr">
        <is>
          <t>28/11/2025 8:31:30</t>
        </is>
      </c>
      <c r="C803" s="24" t="n">
        <v>9</v>
      </c>
      <c r="D803" s="24" t="n">
        <v>6</v>
      </c>
      <c r="E803" s="24" t="n">
        <v>28</v>
      </c>
      <c r="F803" s="24" t="n">
        <v>417</v>
      </c>
      <c r="G803" s="24" t="inlineStr">
        <is>
          <t>16</t>
        </is>
      </c>
      <c r="H803" s="24" t="inlineStr"/>
      <c r="I803" s="24" t="inlineStr"/>
      <c r="J803" s="24" t="n">
        <v/>
      </c>
      <c r="K803" s="24" t="n"/>
      <c r="L803" s="24" t="n"/>
      <c r="M803" s="1">
        <f>LEFT(A803,6)</f>
        <v/>
      </c>
      <c r="N803" s="1">
        <f>MID(A803,7,6)</f>
        <v/>
      </c>
      <c r="O803" s="1">
        <f>MID(A803,7,6)&amp;"-"&amp;MID(A803,13,1)</f>
        <v/>
      </c>
      <c r="P803" s="1">
        <f>"M"&amp;MID(A803,5,2)</f>
        <v/>
      </c>
      <c r="Q803" s="1">
        <f>IF(MID(A803,4,1)="L",IF(ISODD(RIGHT(A803)),"LH1","LH3"),IF(MID(A803,4,1)="R",IF(ISODD(RIGHT(A803)),"RH2","RH4"),"ERROR"))</f>
        <v/>
      </c>
      <c r="R803" s="1">
        <f>P803&amp;"-"&amp;Q803</f>
        <v/>
      </c>
      <c r="S803" s="13">
        <f>IF(D803="","HXX",IF(OR(D803=D802,D803=0),S802,"H"&amp;TEXT(D803,"00")&amp;" T"&amp;TEXT(G803,"00")&amp;" - "&amp;A803))</f>
        <v/>
      </c>
      <c r="T803" s="13">
        <f>SUBTOTAL(3,A803)</f>
        <v/>
      </c>
      <c r="U803" s="13">
        <f>IF(OR(NOT(ISBLANK(H803)),J803="30"),1,0)</f>
        <v/>
      </c>
      <c r="V803" s="13">
        <f>IF(ISBLANK(I803),0,1)</f>
        <v/>
      </c>
      <c r="W803" s="13">
        <f>IF(AND(L803="Porosidad de gas",OR(K803="C5",K803="E5")),1,0)</f>
        <v/>
      </c>
      <c r="X803" s="3">
        <f>RIGHT(A803,3)</f>
        <v/>
      </c>
      <c r="Y803" s="3">
        <f>MAX(W803*F803,0)</f>
        <v/>
      </c>
      <c r="Z803" s="3">
        <f>MAX(V803*F803-Y803,0)</f>
        <v/>
      </c>
      <c r="AA803" s="3">
        <f>MAX(U803*F803-SUM(Y803:Z803),0)</f>
        <v/>
      </c>
      <c r="AB803" s="8">
        <f>MAX(F803-SUM(Y803:AA803),0)</f>
        <v/>
      </c>
      <c r="AC803" s="3">
        <f>D803</f>
        <v/>
      </c>
      <c r="AD803" s="3">
        <f>E803</f>
        <v/>
      </c>
    </row>
    <row r="804" ht="13.9" customHeight="1">
      <c r="A804" s="22" t="inlineStr">
        <is>
          <t>BNRR022511281025</t>
        </is>
      </c>
      <c r="B804" s="23" t="inlineStr">
        <is>
          <t>28/11/2025 8:31:30</t>
        </is>
      </c>
      <c r="C804" s="24" t="n">
        <v>9</v>
      </c>
      <c r="D804" s="24" t="n">
        <v>6</v>
      </c>
      <c r="E804" s="24" t="n">
        <v>28</v>
      </c>
      <c r="F804" s="24" t="n">
        <v>417</v>
      </c>
      <c r="G804" s="24" t="inlineStr">
        <is>
          <t>16</t>
        </is>
      </c>
      <c r="H804" s="24" t="inlineStr"/>
      <c r="I804" s="24" t="inlineStr"/>
      <c r="J804" s="24" t="n">
        <v/>
      </c>
      <c r="K804" s="24" t="n"/>
      <c r="L804" s="24" t="n"/>
      <c r="M804" s="1">
        <f>LEFT(A804,6)</f>
        <v/>
      </c>
      <c r="N804" s="1">
        <f>MID(A804,7,6)</f>
        <v/>
      </c>
      <c r="O804" s="1">
        <f>MID(A804,7,6)&amp;"-"&amp;MID(A804,13,1)</f>
        <v/>
      </c>
      <c r="P804" s="1">
        <f>"M"&amp;MID(A804,5,2)</f>
        <v/>
      </c>
      <c r="Q804" s="1">
        <f>IF(MID(A804,4,1)="L",IF(ISODD(RIGHT(A804)),"LH1","LH3"),IF(MID(A804,4,1)="R",IF(ISODD(RIGHT(A804)),"RH2","RH4"),"ERROR"))</f>
        <v/>
      </c>
      <c r="R804" s="1">
        <f>P804&amp;"-"&amp;Q804</f>
        <v/>
      </c>
      <c r="S804" s="13">
        <f>IF(D804="","HXX",IF(OR(D804=D803,D804=0),S803,"H"&amp;TEXT(D804,"00")&amp;" T"&amp;TEXT(G804,"00")&amp;" - "&amp;A804))</f>
        <v/>
      </c>
      <c r="T804" s="13">
        <f>SUBTOTAL(3,A804)</f>
        <v/>
      </c>
      <c r="U804" s="13">
        <f>IF(OR(NOT(ISBLANK(H804)),J804="30"),1,0)</f>
        <v/>
      </c>
      <c r="V804" s="13">
        <f>IF(ISBLANK(I804),0,1)</f>
        <v/>
      </c>
      <c r="W804" s="13">
        <f>IF(AND(L804="Porosidad de gas",OR(K804="C5",K804="E5")),1,0)</f>
        <v/>
      </c>
      <c r="X804" s="3">
        <f>RIGHT(A804,3)</f>
        <v/>
      </c>
      <c r="Y804" s="3">
        <f>MAX(W804*F804,0)</f>
        <v/>
      </c>
      <c r="Z804" s="3">
        <f>MAX(V804*F804-Y804,0)</f>
        <v/>
      </c>
      <c r="AA804" s="3">
        <f>MAX(U804*F804-SUM(Y804:Z804),0)</f>
        <v/>
      </c>
      <c r="AB804" s="8">
        <f>MAX(F804-SUM(Y804:AA804),0)</f>
        <v/>
      </c>
      <c r="AC804" s="3">
        <f>D804</f>
        <v/>
      </c>
      <c r="AD804" s="3">
        <f>E804</f>
        <v/>
      </c>
    </row>
    <row r="805" ht="13.9" customHeight="1">
      <c r="A805" s="22" t="inlineStr">
        <is>
          <t>BNRR022511281026</t>
        </is>
      </c>
      <c r="B805" s="23" t="inlineStr">
        <is>
          <t>28/11/2025 8:31:30</t>
        </is>
      </c>
      <c r="C805" s="24" t="n">
        <v>9</v>
      </c>
      <c r="D805" s="24" t="n">
        <v>6</v>
      </c>
      <c r="E805" s="24" t="n">
        <v>28</v>
      </c>
      <c r="F805" s="24" t="n">
        <v>417</v>
      </c>
      <c r="G805" s="24" t="inlineStr">
        <is>
          <t>16</t>
        </is>
      </c>
      <c r="H805" s="24" t="inlineStr"/>
      <c r="I805" s="24" t="inlineStr"/>
      <c r="J805" s="24" t="n">
        <v/>
      </c>
      <c r="K805" s="24" t="n"/>
      <c r="L805" s="24" t="n"/>
      <c r="M805" s="1">
        <f>LEFT(A805,6)</f>
        <v/>
      </c>
      <c r="N805" s="1">
        <f>MID(A805,7,6)</f>
        <v/>
      </c>
      <c r="O805" s="1">
        <f>MID(A805,7,6)&amp;"-"&amp;MID(A805,13,1)</f>
        <v/>
      </c>
      <c r="P805" s="1">
        <f>"M"&amp;MID(A805,5,2)</f>
        <v/>
      </c>
      <c r="Q805" s="1">
        <f>IF(MID(A805,4,1)="L",IF(ISODD(RIGHT(A805)),"LH1","LH3"),IF(MID(A805,4,1)="R",IF(ISODD(RIGHT(A805)),"RH2","RH4"),"ERROR"))</f>
        <v/>
      </c>
      <c r="R805" s="1">
        <f>P805&amp;"-"&amp;Q805</f>
        <v/>
      </c>
      <c r="S805" s="13">
        <f>IF(D805="","HXX",IF(OR(D805=D804,D805=0),S804,"H"&amp;TEXT(D805,"00")&amp;" T"&amp;TEXT(G805,"00")&amp;" - "&amp;A805))</f>
        <v/>
      </c>
      <c r="T805" s="13">
        <f>SUBTOTAL(3,A805)</f>
        <v/>
      </c>
      <c r="U805" s="13">
        <f>IF(OR(NOT(ISBLANK(H805)),J805="30"),1,0)</f>
        <v/>
      </c>
      <c r="V805" s="13">
        <f>IF(ISBLANK(I805),0,1)</f>
        <v/>
      </c>
      <c r="W805" s="13">
        <f>IF(AND(L805="Porosidad de gas",OR(K805="C5",K805="E5")),1,0)</f>
        <v/>
      </c>
      <c r="X805" s="3">
        <f>RIGHT(A805,3)</f>
        <v/>
      </c>
      <c r="Y805" s="3">
        <f>MAX(W805*F805,0)</f>
        <v/>
      </c>
      <c r="Z805" s="3">
        <f>MAX(V805*F805-Y805,0)</f>
        <v/>
      </c>
      <c r="AA805" s="3">
        <f>MAX(U805*F805-SUM(Y805:Z805),0)</f>
        <v/>
      </c>
      <c r="AB805" s="8">
        <f>MAX(F805-SUM(Y805:AA805),0)</f>
        <v/>
      </c>
      <c r="AC805" s="3">
        <f>D805</f>
        <v/>
      </c>
      <c r="AD805" s="3">
        <f>E805</f>
        <v/>
      </c>
    </row>
    <row r="806" ht="13.9" customHeight="1">
      <c r="A806" s="22" t="inlineStr">
        <is>
          <t>BNRL022511281023</t>
        </is>
      </c>
      <c r="B806" s="23" t="inlineStr">
        <is>
          <t>28/11/2025 8:24:32</t>
        </is>
      </c>
      <c r="C806" s="24" t="n">
        <v>9</v>
      </c>
      <c r="D806" s="24" t="n">
        <v>6</v>
      </c>
      <c r="E806" s="24" t="n">
        <v>27</v>
      </c>
      <c r="F806" s="24" t="n">
        <v>384</v>
      </c>
      <c r="G806" s="24" t="inlineStr">
        <is>
          <t>16</t>
        </is>
      </c>
      <c r="H806" s="24" t="inlineStr"/>
      <c r="I806" s="24" t="inlineStr"/>
      <c r="J806" s="24" t="n">
        <v/>
      </c>
      <c r="K806" s="24" t="n"/>
      <c r="L806" s="24" t="n"/>
      <c r="M806" s="1">
        <f>LEFT(A806,6)</f>
        <v/>
      </c>
      <c r="N806" s="1">
        <f>MID(A806,7,6)</f>
        <v/>
      </c>
      <c r="O806" s="1">
        <f>MID(A806,7,6)&amp;"-"&amp;MID(A806,13,1)</f>
        <v/>
      </c>
      <c r="P806" s="1">
        <f>"M"&amp;MID(A806,5,2)</f>
        <v/>
      </c>
      <c r="Q806" s="1">
        <f>IF(MID(A806,4,1)="L",IF(ISODD(RIGHT(A806)),"LH1","LH3"),IF(MID(A806,4,1)="R",IF(ISODD(RIGHT(A806)),"RH2","RH4"),"ERROR"))</f>
        <v/>
      </c>
      <c r="R806" s="1">
        <f>P806&amp;"-"&amp;Q806</f>
        <v/>
      </c>
      <c r="S806" s="13">
        <f>IF(D806="","HXX",IF(OR(D806=D805,D806=0),S805,"H"&amp;TEXT(D806,"00")&amp;" T"&amp;TEXT(G806,"00")&amp;" - "&amp;A806))</f>
        <v/>
      </c>
      <c r="T806" s="13">
        <f>SUBTOTAL(3,A806)</f>
        <v/>
      </c>
      <c r="U806" s="13">
        <f>IF(OR(NOT(ISBLANK(H806)),J806="30"),1,0)</f>
        <v/>
      </c>
      <c r="V806" s="13">
        <f>IF(ISBLANK(I806),0,1)</f>
        <v/>
      </c>
      <c r="W806" s="13">
        <f>IF(AND(L806="Porosidad de gas",OR(K806="C5",K806="E5")),1,0)</f>
        <v/>
      </c>
      <c r="X806" s="3">
        <f>RIGHT(A806,3)</f>
        <v/>
      </c>
      <c r="Y806" s="3">
        <f>MAX(W806*F806,0)</f>
        <v/>
      </c>
      <c r="Z806" s="3">
        <f>MAX(V806*F806-Y806,0)</f>
        <v/>
      </c>
      <c r="AA806" s="3">
        <f>MAX(U806*F806-SUM(Y806:Z806),0)</f>
        <v/>
      </c>
      <c r="AB806" s="8">
        <f>MAX(F806-SUM(Y806:AA806),0)</f>
        <v/>
      </c>
      <c r="AC806" s="3">
        <f>D806</f>
        <v/>
      </c>
      <c r="AD806" s="3">
        <f>E806</f>
        <v/>
      </c>
    </row>
    <row r="807" ht="13.9" customHeight="1">
      <c r="A807" s="22" t="inlineStr">
        <is>
          <t>BNRL022511281024</t>
        </is>
      </c>
      <c r="B807" s="23" t="inlineStr">
        <is>
          <t>28/11/2025 8:24:32</t>
        </is>
      </c>
      <c r="C807" s="24" t="n">
        <v>9</v>
      </c>
      <c r="D807" s="24" t="n">
        <v>6</v>
      </c>
      <c r="E807" s="24" t="n">
        <v>27</v>
      </c>
      <c r="F807" s="24" t="n">
        <v>384</v>
      </c>
      <c r="G807" s="24" t="inlineStr">
        <is>
          <t>16</t>
        </is>
      </c>
      <c r="H807" s="24" t="inlineStr"/>
      <c r="I807" s="24" t="inlineStr"/>
      <c r="J807" s="24" t="n">
        <v/>
      </c>
      <c r="K807" s="24" t="n"/>
      <c r="L807" s="24" t="n"/>
      <c r="M807" s="1">
        <f>LEFT(A807,6)</f>
        <v/>
      </c>
      <c r="N807" s="1">
        <f>MID(A807,7,6)</f>
        <v/>
      </c>
      <c r="O807" s="1">
        <f>MID(A807,7,6)&amp;"-"&amp;MID(A807,13,1)</f>
        <v/>
      </c>
      <c r="P807" s="1">
        <f>"M"&amp;MID(A807,5,2)</f>
        <v/>
      </c>
      <c r="Q807" s="1">
        <f>IF(MID(A807,4,1)="L",IF(ISODD(RIGHT(A807)),"LH1","LH3"),IF(MID(A807,4,1)="R",IF(ISODD(RIGHT(A807)),"RH2","RH4"),"ERROR"))</f>
        <v/>
      </c>
      <c r="R807" s="1">
        <f>P807&amp;"-"&amp;Q807</f>
        <v/>
      </c>
      <c r="S807" s="13">
        <f>IF(D807="","HXX",IF(OR(D807=D806,D807=0),S806,"H"&amp;TEXT(D807,"00")&amp;" T"&amp;TEXT(G807,"00")&amp;" - "&amp;A807))</f>
        <v/>
      </c>
      <c r="T807" s="13">
        <f>SUBTOTAL(3,A807)</f>
        <v/>
      </c>
      <c r="U807" s="13">
        <f>IF(OR(NOT(ISBLANK(H807)),J807="30"),1,0)</f>
        <v/>
      </c>
      <c r="V807" s="13">
        <f>IF(ISBLANK(I807),0,1)</f>
        <v/>
      </c>
      <c r="W807" s="13">
        <f>IF(AND(L807="Porosidad de gas",OR(K807="C5",K807="E5")),1,0)</f>
        <v/>
      </c>
      <c r="X807" s="3">
        <f>RIGHT(A807,3)</f>
        <v/>
      </c>
      <c r="Y807" s="3">
        <f>MAX(W807*F807,0)</f>
        <v/>
      </c>
      <c r="Z807" s="3">
        <f>MAX(V807*F807-Y807,0)</f>
        <v/>
      </c>
      <c r="AA807" s="3">
        <f>MAX(U807*F807-SUM(Y807:Z807),0)</f>
        <v/>
      </c>
      <c r="AB807" s="8">
        <f>MAX(F807-SUM(Y807:AA807),0)</f>
        <v/>
      </c>
      <c r="AC807" s="3">
        <f>D807</f>
        <v/>
      </c>
      <c r="AD807" s="3">
        <f>E807</f>
        <v/>
      </c>
    </row>
    <row r="808" ht="13.9" customHeight="1">
      <c r="A808" s="22" t="inlineStr">
        <is>
          <t>BNRR022511281023</t>
        </is>
      </c>
      <c r="B808" s="23" t="inlineStr">
        <is>
          <t>28/11/2025 8:24:32</t>
        </is>
      </c>
      <c r="C808" s="24" t="n">
        <v>9</v>
      </c>
      <c r="D808" s="24" t="n">
        <v>6</v>
      </c>
      <c r="E808" s="24" t="n">
        <v>27</v>
      </c>
      <c r="F808" s="24" t="n">
        <v>384</v>
      </c>
      <c r="G808" s="24" t="inlineStr">
        <is>
          <t>16</t>
        </is>
      </c>
      <c r="H808" s="24" t="inlineStr"/>
      <c r="I808" s="24" t="inlineStr"/>
      <c r="J808" s="24" t="n">
        <v/>
      </c>
      <c r="K808" s="24" t="n"/>
      <c r="L808" s="24" t="n"/>
      <c r="M808" s="1">
        <f>LEFT(A808,6)</f>
        <v/>
      </c>
      <c r="N808" s="1">
        <f>MID(A808,7,6)</f>
        <v/>
      </c>
      <c r="O808" s="1">
        <f>MID(A808,7,6)&amp;"-"&amp;MID(A808,13,1)</f>
        <v/>
      </c>
      <c r="P808" s="1">
        <f>"M"&amp;MID(A808,5,2)</f>
        <v/>
      </c>
      <c r="Q808" s="1">
        <f>IF(MID(A808,4,1)="L",IF(ISODD(RIGHT(A808)),"LH1","LH3"),IF(MID(A808,4,1)="R",IF(ISODD(RIGHT(A808)),"RH2","RH4"),"ERROR"))</f>
        <v/>
      </c>
      <c r="R808" s="1">
        <f>P808&amp;"-"&amp;Q808</f>
        <v/>
      </c>
      <c r="S808" s="13">
        <f>IF(D808="","HXX",IF(OR(D808=D807,D808=0),S807,"H"&amp;TEXT(D808,"00")&amp;" T"&amp;TEXT(G808,"00")&amp;" - "&amp;A808))</f>
        <v/>
      </c>
      <c r="T808" s="13">
        <f>SUBTOTAL(3,A808)</f>
        <v/>
      </c>
      <c r="U808" s="13">
        <f>IF(OR(NOT(ISBLANK(H808)),J808="30"),1,0)</f>
        <v/>
      </c>
      <c r="V808" s="13">
        <f>IF(ISBLANK(I808),0,1)</f>
        <v/>
      </c>
      <c r="W808" s="13">
        <f>IF(AND(L808="Porosidad de gas",OR(K808="C5",K808="E5")),1,0)</f>
        <v/>
      </c>
      <c r="X808" s="3">
        <f>RIGHT(A808,3)</f>
        <v/>
      </c>
      <c r="Y808" s="3">
        <f>MAX(W808*F808,0)</f>
        <v/>
      </c>
      <c r="Z808" s="3">
        <f>MAX(V808*F808-Y808,0)</f>
        <v/>
      </c>
      <c r="AA808" s="3">
        <f>MAX(U808*F808-SUM(Y808:Z808),0)</f>
        <v/>
      </c>
      <c r="AB808" s="8">
        <f>MAX(F808-SUM(Y808:AA808),0)</f>
        <v/>
      </c>
      <c r="AC808" s="3">
        <f>D808</f>
        <v/>
      </c>
      <c r="AD808" s="3">
        <f>E808</f>
        <v/>
      </c>
    </row>
    <row r="809" ht="13.9" customHeight="1">
      <c r="A809" s="22" t="inlineStr">
        <is>
          <t>BNRR022511281024</t>
        </is>
      </c>
      <c r="B809" s="23" t="inlineStr">
        <is>
          <t>28/11/2025 8:24:32</t>
        </is>
      </c>
      <c r="C809" s="24" t="n">
        <v>9</v>
      </c>
      <c r="D809" s="24" t="n">
        <v>6</v>
      </c>
      <c r="E809" s="24" t="n">
        <v>27</v>
      </c>
      <c r="F809" s="24" t="n">
        <v>384</v>
      </c>
      <c r="G809" s="24" t="inlineStr">
        <is>
          <t>16</t>
        </is>
      </c>
      <c r="H809" s="24" t="inlineStr"/>
      <c r="I809" s="24" t="inlineStr"/>
      <c r="J809" s="24" t="n">
        <v/>
      </c>
      <c r="K809" s="24" t="n"/>
      <c r="L809" s="24" t="n"/>
      <c r="M809" s="1">
        <f>LEFT(A809,6)</f>
        <v/>
      </c>
      <c r="N809" s="1">
        <f>MID(A809,7,6)</f>
        <v/>
      </c>
      <c r="O809" s="1">
        <f>MID(A809,7,6)&amp;"-"&amp;MID(A809,13,1)</f>
        <v/>
      </c>
      <c r="P809" s="1">
        <f>"M"&amp;MID(A809,5,2)</f>
        <v/>
      </c>
      <c r="Q809" s="1">
        <f>IF(MID(A809,4,1)="L",IF(ISODD(RIGHT(A809)),"LH1","LH3"),IF(MID(A809,4,1)="R",IF(ISODD(RIGHT(A809)),"RH2","RH4"),"ERROR"))</f>
        <v/>
      </c>
      <c r="R809" s="1">
        <f>P809&amp;"-"&amp;Q809</f>
        <v/>
      </c>
      <c r="S809" s="13">
        <f>IF(D809="","HXX",IF(OR(D809=D808,D809=0),S808,"H"&amp;TEXT(D809,"00")&amp;" T"&amp;TEXT(G809,"00")&amp;" - "&amp;A809))</f>
        <v/>
      </c>
      <c r="T809" s="13">
        <f>SUBTOTAL(3,A809)</f>
        <v/>
      </c>
      <c r="U809" s="13">
        <f>IF(OR(NOT(ISBLANK(H809)),J809="30"),1,0)</f>
        <v/>
      </c>
      <c r="V809" s="13">
        <f>IF(ISBLANK(I809),0,1)</f>
        <v/>
      </c>
      <c r="W809" s="13">
        <f>IF(AND(L809="Porosidad de gas",OR(K809="C5",K809="E5")),1,0)</f>
        <v/>
      </c>
      <c r="X809" s="3">
        <f>RIGHT(A809,3)</f>
        <v/>
      </c>
      <c r="Y809" s="3">
        <f>MAX(W809*F809,0)</f>
        <v/>
      </c>
      <c r="Z809" s="3">
        <f>MAX(V809*F809-Y809,0)</f>
        <v/>
      </c>
      <c r="AA809" s="3">
        <f>MAX(U809*F809-SUM(Y809:Z809),0)</f>
        <v/>
      </c>
      <c r="AB809" s="8">
        <f>MAX(F809-SUM(Y809:AA809),0)</f>
        <v/>
      </c>
      <c r="AC809" s="3">
        <f>D809</f>
        <v/>
      </c>
      <c r="AD809" s="3">
        <f>E809</f>
        <v/>
      </c>
    </row>
    <row r="810" ht="13.9" customHeight="1">
      <c r="A810" s="22" t="inlineStr">
        <is>
          <t>BNRL022511281021</t>
        </is>
      </c>
      <c r="B810" s="23" t="inlineStr">
        <is>
          <t>28/11/2025 8:18:8</t>
        </is>
      </c>
      <c r="C810" s="24" t="n">
        <v>9</v>
      </c>
      <c r="D810" s="24" t="n">
        <v>6</v>
      </c>
      <c r="E810" s="24" t="n">
        <v>26</v>
      </c>
      <c r="F810" s="24" t="n">
        <v>407</v>
      </c>
      <c r="G810" s="24" t="inlineStr">
        <is>
          <t>16</t>
        </is>
      </c>
      <c r="H810" s="24" t="inlineStr"/>
      <c r="I810" s="24" t="inlineStr"/>
      <c r="J810" s="24" t="n">
        <v/>
      </c>
      <c r="K810" s="24" t="n"/>
      <c r="L810" s="24" t="n"/>
      <c r="M810" s="1">
        <f>LEFT(A810,6)</f>
        <v/>
      </c>
      <c r="N810" s="1">
        <f>MID(A810,7,6)</f>
        <v/>
      </c>
      <c r="O810" s="1">
        <f>MID(A810,7,6)&amp;"-"&amp;MID(A810,13,1)</f>
        <v/>
      </c>
      <c r="P810" s="1">
        <f>"M"&amp;MID(A810,5,2)</f>
        <v/>
      </c>
      <c r="Q810" s="1">
        <f>IF(MID(A810,4,1)="L",IF(ISODD(RIGHT(A810)),"LH1","LH3"),IF(MID(A810,4,1)="R",IF(ISODD(RIGHT(A810)),"RH2","RH4"),"ERROR"))</f>
        <v/>
      </c>
      <c r="R810" s="1">
        <f>P810&amp;"-"&amp;Q810</f>
        <v/>
      </c>
      <c r="S810" s="13">
        <f>IF(D810="","HXX",IF(OR(D810=D809,D810=0),S809,"H"&amp;TEXT(D810,"00")&amp;" T"&amp;TEXT(G810,"00")&amp;" - "&amp;A810))</f>
        <v/>
      </c>
      <c r="T810" s="13">
        <f>SUBTOTAL(3,A810)</f>
        <v/>
      </c>
      <c r="U810" s="13">
        <f>IF(OR(NOT(ISBLANK(H810)),J810="30"),1,0)</f>
        <v/>
      </c>
      <c r="V810" s="13">
        <f>IF(ISBLANK(I810),0,1)</f>
        <v/>
      </c>
      <c r="W810" s="13">
        <f>IF(AND(L810="Porosidad de gas",OR(K810="C5",K810="E5")),1,0)</f>
        <v/>
      </c>
      <c r="X810" s="3">
        <f>RIGHT(A810,3)</f>
        <v/>
      </c>
      <c r="Y810" s="3">
        <f>MAX(W810*F810,0)</f>
        <v/>
      </c>
      <c r="Z810" s="3">
        <f>MAX(V810*F810-Y810,0)</f>
        <v/>
      </c>
      <c r="AA810" s="3">
        <f>MAX(U810*F810-SUM(Y810:Z810),0)</f>
        <v/>
      </c>
      <c r="AB810" s="8">
        <f>MAX(F810-SUM(Y810:AA810),0)</f>
        <v/>
      </c>
      <c r="AC810" s="3">
        <f>D810</f>
        <v/>
      </c>
      <c r="AD810" s="3">
        <f>E810</f>
        <v/>
      </c>
    </row>
    <row r="811" ht="13.9" customHeight="1">
      <c r="A811" s="22" t="inlineStr">
        <is>
          <t>BNRL022511281022</t>
        </is>
      </c>
      <c r="B811" s="23" t="inlineStr">
        <is>
          <t>28/11/2025 8:18:8</t>
        </is>
      </c>
      <c r="C811" s="24" t="n">
        <v>9</v>
      </c>
      <c r="D811" s="24" t="n">
        <v>6</v>
      </c>
      <c r="E811" s="24" t="n">
        <v>26</v>
      </c>
      <c r="F811" s="24" t="n">
        <v>407</v>
      </c>
      <c r="G811" s="24" t="inlineStr">
        <is>
          <t>16</t>
        </is>
      </c>
      <c r="H811" s="24" t="inlineStr"/>
      <c r="I811" s="24" t="inlineStr"/>
      <c r="J811" s="24" t="n">
        <v/>
      </c>
      <c r="K811" s="24" t="n"/>
      <c r="L811" s="24" t="n"/>
      <c r="M811" s="1">
        <f>LEFT(A811,6)</f>
        <v/>
      </c>
      <c r="N811" s="1">
        <f>MID(A811,7,6)</f>
        <v/>
      </c>
      <c r="O811" s="1">
        <f>MID(A811,7,6)&amp;"-"&amp;MID(A811,13,1)</f>
        <v/>
      </c>
      <c r="P811" s="1">
        <f>"M"&amp;MID(A811,5,2)</f>
        <v/>
      </c>
      <c r="Q811" s="1">
        <f>IF(MID(A811,4,1)="L",IF(ISODD(RIGHT(A811)),"LH1","LH3"),IF(MID(A811,4,1)="R",IF(ISODD(RIGHT(A811)),"RH2","RH4"),"ERROR"))</f>
        <v/>
      </c>
      <c r="R811" s="1">
        <f>P811&amp;"-"&amp;Q811</f>
        <v/>
      </c>
      <c r="S811" s="13">
        <f>IF(D811="","HXX",IF(OR(D811=D810,D811=0),S810,"H"&amp;TEXT(D811,"00")&amp;" T"&amp;TEXT(G811,"00")&amp;" - "&amp;A811))</f>
        <v/>
      </c>
      <c r="T811" s="13">
        <f>SUBTOTAL(3,A811)</f>
        <v/>
      </c>
      <c r="U811" s="13">
        <f>IF(OR(NOT(ISBLANK(H811)),J811="30"),1,0)</f>
        <v/>
      </c>
      <c r="V811" s="13">
        <f>IF(ISBLANK(I811),0,1)</f>
        <v/>
      </c>
      <c r="W811" s="13">
        <f>IF(AND(L811="Porosidad de gas",OR(K811="C5",K811="E5")),1,0)</f>
        <v/>
      </c>
      <c r="X811" s="3">
        <f>RIGHT(A811,3)</f>
        <v/>
      </c>
      <c r="Y811" s="3">
        <f>MAX(W811*F811,0)</f>
        <v/>
      </c>
      <c r="Z811" s="3">
        <f>MAX(V811*F811-Y811,0)</f>
        <v/>
      </c>
      <c r="AA811" s="3">
        <f>MAX(U811*F811-SUM(Y811:Z811),0)</f>
        <v/>
      </c>
      <c r="AB811" s="8">
        <f>MAX(F811-SUM(Y811:AA811),0)</f>
        <v/>
      </c>
      <c r="AC811" s="3">
        <f>D811</f>
        <v/>
      </c>
      <c r="AD811" s="3">
        <f>E811</f>
        <v/>
      </c>
    </row>
    <row r="812" ht="13.9" customHeight="1">
      <c r="A812" s="22" t="inlineStr">
        <is>
          <t>BNRR022511281021</t>
        </is>
      </c>
      <c r="B812" s="23" t="inlineStr">
        <is>
          <t>28/11/2025 8:18:8</t>
        </is>
      </c>
      <c r="C812" s="24" t="n">
        <v>9</v>
      </c>
      <c r="D812" s="24" t="n">
        <v>6</v>
      </c>
      <c r="E812" s="24" t="n">
        <v>26</v>
      </c>
      <c r="F812" s="24" t="n">
        <v>407</v>
      </c>
      <c r="G812" s="24" t="inlineStr">
        <is>
          <t>16</t>
        </is>
      </c>
      <c r="H812" s="24" t="inlineStr"/>
      <c r="I812" s="24" t="inlineStr"/>
      <c r="J812" s="24" t="n">
        <v/>
      </c>
      <c r="K812" s="24" t="n"/>
      <c r="L812" s="24" t="n"/>
      <c r="M812" s="1">
        <f>LEFT(A812,6)</f>
        <v/>
      </c>
      <c r="N812" s="1">
        <f>MID(A812,7,6)</f>
        <v/>
      </c>
      <c r="O812" s="1">
        <f>MID(A812,7,6)&amp;"-"&amp;MID(A812,13,1)</f>
        <v/>
      </c>
      <c r="P812" s="1">
        <f>"M"&amp;MID(A812,5,2)</f>
        <v/>
      </c>
      <c r="Q812" s="1">
        <f>IF(MID(A812,4,1)="L",IF(ISODD(RIGHT(A812)),"LH1","LH3"),IF(MID(A812,4,1)="R",IF(ISODD(RIGHT(A812)),"RH2","RH4"),"ERROR"))</f>
        <v/>
      </c>
      <c r="R812" s="1">
        <f>P812&amp;"-"&amp;Q812</f>
        <v/>
      </c>
      <c r="S812" s="13">
        <f>IF(D812="","HXX",IF(OR(D812=D811,D812=0),S811,"H"&amp;TEXT(D812,"00")&amp;" T"&amp;TEXT(G812,"00")&amp;" - "&amp;A812))</f>
        <v/>
      </c>
      <c r="T812" s="13">
        <f>SUBTOTAL(3,A812)</f>
        <v/>
      </c>
      <c r="U812" s="13">
        <f>IF(OR(NOT(ISBLANK(H812)),J812="30"),1,0)</f>
        <v/>
      </c>
      <c r="V812" s="13">
        <f>IF(ISBLANK(I812),0,1)</f>
        <v/>
      </c>
      <c r="W812" s="13">
        <f>IF(AND(L812="Porosidad de gas",OR(K812="C5",K812="E5")),1,0)</f>
        <v/>
      </c>
      <c r="X812" s="3">
        <f>RIGHT(A812,3)</f>
        <v/>
      </c>
      <c r="Y812" s="3">
        <f>MAX(W812*F812,0)</f>
        <v/>
      </c>
      <c r="Z812" s="3">
        <f>MAX(V812*F812-Y812,0)</f>
        <v/>
      </c>
      <c r="AA812" s="3">
        <f>MAX(U812*F812-SUM(Y812:Z812),0)</f>
        <v/>
      </c>
      <c r="AB812" s="8">
        <f>MAX(F812-SUM(Y812:AA812),0)</f>
        <v/>
      </c>
      <c r="AC812" s="3">
        <f>D812</f>
        <v/>
      </c>
      <c r="AD812" s="3">
        <f>E812</f>
        <v/>
      </c>
    </row>
    <row r="813" ht="13.9" customHeight="1">
      <c r="A813" s="22" t="inlineStr">
        <is>
          <t>BNRR022511281022</t>
        </is>
      </c>
      <c r="B813" s="23" t="inlineStr">
        <is>
          <t>28/11/2025 8:18:8</t>
        </is>
      </c>
      <c r="C813" s="24" t="n">
        <v>9</v>
      </c>
      <c r="D813" s="24" t="n">
        <v>6</v>
      </c>
      <c r="E813" s="24" t="n">
        <v>26</v>
      </c>
      <c r="F813" s="24" t="n">
        <v>407</v>
      </c>
      <c r="G813" s="24" t="inlineStr">
        <is>
          <t>16</t>
        </is>
      </c>
      <c r="H813" s="24" t="inlineStr"/>
      <c r="I813" s="24" t="inlineStr"/>
      <c r="J813" s="24" t="n">
        <v/>
      </c>
      <c r="K813" s="24" t="n"/>
      <c r="L813" s="24" t="n"/>
      <c r="M813" s="1">
        <f>LEFT(A813,6)</f>
        <v/>
      </c>
      <c r="N813" s="1">
        <f>MID(A813,7,6)</f>
        <v/>
      </c>
      <c r="O813" s="1">
        <f>MID(A813,7,6)&amp;"-"&amp;MID(A813,13,1)</f>
        <v/>
      </c>
      <c r="P813" s="1">
        <f>"M"&amp;MID(A813,5,2)</f>
        <v/>
      </c>
      <c r="Q813" s="1">
        <f>IF(MID(A813,4,1)="L",IF(ISODD(RIGHT(A813)),"LH1","LH3"),IF(MID(A813,4,1)="R",IF(ISODD(RIGHT(A813)),"RH2","RH4"),"ERROR"))</f>
        <v/>
      </c>
      <c r="R813" s="1">
        <f>P813&amp;"-"&amp;Q813</f>
        <v/>
      </c>
      <c r="S813" s="13">
        <f>IF(D813="","HXX",IF(OR(D813=D812,D813=0),S812,"H"&amp;TEXT(D813,"00")&amp;" T"&amp;TEXT(G813,"00")&amp;" - "&amp;A813))</f>
        <v/>
      </c>
      <c r="T813" s="13">
        <f>SUBTOTAL(3,A813)</f>
        <v/>
      </c>
      <c r="U813" s="13">
        <f>IF(OR(NOT(ISBLANK(H813)),J813="30"),1,0)</f>
        <v/>
      </c>
      <c r="V813" s="13">
        <f>IF(ISBLANK(I813),0,1)</f>
        <v/>
      </c>
      <c r="W813" s="13">
        <f>IF(AND(L813="Porosidad de gas",OR(K813="C5",K813="E5")),1,0)</f>
        <v/>
      </c>
      <c r="X813" s="3">
        <f>RIGHT(A813,3)</f>
        <v/>
      </c>
      <c r="Y813" s="3">
        <f>MAX(W813*F813,0)</f>
        <v/>
      </c>
      <c r="Z813" s="3">
        <f>MAX(V813*F813-Y813,0)</f>
        <v/>
      </c>
      <c r="AA813" s="3">
        <f>MAX(U813*F813-SUM(Y813:Z813),0)</f>
        <v/>
      </c>
      <c r="AB813" s="8">
        <f>MAX(F813-SUM(Y813:AA813),0)</f>
        <v/>
      </c>
      <c r="AC813" s="3">
        <f>D813</f>
        <v/>
      </c>
      <c r="AD813" s="3">
        <f>E813</f>
        <v/>
      </c>
    </row>
    <row r="814" ht="13.9" customHeight="1">
      <c r="A814" s="22" t="inlineStr">
        <is>
          <t>BNRL022511281019</t>
        </is>
      </c>
      <c r="B814" s="23" t="inlineStr">
        <is>
          <t>28/11/2025 8:11:21</t>
        </is>
      </c>
      <c r="C814" s="24" t="n">
        <v>9</v>
      </c>
      <c r="D814" s="24" t="n">
        <v>6</v>
      </c>
      <c r="E814" s="24" t="n">
        <v>25</v>
      </c>
      <c r="F814" s="24" t="n">
        <v>370</v>
      </c>
      <c r="G814" s="24" t="inlineStr">
        <is>
          <t>16</t>
        </is>
      </c>
      <c r="H814" s="24" t="inlineStr"/>
      <c r="I814" s="24" t="inlineStr"/>
      <c r="J814" s="24" t="n">
        <v/>
      </c>
      <c r="K814" s="24" t="n"/>
      <c r="L814" s="24" t="n"/>
      <c r="M814" s="1">
        <f>LEFT(A814,6)</f>
        <v/>
      </c>
      <c r="N814" s="1">
        <f>MID(A814,7,6)</f>
        <v/>
      </c>
      <c r="O814" s="1">
        <f>MID(A814,7,6)&amp;"-"&amp;MID(A814,13,1)</f>
        <v/>
      </c>
      <c r="P814" s="1">
        <f>"M"&amp;MID(A814,5,2)</f>
        <v/>
      </c>
      <c r="Q814" s="1">
        <f>IF(MID(A814,4,1)="L",IF(ISODD(RIGHT(A814)),"LH1","LH3"),IF(MID(A814,4,1)="R",IF(ISODD(RIGHT(A814)),"RH2","RH4"),"ERROR"))</f>
        <v/>
      </c>
      <c r="R814" s="1">
        <f>P814&amp;"-"&amp;Q814</f>
        <v/>
      </c>
      <c r="S814" s="13">
        <f>IF(D814="","HXX",IF(OR(D814=D813,D814=0),S813,"H"&amp;TEXT(D814,"00")&amp;" T"&amp;TEXT(G814,"00")&amp;" - "&amp;A814))</f>
        <v/>
      </c>
      <c r="T814" s="13">
        <f>SUBTOTAL(3,A814)</f>
        <v/>
      </c>
      <c r="U814" s="13">
        <f>IF(OR(NOT(ISBLANK(H814)),J814="30"),1,0)</f>
        <v/>
      </c>
      <c r="V814" s="13">
        <f>IF(ISBLANK(I814),0,1)</f>
        <v/>
      </c>
      <c r="W814" s="13">
        <f>IF(AND(L814="Porosidad de gas",OR(K814="C5",K814="E5")),1,0)</f>
        <v/>
      </c>
      <c r="X814" s="3">
        <f>RIGHT(A814,3)</f>
        <v/>
      </c>
      <c r="Y814" s="3">
        <f>MAX(W814*F814,0)</f>
        <v/>
      </c>
      <c r="Z814" s="3">
        <f>MAX(V814*F814-Y814,0)</f>
        <v/>
      </c>
      <c r="AA814" s="3">
        <f>MAX(U814*F814-SUM(Y814:Z814),0)</f>
        <v/>
      </c>
      <c r="AB814" s="8">
        <f>MAX(F814-SUM(Y814:AA814),0)</f>
        <v/>
      </c>
      <c r="AC814" s="3">
        <f>D814</f>
        <v/>
      </c>
      <c r="AD814" s="3">
        <f>E814</f>
        <v/>
      </c>
    </row>
    <row r="815" ht="13.9" customHeight="1">
      <c r="A815" s="22" t="inlineStr">
        <is>
          <t>BNRL022511281020</t>
        </is>
      </c>
      <c r="B815" s="23" t="inlineStr">
        <is>
          <t>28/11/2025 8:11:21</t>
        </is>
      </c>
      <c r="C815" s="24" t="n">
        <v>9</v>
      </c>
      <c r="D815" s="24" t="n">
        <v>6</v>
      </c>
      <c r="E815" s="24" t="n">
        <v>25</v>
      </c>
      <c r="F815" s="24" t="n">
        <v>370</v>
      </c>
      <c r="G815" s="24" t="inlineStr">
        <is>
          <t>16</t>
        </is>
      </c>
      <c r="H815" s="24" t="inlineStr"/>
      <c r="I815" s="24" t="inlineStr"/>
      <c r="J815" s="24" t="n">
        <v/>
      </c>
      <c r="K815" s="24" t="n"/>
      <c r="L815" s="24" t="n"/>
      <c r="M815" s="1">
        <f>LEFT(A815,6)</f>
        <v/>
      </c>
      <c r="N815" s="1">
        <f>MID(A815,7,6)</f>
        <v/>
      </c>
      <c r="O815" s="1">
        <f>MID(A815,7,6)&amp;"-"&amp;MID(A815,13,1)</f>
        <v/>
      </c>
      <c r="P815" s="1">
        <f>"M"&amp;MID(A815,5,2)</f>
        <v/>
      </c>
      <c r="Q815" s="1">
        <f>IF(MID(A815,4,1)="L",IF(ISODD(RIGHT(A815)),"LH1","LH3"),IF(MID(A815,4,1)="R",IF(ISODD(RIGHT(A815)),"RH2","RH4"),"ERROR"))</f>
        <v/>
      </c>
      <c r="R815" s="1">
        <f>P815&amp;"-"&amp;Q815</f>
        <v/>
      </c>
      <c r="S815" s="13">
        <f>IF(D815="","HXX",IF(OR(D815=D814,D815=0),S814,"H"&amp;TEXT(D815,"00")&amp;" T"&amp;TEXT(G815,"00")&amp;" - "&amp;A815))</f>
        <v/>
      </c>
      <c r="T815" s="13">
        <f>SUBTOTAL(3,A815)</f>
        <v/>
      </c>
      <c r="U815" s="13">
        <f>IF(OR(NOT(ISBLANK(H815)),J815="30"),1,0)</f>
        <v/>
      </c>
      <c r="V815" s="13">
        <f>IF(ISBLANK(I815),0,1)</f>
        <v/>
      </c>
      <c r="W815" s="13">
        <f>IF(AND(L815="Porosidad de gas",OR(K815="C5",K815="E5")),1,0)</f>
        <v/>
      </c>
      <c r="X815" s="3">
        <f>RIGHT(A815,3)</f>
        <v/>
      </c>
      <c r="Y815" s="3">
        <f>MAX(W815*F815,0)</f>
        <v/>
      </c>
      <c r="Z815" s="3">
        <f>MAX(V815*F815-Y815,0)</f>
        <v/>
      </c>
      <c r="AA815" s="3">
        <f>MAX(U815*F815-SUM(Y815:Z815),0)</f>
        <v/>
      </c>
      <c r="AB815" s="8">
        <f>MAX(F815-SUM(Y815:AA815),0)</f>
        <v/>
      </c>
      <c r="AC815" s="3">
        <f>D815</f>
        <v/>
      </c>
      <c r="AD815" s="3">
        <f>E815</f>
        <v/>
      </c>
    </row>
    <row r="816">
      <c r="A816" s="22" t="inlineStr">
        <is>
          <t>BNRR022511281019</t>
        </is>
      </c>
      <c r="B816" s="22" t="inlineStr">
        <is>
          <t>28/11/2025 8:11:21</t>
        </is>
      </c>
      <c r="C816" s="24" t="n">
        <v>9</v>
      </c>
      <c r="D816" s="24" t="n">
        <v>6</v>
      </c>
      <c r="E816" s="24" t="n">
        <v>25</v>
      </c>
      <c r="F816" s="24" t="n">
        <v>370</v>
      </c>
      <c r="G816" s="24" t="inlineStr">
        <is>
          <t>16</t>
        </is>
      </c>
      <c r="H816" s="24" t="inlineStr"/>
      <c r="I816" s="24" t="inlineStr"/>
      <c r="J816" s="24" t="n">
        <v/>
      </c>
      <c r="K816" s="24" t="n"/>
      <c r="L816" s="24" t="n"/>
      <c r="M816" s="1">
        <f>LEFT(A816,6)</f>
        <v/>
      </c>
      <c r="N816" s="1">
        <f>MID(A816,7,6)</f>
        <v/>
      </c>
      <c r="O816" s="1">
        <f>MID(A816,7,6)&amp;"-"&amp;MID(A816,13,1)</f>
        <v/>
      </c>
      <c r="P816" s="1">
        <f>"M"&amp;MID(A816,5,2)</f>
        <v/>
      </c>
      <c r="Q816" s="1">
        <f>IF(MID(A816,4,1)="L",IF(ISODD(RIGHT(A816)),"LH1","LH3"),IF(MID(A816,4,1)="R",IF(ISODD(RIGHT(A816)),"RH2","RH4"),"ERROR"))</f>
        <v/>
      </c>
      <c r="R816" s="1">
        <f>P816&amp;"-"&amp;Q816</f>
        <v/>
      </c>
      <c r="S816" s="13">
        <f>IF(D816="","HXX",IF(OR(D816=D815,D816=0),S815,"H"&amp;TEXT(D816,"00")&amp;" T"&amp;TEXT(G816,"00")&amp;" - "&amp;A816))</f>
        <v/>
      </c>
      <c r="T816" s="13">
        <f>SUBTOTAL(3,A816)</f>
        <v/>
      </c>
      <c r="U816" s="13">
        <f>IF(OR(NOT(ISBLANK(H816)),J816="30"),1,0)</f>
        <v/>
      </c>
      <c r="V816" s="13">
        <f>IF(ISBLANK(I816),0,1)</f>
        <v/>
      </c>
      <c r="W816" s="13">
        <f>IF(AND(L816="Porosidad de gas",OR(K816="C5",K816="E5")),1,0)</f>
        <v/>
      </c>
      <c r="X816" s="3">
        <f>RIGHT(A816,3)</f>
        <v/>
      </c>
      <c r="Y816" s="3">
        <f>MAX(W816*F816,0)</f>
        <v/>
      </c>
      <c r="Z816" s="3">
        <f>MAX(V816*F816-Y816,0)</f>
        <v/>
      </c>
      <c r="AA816" s="3">
        <f>MAX(U816*F816-SUM(Y816:Z816),0)</f>
        <v/>
      </c>
      <c r="AB816" s="3">
        <f>MAX(F816-SUM(Y816:AA816),0)</f>
        <v/>
      </c>
      <c r="AC816" s="3">
        <f>D816</f>
        <v/>
      </c>
      <c r="AD816" s="3">
        <f>E816</f>
        <v/>
      </c>
    </row>
    <row r="817">
      <c r="A817" s="22" t="inlineStr">
        <is>
          <t>BNRR022511281020</t>
        </is>
      </c>
      <c r="B817" s="22" t="inlineStr">
        <is>
          <t>28/11/2025 8:11:21</t>
        </is>
      </c>
      <c r="C817" s="24" t="n">
        <v>9</v>
      </c>
      <c r="D817" s="24" t="n">
        <v>6</v>
      </c>
      <c r="E817" s="24" t="n">
        <v>25</v>
      </c>
      <c r="F817" s="24" t="n">
        <v>370</v>
      </c>
      <c r="G817" s="24" t="inlineStr">
        <is>
          <t>16</t>
        </is>
      </c>
      <c r="H817" s="24" t="inlineStr"/>
      <c r="I817" s="24" t="inlineStr"/>
      <c r="J817" s="24" t="n">
        <v/>
      </c>
      <c r="K817" s="24" t="n"/>
      <c r="L817" s="24" t="n"/>
      <c r="M817" s="1">
        <f>LEFT(A817,6)</f>
        <v/>
      </c>
      <c r="N817" s="1">
        <f>MID(A817,7,6)</f>
        <v/>
      </c>
      <c r="O817" s="1">
        <f>MID(A817,7,6)&amp;"-"&amp;MID(A817,13,1)</f>
        <v/>
      </c>
      <c r="P817" s="1">
        <f>"M"&amp;MID(A817,5,2)</f>
        <v/>
      </c>
      <c r="Q817" s="1">
        <f>IF(MID(A817,4,1)="L",IF(ISODD(RIGHT(A817)),"LH1","LH3"),IF(MID(A817,4,1)="R",IF(ISODD(RIGHT(A817)),"RH2","RH4"),"ERROR"))</f>
        <v/>
      </c>
      <c r="R817" s="1">
        <f>P817&amp;"-"&amp;Q817</f>
        <v/>
      </c>
      <c r="S817" s="13">
        <f>IF(D817="","HXX",IF(OR(D817=D816,D817=0),S816,"H"&amp;TEXT(D817,"00")&amp;" T"&amp;TEXT(G817,"00")&amp;" - "&amp;A817))</f>
        <v/>
      </c>
      <c r="T817" s="13">
        <f>SUBTOTAL(3,A817)</f>
        <v/>
      </c>
      <c r="U817" s="13">
        <f>IF(OR(NOT(ISBLANK(H817)),J817="30"),1,0)</f>
        <v/>
      </c>
      <c r="V817" s="13">
        <f>IF(ISBLANK(I817),0,1)</f>
        <v/>
      </c>
      <c r="W817" s="13">
        <f>IF(AND(L817="Porosidad de gas",OR(K817="C5",K817="E5")),1,0)</f>
        <v/>
      </c>
      <c r="X817" s="3">
        <f>RIGHT(A817,3)</f>
        <v/>
      </c>
      <c r="Y817" s="3">
        <f>MAX(W817*F817,0)</f>
        <v/>
      </c>
      <c r="Z817" s="3">
        <f>MAX(V817*F817-Y817,0)</f>
        <v/>
      </c>
      <c r="AA817" s="3">
        <f>MAX(U817*F817-SUM(Y817:Z817),0)</f>
        <v/>
      </c>
      <c r="AB817" s="3">
        <f>MAX(F817-SUM(Y817:AA817),0)</f>
        <v/>
      </c>
      <c r="AC817" s="3">
        <f>D817</f>
        <v/>
      </c>
      <c r="AD817" s="3">
        <f>E817</f>
        <v/>
      </c>
    </row>
    <row r="818">
      <c r="A818" s="22" t="inlineStr">
        <is>
          <t>BNRL022511281017</t>
        </is>
      </c>
      <c r="B818" s="22" t="inlineStr">
        <is>
          <t>28/11/2025 8:5:11</t>
        </is>
      </c>
      <c r="C818" s="24" t="n">
        <v>9</v>
      </c>
      <c r="D818" s="24" t="n">
        <v>6</v>
      </c>
      <c r="E818" s="24" t="n">
        <v>24</v>
      </c>
      <c r="F818" s="24" t="n">
        <v>449</v>
      </c>
      <c r="G818" s="24" t="inlineStr">
        <is>
          <t>16</t>
        </is>
      </c>
      <c r="H818" s="24" t="inlineStr"/>
      <c r="I818" s="24" t="inlineStr"/>
      <c r="J818" s="24" t="n">
        <v/>
      </c>
      <c r="K818" s="24" t="n"/>
      <c r="L818" s="24" t="n"/>
      <c r="M818" s="1">
        <f>LEFT(A818,6)</f>
        <v/>
      </c>
      <c r="N818" s="1">
        <f>MID(A818,7,6)</f>
        <v/>
      </c>
      <c r="O818" s="1">
        <f>MID(A818,7,6)&amp;"-"&amp;MID(A818,13,1)</f>
        <v/>
      </c>
      <c r="P818" s="1">
        <f>"M"&amp;MID(A818,5,2)</f>
        <v/>
      </c>
      <c r="Q818" s="1">
        <f>IF(MID(A818,4,1)="L",IF(ISODD(RIGHT(A818)),"LH1","LH3"),IF(MID(A818,4,1)="R",IF(ISODD(RIGHT(A818)),"RH2","RH4"),"ERROR"))</f>
        <v/>
      </c>
      <c r="R818" s="1">
        <f>P818&amp;"-"&amp;Q818</f>
        <v/>
      </c>
      <c r="S818" s="13">
        <f>IF(D818="","HXX",IF(OR(D818=D817,D818=0),S817,"H"&amp;TEXT(D818,"00")&amp;" T"&amp;TEXT(G818,"00")&amp;" - "&amp;A818))</f>
        <v/>
      </c>
      <c r="T818" s="13">
        <f>SUBTOTAL(3,A818)</f>
        <v/>
      </c>
      <c r="U818" s="13">
        <f>IF(OR(NOT(ISBLANK(H818)),J818="30"),1,0)</f>
        <v/>
      </c>
      <c r="V818" s="13">
        <f>IF(ISBLANK(I818),0,1)</f>
        <v/>
      </c>
      <c r="W818" s="13">
        <f>IF(AND(L818="Porosidad de gas",OR(K818="C5",K818="E5")),1,0)</f>
        <v/>
      </c>
      <c r="X818" s="3">
        <f>RIGHT(A818,3)</f>
        <v/>
      </c>
      <c r="Y818" s="3">
        <f>MAX(W818*F818,0)</f>
        <v/>
      </c>
      <c r="Z818" s="3">
        <f>MAX(V818*F818-Y818,0)</f>
        <v/>
      </c>
      <c r="AA818" s="3">
        <f>MAX(U818*F818-SUM(Y818:Z818),0)</f>
        <v/>
      </c>
      <c r="AB818" s="3">
        <f>MAX(F818-SUM(Y818:AA818),0)</f>
        <v/>
      </c>
      <c r="AC818" s="3">
        <f>D818</f>
        <v/>
      </c>
      <c r="AD818" s="3">
        <f>E818</f>
        <v/>
      </c>
    </row>
    <row r="819">
      <c r="A819" s="22" t="inlineStr">
        <is>
          <t>BNRL022511281018</t>
        </is>
      </c>
      <c r="B819" s="22" t="inlineStr">
        <is>
          <t>28/11/2025 8:5:11</t>
        </is>
      </c>
      <c r="C819" s="24" t="n">
        <v>9</v>
      </c>
      <c r="D819" s="24" t="n">
        <v>6</v>
      </c>
      <c r="E819" s="24" t="n">
        <v>24</v>
      </c>
      <c r="F819" s="24" t="n">
        <v>449</v>
      </c>
      <c r="G819" s="24" t="inlineStr">
        <is>
          <t>16</t>
        </is>
      </c>
      <c r="H819" s="24" t="inlineStr"/>
      <c r="I819" s="24" t="inlineStr"/>
      <c r="J819" s="24" t="n">
        <v/>
      </c>
      <c r="K819" s="24" t="n"/>
      <c r="L819" s="24" t="n"/>
      <c r="M819" s="1">
        <f>LEFT(A819,6)</f>
        <v/>
      </c>
      <c r="N819" s="1">
        <f>MID(A819,7,6)</f>
        <v/>
      </c>
      <c r="O819" s="1">
        <f>MID(A819,7,6)&amp;"-"&amp;MID(A819,13,1)</f>
        <v/>
      </c>
      <c r="P819" s="1">
        <f>"M"&amp;MID(A819,5,2)</f>
        <v/>
      </c>
      <c r="Q819" s="1">
        <f>IF(MID(A819,4,1)="L",IF(ISODD(RIGHT(A819)),"LH1","LH3"),IF(MID(A819,4,1)="R",IF(ISODD(RIGHT(A819)),"RH2","RH4"),"ERROR"))</f>
        <v/>
      </c>
      <c r="R819" s="1">
        <f>P819&amp;"-"&amp;Q819</f>
        <v/>
      </c>
      <c r="S819" s="13">
        <f>IF(D819="","HXX",IF(OR(D819=D818,D819=0),S818,"H"&amp;TEXT(D819,"00")&amp;" T"&amp;TEXT(G819,"00")&amp;" - "&amp;A819))</f>
        <v/>
      </c>
      <c r="T819" s="13">
        <f>SUBTOTAL(3,A819)</f>
        <v/>
      </c>
      <c r="U819" s="13">
        <f>IF(OR(NOT(ISBLANK(H819)),J819="30"),1,0)</f>
        <v/>
      </c>
      <c r="V819" s="13">
        <f>IF(ISBLANK(I819),0,1)</f>
        <v/>
      </c>
      <c r="W819" s="13">
        <f>IF(AND(L819="Porosidad de gas",OR(K819="C5",K819="E5")),1,0)</f>
        <v/>
      </c>
      <c r="X819" s="3">
        <f>RIGHT(A819,3)</f>
        <v/>
      </c>
      <c r="Y819" s="3">
        <f>MAX(W819*F819,0)</f>
        <v/>
      </c>
      <c r="Z819" s="3">
        <f>MAX(V819*F819-Y819,0)</f>
        <v/>
      </c>
      <c r="AA819" s="3">
        <f>MAX(U819*F819-SUM(Y819:Z819),0)</f>
        <v/>
      </c>
      <c r="AB819" s="3">
        <f>MAX(F819-SUM(Y819:AA819),0)</f>
        <v/>
      </c>
      <c r="AC819" s="3">
        <f>D819</f>
        <v/>
      </c>
      <c r="AD819" s="3">
        <f>E819</f>
        <v/>
      </c>
    </row>
    <row r="820">
      <c r="A820" s="22" t="inlineStr">
        <is>
          <t>BNRR022511281017</t>
        </is>
      </c>
      <c r="B820" s="22" t="inlineStr">
        <is>
          <t>28/11/2025 8:5:11</t>
        </is>
      </c>
      <c r="C820" s="24" t="n">
        <v>9</v>
      </c>
      <c r="D820" s="24" t="n">
        <v>6</v>
      </c>
      <c r="E820" s="24" t="n">
        <v>24</v>
      </c>
      <c r="F820" s="24" t="n">
        <v>449</v>
      </c>
      <c r="G820" s="24" t="inlineStr">
        <is>
          <t>16</t>
        </is>
      </c>
      <c r="H820" s="24" t="inlineStr"/>
      <c r="I820" s="24" t="inlineStr"/>
      <c r="J820" s="24" t="n">
        <v/>
      </c>
      <c r="K820" s="24" t="n"/>
      <c r="L820" s="24" t="n"/>
      <c r="M820" s="1">
        <f>LEFT(A820,6)</f>
        <v/>
      </c>
      <c r="N820" s="1">
        <f>MID(A820,7,6)</f>
        <v/>
      </c>
      <c r="O820" s="1">
        <f>MID(A820,7,6)&amp;"-"&amp;MID(A820,13,1)</f>
        <v/>
      </c>
      <c r="P820" s="1">
        <f>"M"&amp;MID(A820,5,2)</f>
        <v/>
      </c>
      <c r="Q820" s="1">
        <f>IF(MID(A820,4,1)="L",IF(ISODD(RIGHT(A820)),"LH1","LH3"),IF(MID(A820,4,1)="R",IF(ISODD(RIGHT(A820)),"RH2","RH4"),"ERROR"))</f>
        <v/>
      </c>
      <c r="R820" s="1">
        <f>P820&amp;"-"&amp;Q820</f>
        <v/>
      </c>
      <c r="S820" s="13">
        <f>IF(D820="","HXX",IF(OR(D820=D819,D820=0),S819,"H"&amp;TEXT(D820,"00")&amp;" T"&amp;TEXT(G820,"00")&amp;" - "&amp;A820))</f>
        <v/>
      </c>
      <c r="T820" s="13">
        <f>SUBTOTAL(3,A820)</f>
        <v/>
      </c>
      <c r="U820" s="13">
        <f>IF(OR(NOT(ISBLANK(H820)),J820="30"),1,0)</f>
        <v/>
      </c>
      <c r="V820" s="13">
        <f>IF(ISBLANK(I820),0,1)</f>
        <v/>
      </c>
      <c r="W820" s="13">
        <f>IF(AND(L820="Porosidad de gas",OR(K820="C5",K820="E5")),1,0)</f>
        <v/>
      </c>
      <c r="X820" s="3">
        <f>RIGHT(A820,3)</f>
        <v/>
      </c>
      <c r="Y820" s="3">
        <f>MAX(W820*F820,0)</f>
        <v/>
      </c>
      <c r="Z820" s="3">
        <f>MAX(V820*F820-Y820,0)</f>
        <v/>
      </c>
      <c r="AA820" s="3">
        <f>MAX(U820*F820-SUM(Y820:Z820),0)</f>
        <v/>
      </c>
      <c r="AB820" s="3">
        <f>MAX(F820-SUM(Y820:AA820),0)</f>
        <v/>
      </c>
      <c r="AC820" s="3">
        <f>D820</f>
        <v/>
      </c>
      <c r="AD820" s="3">
        <f>E820</f>
        <v/>
      </c>
    </row>
    <row r="821">
      <c r="A821" s="22" t="inlineStr">
        <is>
          <t>BNRR022511281018</t>
        </is>
      </c>
      <c r="B821" s="22" t="inlineStr">
        <is>
          <t>28/11/2025 8:5:11</t>
        </is>
      </c>
      <c r="C821" s="24" t="n">
        <v>9</v>
      </c>
      <c r="D821" s="24" t="n">
        <v>6</v>
      </c>
      <c r="E821" s="24" t="n">
        <v>24</v>
      </c>
      <c r="F821" s="24" t="n">
        <v>449</v>
      </c>
      <c r="G821" s="24" t="inlineStr">
        <is>
          <t>16</t>
        </is>
      </c>
      <c r="H821" s="24" t="inlineStr"/>
      <c r="I821" s="24" t="inlineStr"/>
      <c r="J821" s="24" t="n">
        <v/>
      </c>
      <c r="K821" s="24" t="n"/>
      <c r="L821" s="24" t="n"/>
      <c r="M821" s="1">
        <f>LEFT(A821,6)</f>
        <v/>
      </c>
      <c r="N821" s="1">
        <f>MID(A821,7,6)</f>
        <v/>
      </c>
      <c r="O821" s="1">
        <f>MID(A821,7,6)&amp;"-"&amp;MID(A821,13,1)</f>
        <v/>
      </c>
      <c r="P821" s="1">
        <f>"M"&amp;MID(A821,5,2)</f>
        <v/>
      </c>
      <c r="Q821" s="1">
        <f>IF(MID(A821,4,1)="L",IF(ISODD(RIGHT(A821)),"LH1","LH3"),IF(MID(A821,4,1)="R",IF(ISODD(RIGHT(A821)),"RH2","RH4"),"ERROR"))</f>
        <v/>
      </c>
      <c r="R821" s="1">
        <f>P821&amp;"-"&amp;Q821</f>
        <v/>
      </c>
      <c r="S821" s="13">
        <f>IF(D821="","HXX",IF(OR(D821=D820,D821=0),S820,"H"&amp;TEXT(D821,"00")&amp;" T"&amp;TEXT(G821,"00")&amp;" - "&amp;A821))</f>
        <v/>
      </c>
      <c r="T821" s="13">
        <f>SUBTOTAL(3,A821)</f>
        <v/>
      </c>
      <c r="U821" s="13">
        <f>IF(OR(NOT(ISBLANK(H821)),J821="30"),1,0)</f>
        <v/>
      </c>
      <c r="V821" s="13">
        <f>IF(ISBLANK(I821),0,1)</f>
        <v/>
      </c>
      <c r="W821" s="13">
        <f>IF(AND(L821="Porosidad de gas",OR(K821="C5",K821="E5")),1,0)</f>
        <v/>
      </c>
      <c r="X821" s="3">
        <f>RIGHT(A821,3)</f>
        <v/>
      </c>
      <c r="Y821" s="3">
        <f>MAX(W821*F821,0)</f>
        <v/>
      </c>
      <c r="Z821" s="3">
        <f>MAX(V821*F821-Y821,0)</f>
        <v/>
      </c>
      <c r="AA821" s="3">
        <f>MAX(U821*F821-SUM(Y821:Z821),0)</f>
        <v/>
      </c>
      <c r="AB821" s="3">
        <f>MAX(F821-SUM(Y821:AA821),0)</f>
        <v/>
      </c>
      <c r="AC821" s="3">
        <f>D821</f>
        <v/>
      </c>
      <c r="AD821" s="3">
        <f>E821</f>
        <v/>
      </c>
    </row>
    <row r="822">
      <c r="A822" s="22" t="inlineStr">
        <is>
          <t>BNRL022511281015</t>
        </is>
      </c>
      <c r="B822" s="22" t="inlineStr">
        <is>
          <t>28/11/2025 6:49:48</t>
        </is>
      </c>
      <c r="C822" s="24" t="n">
        <v>9</v>
      </c>
      <c r="D822" s="24" t="n">
        <v>6</v>
      </c>
      <c r="E822" s="24" t="n">
        <v>15</v>
      </c>
      <c r="F822" s="24" t="n">
        <v>454</v>
      </c>
      <c r="G822" s="24" t="inlineStr">
        <is>
          <t>16</t>
        </is>
      </c>
      <c r="H822" s="24" t="inlineStr"/>
      <c r="I822" s="24" t="inlineStr"/>
      <c r="J822" s="24" t="n">
        <v/>
      </c>
      <c r="K822" s="24" t="n"/>
      <c r="L822" s="24" t="n"/>
      <c r="M822" s="1">
        <f>LEFT(A822,6)</f>
        <v/>
      </c>
      <c r="N822" s="1">
        <f>MID(A822,7,6)</f>
        <v/>
      </c>
      <c r="O822" s="1">
        <f>MID(A822,7,6)&amp;"-"&amp;MID(A822,13,1)</f>
        <v/>
      </c>
      <c r="P822" s="1">
        <f>"M"&amp;MID(A822,5,2)</f>
        <v/>
      </c>
      <c r="Q822" s="1">
        <f>IF(MID(A822,4,1)="L",IF(ISODD(RIGHT(A822)),"LH1","LH3"),IF(MID(A822,4,1)="R",IF(ISODD(RIGHT(A822)),"RH2","RH4"),"ERROR"))</f>
        <v/>
      </c>
      <c r="R822" s="1">
        <f>P822&amp;"-"&amp;Q822</f>
        <v/>
      </c>
      <c r="S822" s="13">
        <f>IF(D822="","HXX",IF(OR(D822=D821,D822=0),S821,"H"&amp;TEXT(D822,"00")&amp;" T"&amp;TEXT(G822,"00")&amp;" - "&amp;A822))</f>
        <v/>
      </c>
      <c r="T822" s="13">
        <f>SUBTOTAL(3,A822)</f>
        <v/>
      </c>
      <c r="U822" s="13">
        <f>IF(OR(NOT(ISBLANK(H822)),J822="30"),1,0)</f>
        <v/>
      </c>
      <c r="V822" s="13">
        <f>IF(ISBLANK(I822),0,1)</f>
        <v/>
      </c>
      <c r="W822" s="13">
        <f>IF(AND(L822="Porosidad de gas",OR(K822="C5",K822="E5")),1,0)</f>
        <v/>
      </c>
      <c r="X822" s="3">
        <f>RIGHT(A822,3)</f>
        <v/>
      </c>
      <c r="Y822" s="3">
        <f>MAX(W822*F822,0)</f>
        <v/>
      </c>
      <c r="Z822" s="3">
        <f>MAX(V822*F822-Y822,0)</f>
        <v/>
      </c>
      <c r="AA822" s="3">
        <f>MAX(U822*F822-SUM(Y822:Z822),0)</f>
        <v/>
      </c>
      <c r="AB822" s="3">
        <f>MAX(F822-SUM(Y822:AA822),0)</f>
        <v/>
      </c>
      <c r="AC822" s="3">
        <f>D822</f>
        <v/>
      </c>
      <c r="AD822" s="3">
        <f>E822</f>
        <v/>
      </c>
    </row>
    <row r="823">
      <c r="A823" s="22" t="inlineStr">
        <is>
          <t>BNRL022511281016</t>
        </is>
      </c>
      <c r="B823" s="22" t="inlineStr">
        <is>
          <t>28/11/2025 6:49:48</t>
        </is>
      </c>
      <c r="C823" s="24" t="n">
        <v>9</v>
      </c>
      <c r="D823" s="24" t="n">
        <v>6</v>
      </c>
      <c r="E823" s="24" t="n">
        <v>15</v>
      </c>
      <c r="F823" s="24" t="n">
        <v>454</v>
      </c>
      <c r="G823" s="24" t="inlineStr">
        <is>
          <t>16</t>
        </is>
      </c>
      <c r="H823" s="24" t="inlineStr"/>
      <c r="I823" s="24" t="inlineStr"/>
      <c r="J823" s="24" t="n">
        <v/>
      </c>
      <c r="K823" s="24" t="n"/>
      <c r="L823" s="24" t="n"/>
      <c r="M823" s="1">
        <f>LEFT(A823,6)</f>
        <v/>
      </c>
      <c r="N823" s="1">
        <f>MID(A823,7,6)</f>
        <v/>
      </c>
      <c r="O823" s="1">
        <f>MID(A823,7,6)&amp;"-"&amp;MID(A823,13,1)</f>
        <v/>
      </c>
      <c r="P823" s="1">
        <f>"M"&amp;MID(A823,5,2)</f>
        <v/>
      </c>
      <c r="Q823" s="1">
        <f>IF(MID(A823,4,1)="L",IF(ISODD(RIGHT(A823)),"LH1","LH3"),IF(MID(A823,4,1)="R",IF(ISODD(RIGHT(A823)),"RH2","RH4"),"ERROR"))</f>
        <v/>
      </c>
      <c r="R823" s="1">
        <f>P823&amp;"-"&amp;Q823</f>
        <v/>
      </c>
      <c r="S823" s="13">
        <f>IF(D823="","HXX",IF(OR(D823=D822,D823=0),S822,"H"&amp;TEXT(D823,"00")&amp;" T"&amp;TEXT(G823,"00")&amp;" - "&amp;A823))</f>
        <v/>
      </c>
      <c r="T823" s="13">
        <f>SUBTOTAL(3,A823)</f>
        <v/>
      </c>
      <c r="U823" s="13">
        <f>IF(OR(NOT(ISBLANK(H823)),J823="30"),1,0)</f>
        <v/>
      </c>
      <c r="V823" s="13">
        <f>IF(ISBLANK(I823),0,1)</f>
        <v/>
      </c>
      <c r="W823" s="13">
        <f>IF(AND(L823="Porosidad de gas",OR(K823="C5",K823="E5")),1,0)</f>
        <v/>
      </c>
      <c r="X823" s="3">
        <f>RIGHT(A823,3)</f>
        <v/>
      </c>
      <c r="Y823" s="3">
        <f>MAX(W823*F823,0)</f>
        <v/>
      </c>
      <c r="Z823" s="3">
        <f>MAX(V823*F823-Y823,0)</f>
        <v/>
      </c>
      <c r="AA823" s="3">
        <f>MAX(U823*F823-SUM(Y823:Z823),0)</f>
        <v/>
      </c>
      <c r="AB823" s="3">
        <f>MAX(F823-SUM(Y823:AA823),0)</f>
        <v/>
      </c>
      <c r="AC823" s="3">
        <f>D823</f>
        <v/>
      </c>
      <c r="AD823" s="3">
        <f>E823</f>
        <v/>
      </c>
    </row>
    <row r="824">
      <c r="A824" s="22" t="inlineStr">
        <is>
          <t>BNRR022511281015</t>
        </is>
      </c>
      <c r="B824" s="22" t="inlineStr">
        <is>
          <t>28/11/2025 6:49:48</t>
        </is>
      </c>
      <c r="C824" s="24" t="n">
        <v>9</v>
      </c>
      <c r="D824" s="24" t="n">
        <v>6</v>
      </c>
      <c r="E824" s="24" t="n">
        <v>15</v>
      </c>
      <c r="F824" s="24" t="n">
        <v>454</v>
      </c>
      <c r="G824" s="24" t="inlineStr">
        <is>
          <t>16</t>
        </is>
      </c>
      <c r="H824" s="24" t="inlineStr"/>
      <c r="I824" s="24" t="inlineStr"/>
      <c r="J824" s="24" t="n">
        <v/>
      </c>
      <c r="K824" s="24" t="n"/>
      <c r="L824" s="24" t="n"/>
      <c r="M824" s="1">
        <f>LEFT(A824,6)</f>
        <v/>
      </c>
      <c r="N824" s="1">
        <f>MID(A824,7,6)</f>
        <v/>
      </c>
      <c r="O824" s="1">
        <f>MID(A824,7,6)&amp;"-"&amp;MID(A824,13,1)</f>
        <v/>
      </c>
      <c r="P824" s="1">
        <f>"M"&amp;MID(A824,5,2)</f>
        <v/>
      </c>
      <c r="Q824" s="1">
        <f>IF(MID(A824,4,1)="L",IF(ISODD(RIGHT(A824)),"LH1","LH3"),IF(MID(A824,4,1)="R",IF(ISODD(RIGHT(A824)),"RH2","RH4"),"ERROR"))</f>
        <v/>
      </c>
      <c r="R824" s="1">
        <f>P824&amp;"-"&amp;Q824</f>
        <v/>
      </c>
      <c r="S824" s="13">
        <f>IF(D824="","HXX",IF(OR(D824=D823,D824=0),S823,"H"&amp;TEXT(D824,"00")&amp;" T"&amp;TEXT(G824,"00")&amp;" - "&amp;A824))</f>
        <v/>
      </c>
      <c r="T824" s="13">
        <f>SUBTOTAL(3,A824)</f>
        <v/>
      </c>
      <c r="U824" s="13">
        <f>IF(OR(NOT(ISBLANK(H824)),J824="30"),1,0)</f>
        <v/>
      </c>
      <c r="V824" s="13">
        <f>IF(ISBLANK(I824),0,1)</f>
        <v/>
      </c>
      <c r="W824" s="13">
        <f>IF(AND(L824="Porosidad de gas",OR(K824="C5",K824="E5")),1,0)</f>
        <v/>
      </c>
      <c r="X824" s="3">
        <f>RIGHT(A824,3)</f>
        <v/>
      </c>
      <c r="Y824" s="3">
        <f>MAX(W824*F824,0)</f>
        <v/>
      </c>
      <c r="Z824" s="3">
        <f>MAX(V824*F824-Y824,0)</f>
        <v/>
      </c>
      <c r="AA824" s="3">
        <f>MAX(U824*F824-SUM(Y824:Z824),0)</f>
        <v/>
      </c>
      <c r="AB824" s="3">
        <f>MAX(F824-SUM(Y824:AA824),0)</f>
        <v/>
      </c>
      <c r="AC824" s="3">
        <f>D824</f>
        <v/>
      </c>
      <c r="AD824" s="3">
        <f>E824</f>
        <v/>
      </c>
    </row>
    <row r="825">
      <c r="A825" s="22" t="inlineStr">
        <is>
          <t>BNRR022511281016</t>
        </is>
      </c>
      <c r="B825" s="22" t="inlineStr">
        <is>
          <t>28/11/2025 6:49:48</t>
        </is>
      </c>
      <c r="C825" s="24" t="n">
        <v>9</v>
      </c>
      <c r="D825" s="24" t="n">
        <v>6</v>
      </c>
      <c r="E825" s="24" t="n">
        <v>15</v>
      </c>
      <c r="F825" s="24" t="n">
        <v>454</v>
      </c>
      <c r="G825" s="24" t="inlineStr">
        <is>
          <t>16</t>
        </is>
      </c>
      <c r="H825" s="24" t="inlineStr"/>
      <c r="I825" s="24" t="inlineStr"/>
      <c r="J825" s="24" t="n">
        <v/>
      </c>
      <c r="K825" s="24" t="n"/>
      <c r="L825" s="24" t="n"/>
      <c r="M825" s="1">
        <f>LEFT(A825,6)</f>
        <v/>
      </c>
      <c r="N825" s="1">
        <f>MID(A825,7,6)</f>
        <v/>
      </c>
      <c r="O825" s="1">
        <f>MID(A825,7,6)&amp;"-"&amp;MID(A825,13,1)</f>
        <v/>
      </c>
      <c r="P825" s="1">
        <f>"M"&amp;MID(A825,5,2)</f>
        <v/>
      </c>
      <c r="Q825" s="1">
        <f>IF(MID(A825,4,1)="L",IF(ISODD(RIGHT(A825)),"LH1","LH3"),IF(MID(A825,4,1)="R",IF(ISODD(RIGHT(A825)),"RH2","RH4"),"ERROR"))</f>
        <v/>
      </c>
      <c r="R825" s="1">
        <f>P825&amp;"-"&amp;Q825</f>
        <v/>
      </c>
      <c r="S825" s="13">
        <f>IF(D825="","HXX",IF(OR(D825=D824,D825=0),S824,"H"&amp;TEXT(D825,"00")&amp;" T"&amp;TEXT(G825,"00")&amp;" - "&amp;A825))</f>
        <v/>
      </c>
      <c r="T825" s="13">
        <f>SUBTOTAL(3,A825)</f>
        <v/>
      </c>
      <c r="U825" s="13">
        <f>IF(OR(NOT(ISBLANK(H825)),J825="30"),1,0)</f>
        <v/>
      </c>
      <c r="V825" s="13">
        <f>IF(ISBLANK(I825),0,1)</f>
        <v/>
      </c>
      <c r="W825" s="13">
        <f>IF(AND(L825="Porosidad de gas",OR(K825="C5",K825="E5")),1,0)</f>
        <v/>
      </c>
      <c r="X825" s="3">
        <f>RIGHT(A825,3)</f>
        <v/>
      </c>
      <c r="Y825" s="3">
        <f>MAX(W825*F825,0)</f>
        <v/>
      </c>
      <c r="Z825" s="3">
        <f>MAX(V825*F825-Y825,0)</f>
        <v/>
      </c>
      <c r="AA825" s="3">
        <f>MAX(U825*F825-SUM(Y825:Z825),0)</f>
        <v/>
      </c>
      <c r="AB825" s="3">
        <f>MAX(F825-SUM(Y825:AA825),0)</f>
        <v/>
      </c>
      <c r="AC825" s="3">
        <f>D825</f>
        <v/>
      </c>
      <c r="AD825" s="3">
        <f>E825</f>
        <v/>
      </c>
    </row>
    <row r="826">
      <c r="A826" s="22" t="inlineStr">
        <is>
          <t>BNRL022511281013</t>
        </is>
      </c>
      <c r="B826" s="22" t="inlineStr">
        <is>
          <t>28/11/2025 6:42:13</t>
        </is>
      </c>
      <c r="C826" s="24" t="n">
        <v>9</v>
      </c>
      <c r="D826" s="24" t="n">
        <v>6</v>
      </c>
      <c r="E826" s="24" t="n">
        <v>14</v>
      </c>
      <c r="F826" s="24" t="n">
        <v>360</v>
      </c>
      <c r="G826" s="24" t="inlineStr">
        <is>
          <t>16</t>
        </is>
      </c>
      <c r="H826" s="24" t="inlineStr"/>
      <c r="I826" s="24" t="inlineStr"/>
      <c r="J826" s="24" t="n">
        <v/>
      </c>
      <c r="K826" s="24" t="n"/>
      <c r="L826" s="24" t="n"/>
      <c r="M826" s="1">
        <f>LEFT(A826,6)</f>
        <v/>
      </c>
      <c r="N826" s="1">
        <f>MID(A826,7,6)</f>
        <v/>
      </c>
      <c r="O826" s="1">
        <f>MID(A826,7,6)&amp;"-"&amp;MID(A826,13,1)</f>
        <v/>
      </c>
      <c r="P826" s="1">
        <f>"M"&amp;MID(A826,5,2)</f>
        <v/>
      </c>
      <c r="Q826" s="1">
        <f>IF(MID(A826,4,1)="L",IF(ISODD(RIGHT(A826)),"LH1","LH3"),IF(MID(A826,4,1)="R",IF(ISODD(RIGHT(A826)),"RH2","RH4"),"ERROR"))</f>
        <v/>
      </c>
      <c r="R826" s="1">
        <f>P826&amp;"-"&amp;Q826</f>
        <v/>
      </c>
      <c r="S826" s="13">
        <f>IF(D826="","HXX",IF(OR(D826=D825,D826=0),S825,"H"&amp;TEXT(D826,"00")&amp;" T"&amp;TEXT(G826,"00")&amp;" - "&amp;A826))</f>
        <v/>
      </c>
      <c r="T826" s="13">
        <f>SUBTOTAL(3,A826)</f>
        <v/>
      </c>
      <c r="U826" s="13">
        <f>IF(OR(NOT(ISBLANK(H826)),J826="30"),1,0)</f>
        <v/>
      </c>
      <c r="V826" s="13">
        <f>IF(ISBLANK(I826),0,1)</f>
        <v/>
      </c>
      <c r="W826" s="13">
        <f>IF(AND(L826="Porosidad de gas",OR(K826="C5",K826="E5")),1,0)</f>
        <v/>
      </c>
      <c r="X826" s="3">
        <f>RIGHT(A826,3)</f>
        <v/>
      </c>
      <c r="Y826" s="3">
        <f>MAX(W826*F826,0)</f>
        <v/>
      </c>
      <c r="Z826" s="3">
        <f>MAX(V826*F826-Y826,0)</f>
        <v/>
      </c>
      <c r="AA826" s="3">
        <f>MAX(U826*F826-SUM(Y826:Z826),0)</f>
        <v/>
      </c>
      <c r="AB826" s="3">
        <f>MAX(F826-SUM(Y826:AA826),0)</f>
        <v/>
      </c>
      <c r="AC826" s="3">
        <f>D826</f>
        <v/>
      </c>
      <c r="AD826" s="3">
        <f>E826</f>
        <v/>
      </c>
    </row>
    <row r="827">
      <c r="A827" s="22" t="inlineStr">
        <is>
          <t>BNRL022511281014</t>
        </is>
      </c>
      <c r="B827" s="22" t="inlineStr">
        <is>
          <t>28/11/2025 6:42:13</t>
        </is>
      </c>
      <c r="C827" s="24" t="n">
        <v>9</v>
      </c>
      <c r="D827" s="24" t="n">
        <v>6</v>
      </c>
      <c r="E827" s="24" t="n">
        <v>14</v>
      </c>
      <c r="F827" s="24" t="n">
        <v>360</v>
      </c>
      <c r="G827" s="24" t="inlineStr">
        <is>
          <t>16</t>
        </is>
      </c>
      <c r="H827" s="24" t="inlineStr"/>
      <c r="I827" s="24" t="inlineStr"/>
      <c r="J827" s="24" t="n">
        <v/>
      </c>
      <c r="K827" s="24" t="n"/>
      <c r="L827" s="24" t="n"/>
      <c r="M827" s="1">
        <f>LEFT(A827,6)</f>
        <v/>
      </c>
      <c r="N827" s="1">
        <f>MID(A827,7,6)</f>
        <v/>
      </c>
      <c r="O827" s="1">
        <f>MID(A827,7,6)&amp;"-"&amp;MID(A827,13,1)</f>
        <v/>
      </c>
      <c r="P827" s="1">
        <f>"M"&amp;MID(A827,5,2)</f>
        <v/>
      </c>
      <c r="Q827" s="1">
        <f>IF(MID(A827,4,1)="L",IF(ISODD(RIGHT(A827)),"LH1","LH3"),IF(MID(A827,4,1)="R",IF(ISODD(RIGHT(A827)),"RH2","RH4"),"ERROR"))</f>
        <v/>
      </c>
      <c r="R827" s="1">
        <f>P827&amp;"-"&amp;Q827</f>
        <v/>
      </c>
      <c r="S827" s="13">
        <f>IF(D827="","HXX",IF(OR(D827=D826,D827=0),S826,"H"&amp;TEXT(D827,"00")&amp;" T"&amp;TEXT(G827,"00")&amp;" - "&amp;A827))</f>
        <v/>
      </c>
      <c r="T827" s="13">
        <f>SUBTOTAL(3,A827)</f>
        <v/>
      </c>
      <c r="U827" s="13">
        <f>IF(OR(NOT(ISBLANK(H827)),J827="30"),1,0)</f>
        <v/>
      </c>
      <c r="V827" s="13">
        <f>IF(ISBLANK(I827),0,1)</f>
        <v/>
      </c>
      <c r="W827" s="13">
        <f>IF(AND(L827="Porosidad de gas",OR(K827="C5",K827="E5")),1,0)</f>
        <v/>
      </c>
      <c r="X827" s="3">
        <f>RIGHT(A827,3)</f>
        <v/>
      </c>
      <c r="Y827" s="3">
        <f>MAX(W827*F827,0)</f>
        <v/>
      </c>
      <c r="Z827" s="3">
        <f>MAX(V827*F827-Y827,0)</f>
        <v/>
      </c>
      <c r="AA827" s="3">
        <f>MAX(U827*F827-SUM(Y827:Z827),0)</f>
        <v/>
      </c>
      <c r="AB827" s="3">
        <f>MAX(F827-SUM(Y827:AA827),0)</f>
        <v/>
      </c>
      <c r="AC827" s="3">
        <f>D827</f>
        <v/>
      </c>
      <c r="AD827" s="3">
        <f>E827</f>
        <v/>
      </c>
    </row>
    <row r="828">
      <c r="A828" s="22" t="inlineStr">
        <is>
          <t>BNRR022511281013</t>
        </is>
      </c>
      <c r="B828" s="22" t="inlineStr">
        <is>
          <t>28/11/2025 6:42:13</t>
        </is>
      </c>
      <c r="C828" s="24" t="n">
        <v>9</v>
      </c>
      <c r="D828" s="24" t="n">
        <v>6</v>
      </c>
      <c r="E828" s="24" t="n">
        <v>14</v>
      </c>
      <c r="F828" s="24" t="n">
        <v>360</v>
      </c>
      <c r="G828" s="24" t="inlineStr">
        <is>
          <t>16</t>
        </is>
      </c>
      <c r="H828" s="24" t="inlineStr"/>
      <c r="I828" s="24" t="inlineStr"/>
      <c r="J828" s="24" t="n">
        <v/>
      </c>
      <c r="K828" s="24" t="n"/>
      <c r="L828" s="24" t="n"/>
      <c r="M828" s="1">
        <f>LEFT(A828,6)</f>
        <v/>
      </c>
      <c r="N828" s="1">
        <f>MID(A828,7,6)</f>
        <v/>
      </c>
      <c r="O828" s="1">
        <f>MID(A828,7,6)&amp;"-"&amp;MID(A828,13,1)</f>
        <v/>
      </c>
      <c r="P828" s="1">
        <f>"M"&amp;MID(A828,5,2)</f>
        <v/>
      </c>
      <c r="Q828" s="1">
        <f>IF(MID(A828,4,1)="L",IF(ISODD(RIGHT(A828)),"LH1","LH3"),IF(MID(A828,4,1)="R",IF(ISODD(RIGHT(A828)),"RH2","RH4"),"ERROR"))</f>
        <v/>
      </c>
      <c r="R828" s="1">
        <f>P828&amp;"-"&amp;Q828</f>
        <v/>
      </c>
      <c r="S828" s="13">
        <f>IF(D828="","HXX",IF(OR(D828=D827,D828=0),S827,"H"&amp;TEXT(D828,"00")&amp;" T"&amp;TEXT(G828,"00")&amp;" - "&amp;A828))</f>
        <v/>
      </c>
      <c r="T828" s="13">
        <f>SUBTOTAL(3,A828)</f>
        <v/>
      </c>
      <c r="U828" s="13">
        <f>IF(OR(NOT(ISBLANK(H828)),J828="30"),1,0)</f>
        <v/>
      </c>
      <c r="V828" s="13">
        <f>IF(ISBLANK(I828),0,1)</f>
        <v/>
      </c>
      <c r="W828" s="13">
        <f>IF(AND(L828="Porosidad de gas",OR(K828="C5",K828="E5")),1,0)</f>
        <v/>
      </c>
      <c r="X828" s="3">
        <f>RIGHT(A828,3)</f>
        <v/>
      </c>
      <c r="Y828" s="3">
        <f>MAX(W828*F828,0)</f>
        <v/>
      </c>
      <c r="Z828" s="3">
        <f>MAX(V828*F828-Y828,0)</f>
        <v/>
      </c>
      <c r="AA828" s="3">
        <f>MAX(U828*F828-SUM(Y828:Z828),0)</f>
        <v/>
      </c>
      <c r="AB828" s="3">
        <f>MAX(F828-SUM(Y828:AA828),0)</f>
        <v/>
      </c>
      <c r="AC828" s="3">
        <f>D828</f>
        <v/>
      </c>
      <c r="AD828" s="3">
        <f>E828</f>
        <v/>
      </c>
    </row>
    <row r="829">
      <c r="A829" s="22" t="inlineStr">
        <is>
          <t>BNRR022511281014</t>
        </is>
      </c>
      <c r="B829" s="22" t="inlineStr">
        <is>
          <t>28/11/2025 6:42:13</t>
        </is>
      </c>
      <c r="C829" s="24" t="n">
        <v>9</v>
      </c>
      <c r="D829" s="24" t="n">
        <v>6</v>
      </c>
      <c r="E829" s="24" t="n">
        <v>14</v>
      </c>
      <c r="F829" s="24" t="n">
        <v>360</v>
      </c>
      <c r="G829" s="24" t="inlineStr">
        <is>
          <t>16</t>
        </is>
      </c>
      <c r="H829" s="24" t="inlineStr"/>
      <c r="I829" s="24" t="inlineStr"/>
      <c r="J829" s="24" t="n">
        <v/>
      </c>
      <c r="K829" s="24" t="n"/>
      <c r="L829" s="24" t="n"/>
      <c r="M829" s="1">
        <f>LEFT(A829,6)</f>
        <v/>
      </c>
      <c r="N829" s="1">
        <f>MID(A829,7,6)</f>
        <v/>
      </c>
      <c r="O829" s="1">
        <f>MID(A829,7,6)&amp;"-"&amp;MID(A829,13,1)</f>
        <v/>
      </c>
      <c r="P829" s="1">
        <f>"M"&amp;MID(A829,5,2)</f>
        <v/>
      </c>
      <c r="Q829" s="1">
        <f>IF(MID(A829,4,1)="L",IF(ISODD(RIGHT(A829)),"LH1","LH3"),IF(MID(A829,4,1)="R",IF(ISODD(RIGHT(A829)),"RH2","RH4"),"ERROR"))</f>
        <v/>
      </c>
      <c r="R829" s="1">
        <f>P829&amp;"-"&amp;Q829</f>
        <v/>
      </c>
      <c r="S829" s="13">
        <f>IF(D829="","HXX",IF(OR(D829=D828,D829=0),S828,"H"&amp;TEXT(D829,"00")&amp;" T"&amp;TEXT(G829,"00")&amp;" - "&amp;A829))</f>
        <v/>
      </c>
      <c r="T829" s="13">
        <f>SUBTOTAL(3,A829)</f>
        <v/>
      </c>
      <c r="U829" s="13">
        <f>IF(OR(NOT(ISBLANK(H829)),J829="30"),1,0)</f>
        <v/>
      </c>
      <c r="V829" s="13">
        <f>IF(ISBLANK(I829),0,1)</f>
        <v/>
      </c>
      <c r="W829" s="13">
        <f>IF(AND(L829="Porosidad de gas",OR(K829="C5",K829="E5")),1,0)</f>
        <v/>
      </c>
      <c r="X829" s="3">
        <f>RIGHT(A829,3)</f>
        <v/>
      </c>
      <c r="Y829" s="3">
        <f>MAX(W829*F829,0)</f>
        <v/>
      </c>
      <c r="Z829" s="3">
        <f>MAX(V829*F829-Y829,0)</f>
        <v/>
      </c>
      <c r="AA829" s="3">
        <f>MAX(U829*F829-SUM(Y829:Z829),0)</f>
        <v/>
      </c>
      <c r="AB829" s="3">
        <f>MAX(F829-SUM(Y829:AA829),0)</f>
        <v/>
      </c>
      <c r="AC829" s="3">
        <f>D829</f>
        <v/>
      </c>
      <c r="AD829" s="3">
        <f>E829</f>
        <v/>
      </c>
    </row>
    <row r="830">
      <c r="A830" s="22" t="inlineStr">
        <is>
          <t>BNRL022511281011</t>
        </is>
      </c>
      <c r="B830" s="22" t="inlineStr">
        <is>
          <t>28/11/2025 6:36:13</t>
        </is>
      </c>
      <c r="C830" s="24" t="n">
        <v>9</v>
      </c>
      <c r="D830" s="24" t="n">
        <v>6</v>
      </c>
      <c r="E830" s="24" t="n">
        <v>13</v>
      </c>
      <c r="F830" s="24" t="n">
        <v>359</v>
      </c>
      <c r="G830" s="24" t="inlineStr">
        <is>
          <t>16</t>
        </is>
      </c>
      <c r="H830" s="24" t="inlineStr"/>
      <c r="I830" s="24" t="inlineStr"/>
      <c r="J830" s="24" t="n">
        <v/>
      </c>
      <c r="K830" s="24" t="n"/>
      <c r="L830" s="24" t="n"/>
      <c r="M830" s="1">
        <f>LEFT(A830,6)</f>
        <v/>
      </c>
      <c r="N830" s="1">
        <f>MID(A830,7,6)</f>
        <v/>
      </c>
      <c r="O830" s="1">
        <f>MID(A830,7,6)&amp;"-"&amp;MID(A830,13,1)</f>
        <v/>
      </c>
      <c r="P830" s="1">
        <f>"M"&amp;MID(A830,5,2)</f>
        <v/>
      </c>
      <c r="Q830" s="1">
        <f>IF(MID(A830,4,1)="L",IF(ISODD(RIGHT(A830)),"LH1","LH3"),IF(MID(A830,4,1)="R",IF(ISODD(RIGHT(A830)),"RH2","RH4"),"ERROR"))</f>
        <v/>
      </c>
      <c r="R830" s="1">
        <f>P830&amp;"-"&amp;Q830</f>
        <v/>
      </c>
      <c r="S830" s="13">
        <f>IF(D830="","HXX",IF(OR(D830=D829,D830=0),S829,"H"&amp;TEXT(D830,"00")&amp;" T"&amp;TEXT(G830,"00")&amp;" - "&amp;A830))</f>
        <v/>
      </c>
      <c r="T830" s="13">
        <f>SUBTOTAL(3,A830)</f>
        <v/>
      </c>
      <c r="U830" s="13">
        <f>IF(OR(NOT(ISBLANK(H830)),J830="30"),1,0)</f>
        <v/>
      </c>
      <c r="V830" s="13">
        <f>IF(ISBLANK(I830),0,1)</f>
        <v/>
      </c>
      <c r="W830" s="13">
        <f>IF(AND(L830="Porosidad de gas",OR(K830="C5",K830="E5")),1,0)</f>
        <v/>
      </c>
      <c r="X830" s="3">
        <f>RIGHT(A830,3)</f>
        <v/>
      </c>
      <c r="Y830" s="3">
        <f>MAX(W830*F830,0)</f>
        <v/>
      </c>
      <c r="Z830" s="3">
        <f>MAX(V830*F830-Y830,0)</f>
        <v/>
      </c>
      <c r="AA830" s="3">
        <f>MAX(U830*F830-SUM(Y830:Z830),0)</f>
        <v/>
      </c>
      <c r="AB830" s="3">
        <f>MAX(F830-SUM(Y830:AA830),0)</f>
        <v/>
      </c>
      <c r="AC830" s="3">
        <f>D830</f>
        <v/>
      </c>
      <c r="AD830" s="3">
        <f>E830</f>
        <v/>
      </c>
    </row>
    <row r="831">
      <c r="A831" s="22" t="inlineStr">
        <is>
          <t>BNRL022511281012</t>
        </is>
      </c>
      <c r="B831" s="22" t="inlineStr">
        <is>
          <t>28/11/2025 6:36:13</t>
        </is>
      </c>
      <c r="C831" s="24" t="n">
        <v>9</v>
      </c>
      <c r="D831" s="24" t="n">
        <v>6</v>
      </c>
      <c r="E831" s="24" t="n">
        <v>13</v>
      </c>
      <c r="F831" s="24" t="n">
        <v>359</v>
      </c>
      <c r="G831" s="24" t="inlineStr">
        <is>
          <t>16</t>
        </is>
      </c>
      <c r="H831" s="24" t="inlineStr"/>
      <c r="I831" s="24" t="inlineStr"/>
      <c r="J831" s="24" t="n">
        <v/>
      </c>
      <c r="K831" s="24" t="n"/>
      <c r="L831" s="24" t="n"/>
      <c r="M831" s="1">
        <f>LEFT(A831,6)</f>
        <v/>
      </c>
      <c r="N831" s="1">
        <f>MID(A831,7,6)</f>
        <v/>
      </c>
      <c r="O831" s="1">
        <f>MID(A831,7,6)&amp;"-"&amp;MID(A831,13,1)</f>
        <v/>
      </c>
      <c r="P831" s="1">
        <f>"M"&amp;MID(A831,5,2)</f>
        <v/>
      </c>
      <c r="Q831" s="1">
        <f>IF(MID(A831,4,1)="L",IF(ISODD(RIGHT(A831)),"LH1","LH3"),IF(MID(A831,4,1)="R",IF(ISODD(RIGHT(A831)),"RH2","RH4"),"ERROR"))</f>
        <v/>
      </c>
      <c r="R831" s="1">
        <f>P831&amp;"-"&amp;Q831</f>
        <v/>
      </c>
      <c r="S831" s="13">
        <f>IF(D831="","HXX",IF(OR(D831=D830,D831=0),S830,"H"&amp;TEXT(D831,"00")&amp;" T"&amp;TEXT(G831,"00")&amp;" - "&amp;A831))</f>
        <v/>
      </c>
      <c r="T831" s="13">
        <f>SUBTOTAL(3,A831)</f>
        <v/>
      </c>
      <c r="U831" s="13">
        <f>IF(OR(NOT(ISBLANK(H831)),J831="30"),1,0)</f>
        <v/>
      </c>
      <c r="V831" s="13">
        <f>IF(ISBLANK(I831),0,1)</f>
        <v/>
      </c>
      <c r="W831" s="13">
        <f>IF(AND(L831="Porosidad de gas",OR(K831="C5",K831="E5")),1,0)</f>
        <v/>
      </c>
      <c r="X831" s="3">
        <f>RIGHT(A831,3)</f>
        <v/>
      </c>
      <c r="Y831" s="3">
        <f>MAX(W831*F831,0)</f>
        <v/>
      </c>
      <c r="Z831" s="3">
        <f>MAX(V831*F831-Y831,0)</f>
        <v/>
      </c>
      <c r="AA831" s="3">
        <f>MAX(U831*F831-SUM(Y831:Z831),0)</f>
        <v/>
      </c>
      <c r="AB831" s="3">
        <f>MAX(F831-SUM(Y831:AA831),0)</f>
        <v/>
      </c>
      <c r="AC831" s="3">
        <f>D831</f>
        <v/>
      </c>
      <c r="AD831" s="3">
        <f>E831</f>
        <v/>
      </c>
    </row>
    <row r="832">
      <c r="A832" s="22" t="inlineStr">
        <is>
          <t>BNRR022511281011</t>
        </is>
      </c>
      <c r="B832" s="22" t="inlineStr">
        <is>
          <t>28/11/2025 6:36:13</t>
        </is>
      </c>
      <c r="C832" s="24" t="n">
        <v>9</v>
      </c>
      <c r="D832" s="24" t="n">
        <v>6</v>
      </c>
      <c r="E832" s="24" t="n">
        <v>13</v>
      </c>
      <c r="F832" s="24" t="n">
        <v>359</v>
      </c>
      <c r="G832" s="24" t="inlineStr">
        <is>
          <t>16</t>
        </is>
      </c>
      <c r="H832" s="24" t="inlineStr"/>
      <c r="I832" s="24" t="inlineStr"/>
      <c r="J832" s="24" t="n">
        <v/>
      </c>
      <c r="K832" s="24" t="n"/>
      <c r="L832" s="24" t="n"/>
      <c r="M832" s="1">
        <f>LEFT(A832,6)</f>
        <v/>
      </c>
      <c r="N832" s="1">
        <f>MID(A832,7,6)</f>
        <v/>
      </c>
      <c r="O832" s="1">
        <f>MID(A832,7,6)&amp;"-"&amp;MID(A832,13,1)</f>
        <v/>
      </c>
      <c r="P832" s="1">
        <f>"M"&amp;MID(A832,5,2)</f>
        <v/>
      </c>
      <c r="Q832" s="1">
        <f>IF(MID(A832,4,1)="L",IF(ISODD(RIGHT(A832)),"LH1","LH3"),IF(MID(A832,4,1)="R",IF(ISODD(RIGHT(A832)),"RH2","RH4"),"ERROR"))</f>
        <v/>
      </c>
      <c r="R832" s="1">
        <f>P832&amp;"-"&amp;Q832</f>
        <v/>
      </c>
      <c r="S832" s="13">
        <f>IF(D832="","HXX",IF(OR(D832=D831,D832=0),S831,"H"&amp;TEXT(D832,"00")&amp;" T"&amp;TEXT(G832,"00")&amp;" - "&amp;A832))</f>
        <v/>
      </c>
      <c r="T832" s="13">
        <f>SUBTOTAL(3,A832)</f>
        <v/>
      </c>
      <c r="U832" s="13">
        <f>IF(OR(NOT(ISBLANK(H832)),J832="30"),1,0)</f>
        <v/>
      </c>
      <c r="V832" s="13">
        <f>IF(ISBLANK(I832),0,1)</f>
        <v/>
      </c>
      <c r="W832" s="13">
        <f>IF(AND(L832="Porosidad de gas",OR(K832="C5",K832="E5")),1,0)</f>
        <v/>
      </c>
      <c r="X832" s="3">
        <f>RIGHT(A832,3)</f>
        <v/>
      </c>
      <c r="Y832" s="3">
        <f>MAX(W832*F832,0)</f>
        <v/>
      </c>
      <c r="Z832" s="3">
        <f>MAX(V832*F832-Y832,0)</f>
        <v/>
      </c>
      <c r="AA832" s="3">
        <f>MAX(U832*F832-SUM(Y832:Z832),0)</f>
        <v/>
      </c>
      <c r="AB832" s="3">
        <f>MAX(F832-SUM(Y832:AA832),0)</f>
        <v/>
      </c>
      <c r="AC832" s="3">
        <f>D832</f>
        <v/>
      </c>
      <c r="AD832" s="3">
        <f>E832</f>
        <v/>
      </c>
    </row>
    <row r="833">
      <c r="A833" s="22" t="inlineStr">
        <is>
          <t>BNRR022511281012</t>
        </is>
      </c>
      <c r="B833" s="22" t="inlineStr">
        <is>
          <t>28/11/2025 6:36:13</t>
        </is>
      </c>
      <c r="C833" s="24" t="n">
        <v>9</v>
      </c>
      <c r="D833" s="24" t="n">
        <v>6</v>
      </c>
      <c r="E833" s="24" t="n">
        <v>13</v>
      </c>
      <c r="F833" s="24" t="n">
        <v>359</v>
      </c>
      <c r="G833" s="24" t="inlineStr">
        <is>
          <t>16</t>
        </is>
      </c>
      <c r="H833" s="24" t="inlineStr"/>
      <c r="I833" s="24" t="inlineStr"/>
      <c r="J833" s="24" t="n">
        <v/>
      </c>
      <c r="K833" s="24" t="n"/>
      <c r="L833" s="24" t="n"/>
      <c r="M833" s="1">
        <f>LEFT(A833,6)</f>
        <v/>
      </c>
      <c r="N833" s="1">
        <f>MID(A833,7,6)</f>
        <v/>
      </c>
      <c r="O833" s="1">
        <f>MID(A833,7,6)&amp;"-"&amp;MID(A833,13,1)</f>
        <v/>
      </c>
      <c r="P833" s="1">
        <f>"M"&amp;MID(A833,5,2)</f>
        <v/>
      </c>
      <c r="Q833" s="1">
        <f>IF(MID(A833,4,1)="L",IF(ISODD(RIGHT(A833)),"LH1","LH3"),IF(MID(A833,4,1)="R",IF(ISODD(RIGHT(A833)),"RH2","RH4"),"ERROR"))</f>
        <v/>
      </c>
      <c r="R833" s="1">
        <f>P833&amp;"-"&amp;Q833</f>
        <v/>
      </c>
      <c r="S833" s="13">
        <f>IF(D833="","HXX",IF(OR(D833=D832,D833=0),S832,"H"&amp;TEXT(D833,"00")&amp;" T"&amp;TEXT(G833,"00")&amp;" - "&amp;A833))</f>
        <v/>
      </c>
      <c r="T833" s="13">
        <f>SUBTOTAL(3,A833)</f>
        <v/>
      </c>
      <c r="U833" s="13">
        <f>IF(OR(NOT(ISBLANK(H833)),J833="30"),1,0)</f>
        <v/>
      </c>
      <c r="V833" s="13">
        <f>IF(ISBLANK(I833),0,1)</f>
        <v/>
      </c>
      <c r="W833" s="13">
        <f>IF(AND(L833="Porosidad de gas",OR(K833="C5",K833="E5")),1,0)</f>
        <v/>
      </c>
      <c r="X833" s="3">
        <f>RIGHT(A833,3)</f>
        <v/>
      </c>
      <c r="Y833" s="3">
        <f>MAX(W833*F833,0)</f>
        <v/>
      </c>
      <c r="Z833" s="3">
        <f>MAX(V833*F833-Y833,0)</f>
        <v/>
      </c>
      <c r="AA833" s="3">
        <f>MAX(U833*F833-SUM(Y833:Z833),0)</f>
        <v/>
      </c>
      <c r="AB833" s="3">
        <f>MAX(F833-SUM(Y833:AA833),0)</f>
        <v/>
      </c>
      <c r="AC833" s="3">
        <f>D833</f>
        <v/>
      </c>
      <c r="AD833" s="3">
        <f>E833</f>
        <v/>
      </c>
    </row>
    <row r="834">
      <c r="A834" s="22" t="inlineStr">
        <is>
          <t>BNRL022511281009</t>
        </is>
      </c>
      <c r="B834" s="22" t="inlineStr">
        <is>
          <t>28/11/2025 6:30:14</t>
        </is>
      </c>
      <c r="C834" s="24" t="n">
        <v>9</v>
      </c>
      <c r="D834" s="24" t="n">
        <v>6</v>
      </c>
      <c r="E834" s="24" t="n">
        <v>12</v>
      </c>
      <c r="F834" s="24" t="n">
        <v>369</v>
      </c>
      <c r="G834" s="24" t="inlineStr">
        <is>
          <t>16</t>
        </is>
      </c>
      <c r="H834" s="24" t="inlineStr"/>
      <c r="I834" s="24" t="inlineStr"/>
      <c r="J834" s="24" t="n">
        <v/>
      </c>
      <c r="K834" s="24" t="n"/>
      <c r="L834" s="24" t="n"/>
      <c r="M834" s="1">
        <f>LEFT(A834,6)</f>
        <v/>
      </c>
      <c r="N834" s="1">
        <f>MID(A834,7,6)</f>
        <v/>
      </c>
      <c r="O834" s="1">
        <f>MID(A834,7,6)&amp;"-"&amp;MID(A834,13,1)</f>
        <v/>
      </c>
      <c r="P834" s="1">
        <f>"M"&amp;MID(A834,5,2)</f>
        <v/>
      </c>
      <c r="Q834" s="1">
        <f>IF(MID(A834,4,1)="L",IF(ISODD(RIGHT(A834)),"LH1","LH3"),IF(MID(A834,4,1)="R",IF(ISODD(RIGHT(A834)),"RH2","RH4"),"ERROR"))</f>
        <v/>
      </c>
      <c r="R834" s="1">
        <f>P834&amp;"-"&amp;Q834</f>
        <v/>
      </c>
      <c r="S834" s="13">
        <f>IF(D834="","HXX",IF(OR(D834=D833,D834=0),S833,"H"&amp;TEXT(D834,"00")&amp;" T"&amp;TEXT(G834,"00")&amp;" - "&amp;A834))</f>
        <v/>
      </c>
      <c r="T834" s="13">
        <f>SUBTOTAL(3,A834)</f>
        <v/>
      </c>
      <c r="U834" s="13">
        <f>IF(OR(NOT(ISBLANK(H834)),J834="30"),1,0)</f>
        <v/>
      </c>
      <c r="V834" s="13">
        <f>IF(ISBLANK(I834),0,1)</f>
        <v/>
      </c>
      <c r="W834" s="13">
        <f>IF(AND(L834="Porosidad de gas",OR(K834="C5",K834="E5")),1,0)</f>
        <v/>
      </c>
      <c r="X834" s="3">
        <f>RIGHT(A834,3)</f>
        <v/>
      </c>
      <c r="Y834" s="3">
        <f>MAX(W834*F834,0)</f>
        <v/>
      </c>
      <c r="Z834" s="3">
        <f>MAX(V834*F834-Y834,0)</f>
        <v/>
      </c>
      <c r="AA834" s="3">
        <f>MAX(U834*F834-SUM(Y834:Z834),0)</f>
        <v/>
      </c>
      <c r="AB834" s="3">
        <f>MAX(F834-SUM(Y834:AA834),0)</f>
        <v/>
      </c>
      <c r="AC834" s="3">
        <f>D834</f>
        <v/>
      </c>
      <c r="AD834" s="3">
        <f>E834</f>
        <v/>
      </c>
    </row>
    <row r="835">
      <c r="A835" s="22" t="inlineStr">
        <is>
          <t>BNRL022511281010</t>
        </is>
      </c>
      <c r="B835" s="22" t="inlineStr">
        <is>
          <t>28/11/2025 6:30:14</t>
        </is>
      </c>
      <c r="C835" s="24" t="n">
        <v>9</v>
      </c>
      <c r="D835" s="24" t="n">
        <v>6</v>
      </c>
      <c r="E835" s="24" t="n">
        <v>12</v>
      </c>
      <c r="F835" s="24" t="n">
        <v>369</v>
      </c>
      <c r="G835" s="24" t="inlineStr">
        <is>
          <t>16</t>
        </is>
      </c>
      <c r="H835" s="24" t="inlineStr"/>
      <c r="I835" s="24" t="inlineStr"/>
      <c r="J835" s="24" t="n">
        <v/>
      </c>
      <c r="K835" s="24" t="n"/>
      <c r="L835" s="24" t="n"/>
      <c r="M835" s="1">
        <f>LEFT(A835,6)</f>
        <v/>
      </c>
      <c r="N835" s="1">
        <f>MID(A835,7,6)</f>
        <v/>
      </c>
      <c r="O835" s="1">
        <f>MID(A835,7,6)&amp;"-"&amp;MID(A835,13,1)</f>
        <v/>
      </c>
      <c r="P835" s="1">
        <f>"M"&amp;MID(A835,5,2)</f>
        <v/>
      </c>
      <c r="Q835" s="1">
        <f>IF(MID(A835,4,1)="L",IF(ISODD(RIGHT(A835)),"LH1","LH3"),IF(MID(A835,4,1)="R",IF(ISODD(RIGHT(A835)),"RH2","RH4"),"ERROR"))</f>
        <v/>
      </c>
      <c r="R835" s="1">
        <f>P835&amp;"-"&amp;Q835</f>
        <v/>
      </c>
      <c r="S835" s="13">
        <f>IF(D835="","HXX",IF(OR(D835=D834,D835=0),S834,"H"&amp;TEXT(D835,"00")&amp;" T"&amp;TEXT(G835,"00")&amp;" - "&amp;A835))</f>
        <v/>
      </c>
      <c r="T835" s="13">
        <f>SUBTOTAL(3,A835)</f>
        <v/>
      </c>
      <c r="U835" s="13">
        <f>IF(OR(NOT(ISBLANK(H835)),J835="30"),1,0)</f>
        <v/>
      </c>
      <c r="V835" s="13">
        <f>IF(ISBLANK(I835),0,1)</f>
        <v/>
      </c>
      <c r="W835" s="13">
        <f>IF(AND(L835="Porosidad de gas",OR(K835="C5",K835="E5")),1,0)</f>
        <v/>
      </c>
      <c r="X835" s="3">
        <f>RIGHT(A835,3)</f>
        <v/>
      </c>
      <c r="Y835" s="3">
        <f>MAX(W835*F835,0)</f>
        <v/>
      </c>
      <c r="Z835" s="3">
        <f>MAX(V835*F835-Y835,0)</f>
        <v/>
      </c>
      <c r="AA835" s="3">
        <f>MAX(U835*F835-SUM(Y835:Z835),0)</f>
        <v/>
      </c>
      <c r="AB835" s="3">
        <f>MAX(F835-SUM(Y835:AA835),0)</f>
        <v/>
      </c>
      <c r="AC835" s="3">
        <f>D835</f>
        <v/>
      </c>
      <c r="AD835" s="3">
        <f>E835</f>
        <v/>
      </c>
    </row>
    <row r="836">
      <c r="A836" s="22" t="inlineStr">
        <is>
          <t>BNRR022511281009</t>
        </is>
      </c>
      <c r="B836" s="22" t="inlineStr">
        <is>
          <t>28/11/2025 6:30:14</t>
        </is>
      </c>
      <c r="C836" s="24" t="n">
        <v>9</v>
      </c>
      <c r="D836" s="24" t="n">
        <v>6</v>
      </c>
      <c r="E836" s="24" t="n">
        <v>12</v>
      </c>
      <c r="F836" s="24" t="n">
        <v>369</v>
      </c>
      <c r="G836" s="24" t="inlineStr">
        <is>
          <t>16</t>
        </is>
      </c>
      <c r="H836" s="24" t="inlineStr"/>
      <c r="I836" s="24" t="inlineStr"/>
      <c r="J836" s="24" t="n">
        <v/>
      </c>
      <c r="K836" s="24" t="n"/>
      <c r="L836" s="24" t="n"/>
      <c r="M836" s="1">
        <f>LEFT(A836,6)</f>
        <v/>
      </c>
      <c r="N836" s="1">
        <f>MID(A836,7,6)</f>
        <v/>
      </c>
      <c r="O836" s="1">
        <f>MID(A836,7,6)&amp;"-"&amp;MID(A836,13,1)</f>
        <v/>
      </c>
      <c r="P836" s="1">
        <f>"M"&amp;MID(A836,5,2)</f>
        <v/>
      </c>
      <c r="Q836" s="1">
        <f>IF(MID(A836,4,1)="L",IF(ISODD(RIGHT(A836)),"LH1","LH3"),IF(MID(A836,4,1)="R",IF(ISODD(RIGHT(A836)),"RH2","RH4"),"ERROR"))</f>
        <v/>
      </c>
      <c r="R836" s="1">
        <f>P836&amp;"-"&amp;Q836</f>
        <v/>
      </c>
      <c r="S836" s="13">
        <f>IF(D836="","HXX",IF(OR(D836=D835,D836=0),S835,"H"&amp;TEXT(D836,"00")&amp;" T"&amp;TEXT(G836,"00")&amp;" - "&amp;A836))</f>
        <v/>
      </c>
      <c r="T836" s="13">
        <f>SUBTOTAL(3,A836)</f>
        <v/>
      </c>
      <c r="U836" s="13">
        <f>IF(OR(NOT(ISBLANK(H836)),J836="30"),1,0)</f>
        <v/>
      </c>
      <c r="V836" s="13">
        <f>IF(ISBLANK(I836),0,1)</f>
        <v/>
      </c>
      <c r="W836" s="13">
        <f>IF(AND(L836="Porosidad de gas",OR(K836="C5",K836="E5")),1,0)</f>
        <v/>
      </c>
      <c r="X836" s="3">
        <f>RIGHT(A836,3)</f>
        <v/>
      </c>
      <c r="Y836" s="3">
        <f>MAX(W836*F836,0)</f>
        <v/>
      </c>
      <c r="Z836" s="3">
        <f>MAX(V836*F836-Y836,0)</f>
        <v/>
      </c>
      <c r="AA836" s="3">
        <f>MAX(U836*F836-SUM(Y836:Z836),0)</f>
        <v/>
      </c>
      <c r="AB836" s="3">
        <f>MAX(F836-SUM(Y836:AA836),0)</f>
        <v/>
      </c>
      <c r="AC836" s="3">
        <f>D836</f>
        <v/>
      </c>
      <c r="AD836" s="3">
        <f>E836</f>
        <v/>
      </c>
    </row>
    <row r="837">
      <c r="A837" s="22" t="inlineStr">
        <is>
          <t>BNRR022511281010</t>
        </is>
      </c>
      <c r="B837" s="22" t="inlineStr">
        <is>
          <t>28/11/2025 6:30:14</t>
        </is>
      </c>
      <c r="C837" s="24" t="n">
        <v>9</v>
      </c>
      <c r="D837" s="24" t="n">
        <v>6</v>
      </c>
      <c r="E837" s="24" t="n">
        <v>12</v>
      </c>
      <c r="F837" s="24" t="n">
        <v>369</v>
      </c>
      <c r="G837" s="24" t="inlineStr">
        <is>
          <t>16</t>
        </is>
      </c>
      <c r="H837" s="24" t="inlineStr"/>
      <c r="I837" s="24" t="inlineStr"/>
      <c r="J837" s="24" t="n">
        <v/>
      </c>
      <c r="K837" s="24" t="n"/>
      <c r="L837" s="24" t="n"/>
      <c r="M837" s="1">
        <f>LEFT(A837,6)</f>
        <v/>
      </c>
      <c r="N837" s="1">
        <f>MID(A837,7,6)</f>
        <v/>
      </c>
      <c r="O837" s="1">
        <f>MID(A837,7,6)&amp;"-"&amp;MID(A837,13,1)</f>
        <v/>
      </c>
      <c r="P837" s="1">
        <f>"M"&amp;MID(A837,5,2)</f>
        <v/>
      </c>
      <c r="Q837" s="1">
        <f>IF(MID(A837,4,1)="L",IF(ISODD(RIGHT(A837)),"LH1","LH3"),IF(MID(A837,4,1)="R",IF(ISODD(RIGHT(A837)),"RH2","RH4"),"ERROR"))</f>
        <v/>
      </c>
      <c r="R837" s="1">
        <f>P837&amp;"-"&amp;Q837</f>
        <v/>
      </c>
      <c r="S837" s="13">
        <f>IF(D837="","HXX",IF(OR(D837=D836,D837=0),S836,"H"&amp;TEXT(D837,"00")&amp;" T"&amp;TEXT(G837,"00")&amp;" - "&amp;A837))</f>
        <v/>
      </c>
      <c r="T837" s="13">
        <f>SUBTOTAL(3,A837)</f>
        <v/>
      </c>
      <c r="U837" s="13">
        <f>IF(OR(NOT(ISBLANK(H837)),J837="30"),1,0)</f>
        <v/>
      </c>
      <c r="V837" s="13">
        <f>IF(ISBLANK(I837),0,1)</f>
        <v/>
      </c>
      <c r="W837" s="13">
        <f>IF(AND(L837="Porosidad de gas",OR(K837="C5",K837="E5")),1,0)</f>
        <v/>
      </c>
      <c r="X837" s="3">
        <f>RIGHT(A837,3)</f>
        <v/>
      </c>
      <c r="Y837" s="3">
        <f>MAX(W837*F837,0)</f>
        <v/>
      </c>
      <c r="Z837" s="3">
        <f>MAX(V837*F837-Y837,0)</f>
        <v/>
      </c>
      <c r="AA837" s="3">
        <f>MAX(U837*F837-SUM(Y837:Z837),0)</f>
        <v/>
      </c>
      <c r="AB837" s="3">
        <f>MAX(F837-SUM(Y837:AA837),0)</f>
        <v/>
      </c>
      <c r="AC837" s="3">
        <f>D837</f>
        <v/>
      </c>
      <c r="AD837" s="3">
        <f>E837</f>
        <v/>
      </c>
    </row>
    <row r="838">
      <c r="A838" s="22" t="inlineStr">
        <is>
          <t>BNRL022511281007</t>
        </is>
      </c>
      <c r="B838" s="22" t="inlineStr">
        <is>
          <t>28/11/2025 6:24:5</t>
        </is>
      </c>
      <c r="C838" s="24" t="n">
        <v>9</v>
      </c>
      <c r="D838" s="24" t="n">
        <v>6</v>
      </c>
      <c r="E838" s="24" t="n">
        <v>11</v>
      </c>
      <c r="F838" s="24" t="n">
        <v>461</v>
      </c>
      <c r="G838" s="24" t="inlineStr">
        <is>
          <t>16</t>
        </is>
      </c>
      <c r="H838" s="24" t="inlineStr"/>
      <c r="I838" s="24" t="inlineStr"/>
      <c r="J838" s="24" t="n">
        <v/>
      </c>
      <c r="K838" s="24" t="n"/>
      <c r="L838" s="24" t="n"/>
      <c r="M838" s="1">
        <f>LEFT(A838,6)</f>
        <v/>
      </c>
      <c r="N838" s="1">
        <f>MID(A838,7,6)</f>
        <v/>
      </c>
      <c r="O838" s="1">
        <f>MID(A838,7,6)&amp;"-"&amp;MID(A838,13,1)</f>
        <v/>
      </c>
      <c r="P838" s="1">
        <f>"M"&amp;MID(A838,5,2)</f>
        <v/>
      </c>
      <c r="Q838" s="1">
        <f>IF(MID(A838,4,1)="L",IF(ISODD(RIGHT(A838)),"LH1","LH3"),IF(MID(A838,4,1)="R",IF(ISODD(RIGHT(A838)),"RH2","RH4"),"ERROR"))</f>
        <v/>
      </c>
      <c r="R838" s="1">
        <f>P838&amp;"-"&amp;Q838</f>
        <v/>
      </c>
      <c r="S838" s="13">
        <f>IF(D838="","HXX",IF(OR(D838=D837,D838=0),S837,"H"&amp;TEXT(D838,"00")&amp;" T"&amp;TEXT(G838,"00")&amp;" - "&amp;A838))</f>
        <v/>
      </c>
      <c r="T838" s="13">
        <f>SUBTOTAL(3,A838)</f>
        <v/>
      </c>
      <c r="U838" s="13">
        <f>IF(OR(NOT(ISBLANK(H838)),J838="30"),1,0)</f>
        <v/>
      </c>
      <c r="V838" s="13">
        <f>IF(ISBLANK(I838),0,1)</f>
        <v/>
      </c>
      <c r="W838" s="13">
        <f>IF(AND(L838="Porosidad de gas",OR(K838="C5",K838="E5")),1,0)</f>
        <v/>
      </c>
      <c r="X838" s="3">
        <f>RIGHT(A838,3)</f>
        <v/>
      </c>
      <c r="Y838" s="3">
        <f>MAX(W838*F838,0)</f>
        <v/>
      </c>
      <c r="Z838" s="3">
        <f>MAX(V838*F838-Y838,0)</f>
        <v/>
      </c>
      <c r="AA838" s="3">
        <f>MAX(U838*F838-SUM(Y838:Z838),0)</f>
        <v/>
      </c>
      <c r="AB838" s="3">
        <f>MAX(F838-SUM(Y838:AA838),0)</f>
        <v/>
      </c>
      <c r="AC838" s="3">
        <f>D838</f>
        <v/>
      </c>
      <c r="AD838" s="3">
        <f>E838</f>
        <v/>
      </c>
    </row>
    <row r="839">
      <c r="A839" s="22" t="inlineStr">
        <is>
          <t>BNRL022511281008</t>
        </is>
      </c>
      <c r="B839" s="22" t="inlineStr">
        <is>
          <t>28/11/2025 6:24:5</t>
        </is>
      </c>
      <c r="C839" s="24" t="n">
        <v>9</v>
      </c>
      <c r="D839" s="24" t="n">
        <v>6</v>
      </c>
      <c r="E839" s="24" t="n">
        <v>11</v>
      </c>
      <c r="F839" s="24" t="n">
        <v>461</v>
      </c>
      <c r="G839" s="24" t="inlineStr">
        <is>
          <t>16</t>
        </is>
      </c>
      <c r="H839" s="24" t="inlineStr"/>
      <c r="I839" s="24" t="inlineStr"/>
      <c r="J839" s="24" t="n">
        <v/>
      </c>
      <c r="K839" s="24" t="n"/>
      <c r="L839" s="24" t="n"/>
      <c r="M839" s="1">
        <f>LEFT(A839,6)</f>
        <v/>
      </c>
      <c r="N839" s="1">
        <f>MID(A839,7,6)</f>
        <v/>
      </c>
      <c r="O839" s="1">
        <f>MID(A839,7,6)&amp;"-"&amp;MID(A839,13,1)</f>
        <v/>
      </c>
      <c r="P839" s="1">
        <f>"M"&amp;MID(A839,5,2)</f>
        <v/>
      </c>
      <c r="Q839" s="1">
        <f>IF(MID(A839,4,1)="L",IF(ISODD(RIGHT(A839)),"LH1","LH3"),IF(MID(A839,4,1)="R",IF(ISODD(RIGHT(A839)),"RH2","RH4"),"ERROR"))</f>
        <v/>
      </c>
      <c r="R839" s="1">
        <f>P839&amp;"-"&amp;Q839</f>
        <v/>
      </c>
      <c r="S839" s="13">
        <f>IF(D839="","HXX",IF(OR(D839=D838,D839=0),S838,"H"&amp;TEXT(D839,"00")&amp;" T"&amp;TEXT(G839,"00")&amp;" - "&amp;A839))</f>
        <v/>
      </c>
      <c r="T839" s="13">
        <f>SUBTOTAL(3,A839)</f>
        <v/>
      </c>
      <c r="U839" s="13">
        <f>IF(OR(NOT(ISBLANK(H839)),J839="30"),1,0)</f>
        <v/>
      </c>
      <c r="V839" s="13">
        <f>IF(ISBLANK(I839),0,1)</f>
        <v/>
      </c>
      <c r="W839" s="13">
        <f>IF(AND(L839="Porosidad de gas",OR(K839="C5",K839="E5")),1,0)</f>
        <v/>
      </c>
      <c r="X839" s="3">
        <f>RIGHT(A839,3)</f>
        <v/>
      </c>
      <c r="Y839" s="3">
        <f>MAX(W839*F839,0)</f>
        <v/>
      </c>
      <c r="Z839" s="3">
        <f>MAX(V839*F839-Y839,0)</f>
        <v/>
      </c>
      <c r="AA839" s="3">
        <f>MAX(U839*F839-SUM(Y839:Z839),0)</f>
        <v/>
      </c>
      <c r="AB839" s="3">
        <f>MAX(F839-SUM(Y839:AA839),0)</f>
        <v/>
      </c>
      <c r="AC839" s="3">
        <f>D839</f>
        <v/>
      </c>
      <c r="AD839" s="3">
        <f>E839</f>
        <v/>
      </c>
    </row>
    <row r="840">
      <c r="A840" s="22" t="inlineStr">
        <is>
          <t>BNRR022511281007</t>
        </is>
      </c>
      <c r="B840" s="22" t="inlineStr">
        <is>
          <t>28/11/2025 6:24:5</t>
        </is>
      </c>
      <c r="C840" s="24" t="n">
        <v>9</v>
      </c>
      <c r="D840" s="24" t="n">
        <v>6</v>
      </c>
      <c r="E840" s="24" t="n">
        <v>11</v>
      </c>
      <c r="F840" s="24" t="n">
        <v>461</v>
      </c>
      <c r="G840" s="24" t="inlineStr">
        <is>
          <t>16</t>
        </is>
      </c>
      <c r="H840" s="24" t="inlineStr"/>
      <c r="I840" s="24" t="inlineStr"/>
      <c r="J840" s="24" t="n">
        <v/>
      </c>
      <c r="K840" s="24" t="n"/>
      <c r="L840" s="24" t="n"/>
      <c r="M840" s="1">
        <f>LEFT(A840,6)</f>
        <v/>
      </c>
      <c r="N840" s="1">
        <f>MID(A840,7,6)</f>
        <v/>
      </c>
      <c r="O840" s="1">
        <f>MID(A840,7,6)&amp;"-"&amp;MID(A840,13,1)</f>
        <v/>
      </c>
      <c r="P840" s="1">
        <f>"M"&amp;MID(A840,5,2)</f>
        <v/>
      </c>
      <c r="Q840" s="1">
        <f>IF(MID(A840,4,1)="L",IF(ISODD(RIGHT(A840)),"LH1","LH3"),IF(MID(A840,4,1)="R",IF(ISODD(RIGHT(A840)),"RH2","RH4"),"ERROR"))</f>
        <v/>
      </c>
      <c r="R840" s="1">
        <f>P840&amp;"-"&amp;Q840</f>
        <v/>
      </c>
      <c r="S840" s="13">
        <f>IF(D840="","HXX",IF(OR(D840=D839,D840=0),S839,"H"&amp;TEXT(D840,"00")&amp;" T"&amp;TEXT(G840,"00")&amp;" - "&amp;A840))</f>
        <v/>
      </c>
      <c r="T840" s="13">
        <f>SUBTOTAL(3,A840)</f>
        <v/>
      </c>
      <c r="U840" s="13">
        <f>IF(OR(NOT(ISBLANK(H840)),J840="30"),1,0)</f>
        <v/>
      </c>
      <c r="V840" s="13">
        <f>IF(ISBLANK(I840),0,1)</f>
        <v/>
      </c>
      <c r="W840" s="13">
        <f>IF(AND(L840="Porosidad de gas",OR(K840="C5",K840="E5")),1,0)</f>
        <v/>
      </c>
      <c r="X840" s="3">
        <f>RIGHT(A840,3)</f>
        <v/>
      </c>
      <c r="Y840" s="3">
        <f>MAX(W840*F840,0)</f>
        <v/>
      </c>
      <c r="Z840" s="3">
        <f>MAX(V840*F840-Y840,0)</f>
        <v/>
      </c>
      <c r="AA840" s="3">
        <f>MAX(U840*F840-SUM(Y840:Z840),0)</f>
        <v/>
      </c>
      <c r="AB840" s="3">
        <f>MAX(F840-SUM(Y840:AA840),0)</f>
        <v/>
      </c>
      <c r="AC840" s="3">
        <f>D840</f>
        <v/>
      </c>
      <c r="AD840" s="3">
        <f>E840</f>
        <v/>
      </c>
    </row>
    <row r="841">
      <c r="A841" s="22" t="inlineStr">
        <is>
          <t>BNRR022511281008</t>
        </is>
      </c>
      <c r="B841" s="22" t="inlineStr">
        <is>
          <t>28/11/2025 6:24:5</t>
        </is>
      </c>
      <c r="C841" s="24" t="n">
        <v>9</v>
      </c>
      <c r="D841" s="24" t="n">
        <v>6</v>
      </c>
      <c r="E841" s="24" t="n">
        <v>11</v>
      </c>
      <c r="F841" s="24" t="n">
        <v>461</v>
      </c>
      <c r="G841" s="24" t="inlineStr">
        <is>
          <t>16</t>
        </is>
      </c>
      <c r="H841" s="24" t="inlineStr"/>
      <c r="I841" s="24" t="inlineStr"/>
      <c r="J841" s="24" t="n">
        <v/>
      </c>
      <c r="K841" s="24" t="n"/>
      <c r="L841" s="24" t="n"/>
      <c r="M841" s="1">
        <f>LEFT(A841,6)</f>
        <v/>
      </c>
      <c r="N841" s="1">
        <f>MID(A841,7,6)</f>
        <v/>
      </c>
      <c r="O841" s="1">
        <f>MID(A841,7,6)&amp;"-"&amp;MID(A841,13,1)</f>
        <v/>
      </c>
      <c r="P841" s="1">
        <f>"M"&amp;MID(A841,5,2)</f>
        <v/>
      </c>
      <c r="Q841" s="1">
        <f>IF(MID(A841,4,1)="L",IF(ISODD(RIGHT(A841)),"LH1","LH3"),IF(MID(A841,4,1)="R",IF(ISODD(RIGHT(A841)),"RH2","RH4"),"ERROR"))</f>
        <v/>
      </c>
      <c r="R841" s="1">
        <f>P841&amp;"-"&amp;Q841</f>
        <v/>
      </c>
      <c r="S841" s="13">
        <f>IF(D841="","HXX",IF(OR(D841=D840,D841=0),S840,"H"&amp;TEXT(D841,"00")&amp;" T"&amp;TEXT(G841,"00")&amp;" - "&amp;A841))</f>
        <v/>
      </c>
      <c r="T841" s="13">
        <f>SUBTOTAL(3,A841)</f>
        <v/>
      </c>
      <c r="U841" s="13">
        <f>IF(OR(NOT(ISBLANK(H841)),J841="30"),1,0)</f>
        <v/>
      </c>
      <c r="V841" s="13">
        <f>IF(ISBLANK(I841),0,1)</f>
        <v/>
      </c>
      <c r="W841" s="13">
        <f>IF(AND(L841="Porosidad de gas",OR(K841="C5",K841="E5")),1,0)</f>
        <v/>
      </c>
      <c r="X841" s="3">
        <f>RIGHT(A841,3)</f>
        <v/>
      </c>
      <c r="Y841" s="3">
        <f>MAX(W841*F841,0)</f>
        <v/>
      </c>
      <c r="Z841" s="3">
        <f>MAX(V841*F841-Y841,0)</f>
        <v/>
      </c>
      <c r="AA841" s="3">
        <f>MAX(U841*F841-SUM(Y841:Z841),0)</f>
        <v/>
      </c>
      <c r="AB841" s="3">
        <f>MAX(F841-SUM(Y841:AA841),0)</f>
        <v/>
      </c>
      <c r="AC841" s="3">
        <f>D841</f>
        <v/>
      </c>
      <c r="AD841" s="3">
        <f>E841</f>
        <v/>
      </c>
    </row>
    <row r="842">
      <c r="A842" s="22" t="inlineStr">
        <is>
          <t>BNRL022511281005</t>
        </is>
      </c>
      <c r="B842" s="22" t="inlineStr">
        <is>
          <t>28/11/2025 6:16:25</t>
        </is>
      </c>
      <c r="C842" s="24" t="n">
        <v>9</v>
      </c>
      <c r="D842" s="24" t="n">
        <v>6</v>
      </c>
      <c r="E842" s="24" t="n">
        <v>10</v>
      </c>
      <c r="F842" s="24" t="n">
        <v>360</v>
      </c>
      <c r="G842" s="24" t="inlineStr">
        <is>
          <t>16</t>
        </is>
      </c>
      <c r="H842" s="24" t="inlineStr">
        <is>
          <t>28/11/2025 19:12:37</t>
        </is>
      </c>
      <c r="I842" s="24" t="inlineStr"/>
      <c r="J842" s="24" t="n">
        <v/>
      </c>
      <c r="K842" s="24" t="n"/>
      <c r="L842" s="24" t="n"/>
      <c r="M842" s="1">
        <f>LEFT(A842,6)</f>
        <v/>
      </c>
      <c r="N842" s="1">
        <f>MID(A842,7,6)</f>
        <v/>
      </c>
      <c r="O842" s="1">
        <f>MID(A842,7,6)&amp;"-"&amp;MID(A842,13,1)</f>
        <v/>
      </c>
      <c r="P842" s="1">
        <f>"M"&amp;MID(A842,5,2)</f>
        <v/>
      </c>
      <c r="Q842" s="1">
        <f>IF(MID(A842,4,1)="L",IF(ISODD(RIGHT(A842)),"LH1","LH3"),IF(MID(A842,4,1)="R",IF(ISODD(RIGHT(A842)),"RH2","RH4"),"ERROR"))</f>
        <v/>
      </c>
      <c r="R842" s="1">
        <f>P842&amp;"-"&amp;Q842</f>
        <v/>
      </c>
      <c r="S842" s="13">
        <f>IF(D842="","HXX",IF(OR(D842=D841,D842=0),S841,"H"&amp;TEXT(D842,"00")&amp;" T"&amp;TEXT(G842,"00")&amp;" - "&amp;A842))</f>
        <v/>
      </c>
      <c r="T842" s="13">
        <f>SUBTOTAL(3,A842)</f>
        <v/>
      </c>
      <c r="U842" s="13">
        <f>IF(OR(NOT(ISBLANK(H842)),J842="30"),1,0)</f>
        <v/>
      </c>
      <c r="V842" s="13">
        <f>IF(ISBLANK(I842),0,1)</f>
        <v/>
      </c>
      <c r="W842" s="13">
        <f>IF(AND(L842="Porosidad de gas",OR(K842="C5",K842="E5")),1,0)</f>
        <v/>
      </c>
      <c r="X842" s="3">
        <f>RIGHT(A842,3)</f>
        <v/>
      </c>
      <c r="Y842" s="3">
        <f>MAX(W842*F842,0)</f>
        <v/>
      </c>
      <c r="Z842" s="3">
        <f>MAX(V842*F842-Y842,0)</f>
        <v/>
      </c>
      <c r="AA842" s="3">
        <f>MAX(U842*F842-SUM(Y842:Z842),0)</f>
        <v/>
      </c>
      <c r="AB842" s="3">
        <f>MAX(F842-SUM(Y842:AA842),0)</f>
        <v/>
      </c>
      <c r="AC842" s="3">
        <f>D842</f>
        <v/>
      </c>
      <c r="AD842" s="3">
        <f>E842</f>
        <v/>
      </c>
    </row>
    <row r="843">
      <c r="A843" s="22" t="inlineStr">
        <is>
          <t>BNRL022511281006</t>
        </is>
      </c>
      <c r="B843" s="22" t="inlineStr">
        <is>
          <t>28/11/2025 6:16:25</t>
        </is>
      </c>
      <c r="C843" s="24" t="n">
        <v>9</v>
      </c>
      <c r="D843" s="24" t="n">
        <v>6</v>
      </c>
      <c r="E843" s="24" t="n">
        <v>10</v>
      </c>
      <c r="F843" s="24" t="n">
        <v>360</v>
      </c>
      <c r="G843" s="24" t="inlineStr">
        <is>
          <t>16</t>
        </is>
      </c>
      <c r="H843" s="24" t="inlineStr">
        <is>
          <t>28/11/2025 19:11:2</t>
        </is>
      </c>
      <c r="I843" s="24" t="inlineStr"/>
      <c r="J843" s="24" t="n">
        <v/>
      </c>
      <c r="K843" s="24" t="n"/>
      <c r="L843" s="24" t="n"/>
      <c r="M843" s="1">
        <f>LEFT(A843,6)</f>
        <v/>
      </c>
      <c r="N843" s="1">
        <f>MID(A843,7,6)</f>
        <v/>
      </c>
      <c r="O843" s="1">
        <f>MID(A843,7,6)&amp;"-"&amp;MID(A843,13,1)</f>
        <v/>
      </c>
      <c r="P843" s="1">
        <f>"M"&amp;MID(A843,5,2)</f>
        <v/>
      </c>
      <c r="Q843" s="1">
        <f>IF(MID(A843,4,1)="L",IF(ISODD(RIGHT(A843)),"LH1","LH3"),IF(MID(A843,4,1)="R",IF(ISODD(RIGHT(A843)),"RH2","RH4"),"ERROR"))</f>
        <v/>
      </c>
      <c r="R843" s="1">
        <f>P843&amp;"-"&amp;Q843</f>
        <v/>
      </c>
      <c r="S843" s="13">
        <f>IF(D843="","HXX",IF(OR(D843=D842,D843=0),S842,"H"&amp;TEXT(D843,"00")&amp;" T"&amp;TEXT(G843,"00")&amp;" - "&amp;A843))</f>
        <v/>
      </c>
      <c r="T843" s="13">
        <f>SUBTOTAL(3,A843)</f>
        <v/>
      </c>
      <c r="U843" s="13">
        <f>IF(OR(NOT(ISBLANK(H843)),J843="30"),1,0)</f>
        <v/>
      </c>
      <c r="V843" s="13">
        <f>IF(ISBLANK(I843),0,1)</f>
        <v/>
      </c>
      <c r="W843" s="13">
        <f>IF(AND(L843="Porosidad de gas",OR(K843="C5",K843="E5")),1,0)</f>
        <v/>
      </c>
      <c r="X843" s="3">
        <f>RIGHT(A843,3)</f>
        <v/>
      </c>
      <c r="Y843" s="3">
        <f>MAX(W843*F843,0)</f>
        <v/>
      </c>
      <c r="Z843" s="3">
        <f>MAX(V843*F843-Y843,0)</f>
        <v/>
      </c>
      <c r="AA843" s="3">
        <f>MAX(U843*F843-SUM(Y843:Z843),0)</f>
        <v/>
      </c>
      <c r="AB843" s="3">
        <f>MAX(F843-SUM(Y843:AA843),0)</f>
        <v/>
      </c>
      <c r="AC843" s="3">
        <f>D843</f>
        <v/>
      </c>
      <c r="AD843" s="3">
        <f>E843</f>
        <v/>
      </c>
    </row>
    <row r="844">
      <c r="A844" s="22" t="inlineStr">
        <is>
          <t>BNRR022511281005</t>
        </is>
      </c>
      <c r="B844" s="22" t="inlineStr">
        <is>
          <t>28/11/2025 6:16:25</t>
        </is>
      </c>
      <c r="C844" s="24" t="n">
        <v>9</v>
      </c>
      <c r="D844" s="24" t="n">
        <v>6</v>
      </c>
      <c r="E844" s="24" t="n">
        <v>10</v>
      </c>
      <c r="F844" s="24" t="n">
        <v>360</v>
      </c>
      <c r="G844" s="24" t="inlineStr">
        <is>
          <t>16</t>
        </is>
      </c>
      <c r="H844" s="24" t="inlineStr">
        <is>
          <t>28/11/2025 19:13:56</t>
        </is>
      </c>
      <c r="I844" s="24" t="inlineStr"/>
      <c r="J844" s="24" t="n">
        <v/>
      </c>
      <c r="K844" s="24" t="n"/>
      <c r="L844" s="24" t="n"/>
      <c r="M844" s="1">
        <f>LEFT(A844,6)</f>
        <v/>
      </c>
      <c r="N844" s="1">
        <f>MID(A844,7,6)</f>
        <v/>
      </c>
      <c r="O844" s="1">
        <f>MID(A844,7,6)&amp;"-"&amp;MID(A844,13,1)</f>
        <v/>
      </c>
      <c r="P844" s="1">
        <f>"M"&amp;MID(A844,5,2)</f>
        <v/>
      </c>
      <c r="Q844" s="1">
        <f>IF(MID(A844,4,1)="L",IF(ISODD(RIGHT(A844)),"LH1","LH3"),IF(MID(A844,4,1)="R",IF(ISODD(RIGHT(A844)),"RH2","RH4"),"ERROR"))</f>
        <v/>
      </c>
      <c r="R844" s="1">
        <f>P844&amp;"-"&amp;Q844</f>
        <v/>
      </c>
      <c r="S844" s="13">
        <f>IF(D844="","HXX",IF(OR(D844=D843,D844=0),S843,"H"&amp;TEXT(D844,"00")&amp;" T"&amp;TEXT(G844,"00")&amp;" - "&amp;A844))</f>
        <v/>
      </c>
      <c r="T844" s="13">
        <f>SUBTOTAL(3,A844)</f>
        <v/>
      </c>
      <c r="U844" s="13">
        <f>IF(OR(NOT(ISBLANK(H844)),J844="30"),1,0)</f>
        <v/>
      </c>
      <c r="V844" s="13">
        <f>IF(ISBLANK(I844),0,1)</f>
        <v/>
      </c>
      <c r="W844" s="13">
        <f>IF(AND(L844="Porosidad de gas",OR(K844="C5",K844="E5")),1,0)</f>
        <v/>
      </c>
      <c r="X844" s="3">
        <f>RIGHT(A844,3)</f>
        <v/>
      </c>
      <c r="Y844" s="3">
        <f>MAX(W844*F844,0)</f>
        <v/>
      </c>
      <c r="Z844" s="3">
        <f>MAX(V844*F844-Y844,0)</f>
        <v/>
      </c>
      <c r="AA844" s="3">
        <f>MAX(U844*F844-SUM(Y844:Z844),0)</f>
        <v/>
      </c>
      <c r="AB844" s="3">
        <f>MAX(F844-SUM(Y844:AA844),0)</f>
        <v/>
      </c>
      <c r="AC844" s="3">
        <f>D844</f>
        <v/>
      </c>
      <c r="AD844" s="3">
        <f>E844</f>
        <v/>
      </c>
    </row>
    <row r="845">
      <c r="A845" s="22" t="inlineStr">
        <is>
          <t>BNRR022511281006</t>
        </is>
      </c>
      <c r="B845" s="22" t="inlineStr">
        <is>
          <t>28/11/2025 6:16:25</t>
        </is>
      </c>
      <c r="C845" s="24" t="n">
        <v>9</v>
      </c>
      <c r="D845" s="24" t="n">
        <v>6</v>
      </c>
      <c r="E845" s="24" t="n">
        <v>10</v>
      </c>
      <c r="F845" s="24" t="n">
        <v>360</v>
      </c>
      <c r="G845" s="24" t="inlineStr">
        <is>
          <t>16</t>
        </is>
      </c>
      <c r="H845" s="24" t="inlineStr">
        <is>
          <t>28/11/2025 19:10:46</t>
        </is>
      </c>
      <c r="I845" s="24" t="inlineStr"/>
      <c r="J845" s="24" t="n">
        <v/>
      </c>
      <c r="K845" s="24" t="n"/>
      <c r="L845" s="24" t="n"/>
      <c r="M845" s="1">
        <f>LEFT(A845,6)</f>
        <v/>
      </c>
      <c r="N845" s="1">
        <f>MID(A845,7,6)</f>
        <v/>
      </c>
      <c r="O845" s="1">
        <f>MID(A845,7,6)&amp;"-"&amp;MID(A845,13,1)</f>
        <v/>
      </c>
      <c r="P845" s="1">
        <f>"M"&amp;MID(A845,5,2)</f>
        <v/>
      </c>
      <c r="Q845" s="1">
        <f>IF(MID(A845,4,1)="L",IF(ISODD(RIGHT(A845)),"LH1","LH3"),IF(MID(A845,4,1)="R",IF(ISODD(RIGHT(A845)),"RH2","RH4"),"ERROR"))</f>
        <v/>
      </c>
      <c r="R845" s="1">
        <f>P845&amp;"-"&amp;Q845</f>
        <v/>
      </c>
      <c r="S845" s="13">
        <f>IF(D845="","HXX",IF(OR(D845=D844,D845=0),S844,"H"&amp;TEXT(D845,"00")&amp;" T"&amp;TEXT(G845,"00")&amp;" - "&amp;A845))</f>
        <v/>
      </c>
      <c r="T845" s="13">
        <f>SUBTOTAL(3,A845)</f>
        <v/>
      </c>
      <c r="U845" s="13">
        <f>IF(OR(NOT(ISBLANK(H845)),J845="30"),1,0)</f>
        <v/>
      </c>
      <c r="V845" s="13">
        <f>IF(ISBLANK(I845),0,1)</f>
        <v/>
      </c>
      <c r="W845" s="13">
        <f>IF(AND(L845="Porosidad de gas",OR(K845="C5",K845="E5")),1,0)</f>
        <v/>
      </c>
      <c r="X845" s="3">
        <f>RIGHT(A845,3)</f>
        <v/>
      </c>
      <c r="Y845" s="3">
        <f>MAX(W845*F845,0)</f>
        <v/>
      </c>
      <c r="Z845" s="3">
        <f>MAX(V845*F845-Y845,0)</f>
        <v/>
      </c>
      <c r="AA845" s="3">
        <f>MAX(U845*F845-SUM(Y845:Z845),0)</f>
        <v/>
      </c>
      <c r="AB845" s="3">
        <f>MAX(F845-SUM(Y845:AA845),0)</f>
        <v/>
      </c>
      <c r="AC845" s="3">
        <f>D845</f>
        <v/>
      </c>
      <c r="AD845" s="3">
        <f>E845</f>
        <v/>
      </c>
    </row>
    <row r="846">
      <c r="A846" s="22" t="inlineStr">
        <is>
          <t>BNRL022511281003</t>
        </is>
      </c>
      <c r="B846" s="22" t="inlineStr">
        <is>
          <t>28/11/2025 6:10:24</t>
        </is>
      </c>
      <c r="C846" s="24" t="n">
        <v>9</v>
      </c>
      <c r="D846" s="24" t="n">
        <v>6</v>
      </c>
      <c r="E846" s="24" t="n">
        <v>9</v>
      </c>
      <c r="F846" s="24" t="n">
        <v>359</v>
      </c>
      <c r="G846" s="24" t="inlineStr">
        <is>
          <t>16</t>
        </is>
      </c>
      <c r="H846" s="24" t="inlineStr"/>
      <c r="I846" s="24" t="inlineStr"/>
      <c r="J846" s="24" t="n">
        <v/>
      </c>
      <c r="K846" s="24" t="n"/>
      <c r="L846" s="24" t="n"/>
      <c r="M846" s="1">
        <f>LEFT(A846,6)</f>
        <v/>
      </c>
      <c r="N846" s="1">
        <f>MID(A846,7,6)</f>
        <v/>
      </c>
      <c r="O846" s="1">
        <f>MID(A846,7,6)&amp;"-"&amp;MID(A846,13,1)</f>
        <v/>
      </c>
      <c r="P846" s="1">
        <f>"M"&amp;MID(A846,5,2)</f>
        <v/>
      </c>
      <c r="Q846" s="1">
        <f>IF(MID(A846,4,1)="L",IF(ISODD(RIGHT(A846)),"LH1","LH3"),IF(MID(A846,4,1)="R",IF(ISODD(RIGHT(A846)),"RH2","RH4"),"ERROR"))</f>
        <v/>
      </c>
      <c r="R846" s="1">
        <f>P846&amp;"-"&amp;Q846</f>
        <v/>
      </c>
      <c r="S846" s="13">
        <f>IF(D846="","HXX",IF(OR(D846=D845,D846=0),S845,"H"&amp;TEXT(D846,"00")&amp;" T"&amp;TEXT(G846,"00")&amp;" - "&amp;A846))</f>
        <v/>
      </c>
      <c r="T846" s="13">
        <f>SUBTOTAL(3,A846)</f>
        <v/>
      </c>
      <c r="U846" s="13">
        <f>IF(OR(NOT(ISBLANK(H846)),J846="30"),1,0)</f>
        <v/>
      </c>
      <c r="V846" s="13">
        <f>IF(ISBLANK(I846),0,1)</f>
        <v/>
      </c>
      <c r="W846" s="13">
        <f>IF(AND(L846="Porosidad de gas",OR(K846="C5",K846="E5")),1,0)</f>
        <v/>
      </c>
      <c r="X846" s="3">
        <f>RIGHT(A846,3)</f>
        <v/>
      </c>
      <c r="Y846" s="3">
        <f>MAX(W846*F846,0)</f>
        <v/>
      </c>
      <c r="Z846" s="3">
        <f>MAX(V846*F846-Y846,0)</f>
        <v/>
      </c>
      <c r="AA846" s="3">
        <f>MAX(U846*F846-SUM(Y846:Z846),0)</f>
        <v/>
      </c>
      <c r="AB846" s="3">
        <f>MAX(F846-SUM(Y846:AA846),0)</f>
        <v/>
      </c>
      <c r="AC846" s="3">
        <f>D846</f>
        <v/>
      </c>
      <c r="AD846" s="3">
        <f>E846</f>
        <v/>
      </c>
    </row>
    <row r="847">
      <c r="A847" s="22" t="inlineStr">
        <is>
          <t>BNRL022511281004</t>
        </is>
      </c>
      <c r="B847" s="22" t="inlineStr">
        <is>
          <t>28/11/2025 6:10:24</t>
        </is>
      </c>
      <c r="C847" s="24" t="n">
        <v>9</v>
      </c>
      <c r="D847" s="24" t="n">
        <v>6</v>
      </c>
      <c r="E847" s="24" t="n">
        <v>9</v>
      </c>
      <c r="F847" s="24" t="n">
        <v>359</v>
      </c>
      <c r="G847" s="24" t="inlineStr">
        <is>
          <t>16</t>
        </is>
      </c>
      <c r="H847" s="24" t="inlineStr"/>
      <c r="I847" s="24" t="inlineStr"/>
      <c r="J847" s="24" t="n">
        <v/>
      </c>
      <c r="K847" s="24" t="n"/>
      <c r="L847" s="24" t="n"/>
      <c r="M847" s="1">
        <f>LEFT(A847,6)</f>
        <v/>
      </c>
      <c r="N847" s="1">
        <f>MID(A847,7,6)</f>
        <v/>
      </c>
      <c r="O847" s="1">
        <f>MID(A847,7,6)&amp;"-"&amp;MID(A847,13,1)</f>
        <v/>
      </c>
      <c r="P847" s="1">
        <f>"M"&amp;MID(A847,5,2)</f>
        <v/>
      </c>
      <c r="Q847" s="1">
        <f>IF(MID(A847,4,1)="L",IF(ISODD(RIGHT(A847)),"LH1","LH3"),IF(MID(A847,4,1)="R",IF(ISODD(RIGHT(A847)),"RH2","RH4"),"ERROR"))</f>
        <v/>
      </c>
      <c r="R847" s="1">
        <f>P847&amp;"-"&amp;Q847</f>
        <v/>
      </c>
      <c r="S847" s="13">
        <f>IF(D847="","HXX",IF(OR(D847=D846,D847=0),S846,"H"&amp;TEXT(D847,"00")&amp;" T"&amp;TEXT(G847,"00")&amp;" - "&amp;A847))</f>
        <v/>
      </c>
      <c r="T847" s="13">
        <f>SUBTOTAL(3,A847)</f>
        <v/>
      </c>
      <c r="U847" s="13">
        <f>IF(OR(NOT(ISBLANK(H847)),J847="30"),1,0)</f>
        <v/>
      </c>
      <c r="V847" s="13">
        <f>IF(ISBLANK(I847),0,1)</f>
        <v/>
      </c>
      <c r="W847" s="13">
        <f>IF(AND(L847="Porosidad de gas",OR(K847="C5",K847="E5")),1,0)</f>
        <v/>
      </c>
      <c r="X847" s="3">
        <f>RIGHT(A847,3)</f>
        <v/>
      </c>
      <c r="Y847" s="3">
        <f>MAX(W847*F847,0)</f>
        <v/>
      </c>
      <c r="Z847" s="3">
        <f>MAX(V847*F847-Y847,0)</f>
        <v/>
      </c>
      <c r="AA847" s="3">
        <f>MAX(U847*F847-SUM(Y847:Z847),0)</f>
        <v/>
      </c>
      <c r="AB847" s="3">
        <f>MAX(F847-SUM(Y847:AA847),0)</f>
        <v/>
      </c>
      <c r="AC847" s="3">
        <f>D847</f>
        <v/>
      </c>
      <c r="AD847" s="3">
        <f>E847</f>
        <v/>
      </c>
    </row>
    <row r="848">
      <c r="A848" s="22" t="inlineStr">
        <is>
          <t>BNRR022511281003</t>
        </is>
      </c>
      <c r="B848" s="22" t="inlineStr">
        <is>
          <t>28/11/2025 6:10:24</t>
        </is>
      </c>
      <c r="C848" s="24" t="n">
        <v>9</v>
      </c>
      <c r="D848" s="24" t="n">
        <v>6</v>
      </c>
      <c r="E848" s="24" t="n">
        <v>9</v>
      </c>
      <c r="F848" s="24" t="n">
        <v>359</v>
      </c>
      <c r="G848" s="24" t="inlineStr">
        <is>
          <t>16</t>
        </is>
      </c>
      <c r="H848" s="24" t="inlineStr"/>
      <c r="I848" s="24" t="inlineStr"/>
      <c r="J848" s="24" t="n">
        <v/>
      </c>
      <c r="K848" s="24" t="n"/>
      <c r="L848" s="24" t="n"/>
      <c r="M848" s="1">
        <f>LEFT(A848,6)</f>
        <v/>
      </c>
      <c r="N848" s="1">
        <f>MID(A848,7,6)</f>
        <v/>
      </c>
      <c r="O848" s="1">
        <f>MID(A848,7,6)&amp;"-"&amp;MID(A848,13,1)</f>
        <v/>
      </c>
      <c r="P848" s="1">
        <f>"M"&amp;MID(A848,5,2)</f>
        <v/>
      </c>
      <c r="Q848" s="1">
        <f>IF(MID(A848,4,1)="L",IF(ISODD(RIGHT(A848)),"LH1","LH3"),IF(MID(A848,4,1)="R",IF(ISODD(RIGHT(A848)),"RH2","RH4"),"ERROR"))</f>
        <v/>
      </c>
      <c r="R848" s="1">
        <f>P848&amp;"-"&amp;Q848</f>
        <v/>
      </c>
      <c r="S848" s="13">
        <f>IF(D848="","HXX",IF(OR(D848=D847,D848=0),S847,"H"&amp;TEXT(D848,"00")&amp;" T"&amp;TEXT(G848,"00")&amp;" - "&amp;A848))</f>
        <v/>
      </c>
      <c r="T848" s="13">
        <f>SUBTOTAL(3,A848)</f>
        <v/>
      </c>
      <c r="U848" s="13">
        <f>IF(OR(NOT(ISBLANK(H848)),J848="30"),1,0)</f>
        <v/>
      </c>
      <c r="V848" s="13">
        <f>IF(ISBLANK(I848),0,1)</f>
        <v/>
      </c>
      <c r="W848" s="13">
        <f>IF(AND(L848="Porosidad de gas",OR(K848="C5",K848="E5")),1,0)</f>
        <v/>
      </c>
      <c r="X848" s="3">
        <f>RIGHT(A848,3)</f>
        <v/>
      </c>
      <c r="Y848" s="3">
        <f>MAX(W848*F848,0)</f>
        <v/>
      </c>
      <c r="Z848" s="3">
        <f>MAX(V848*F848-Y848,0)</f>
        <v/>
      </c>
      <c r="AA848" s="3">
        <f>MAX(U848*F848-SUM(Y848:Z848),0)</f>
        <v/>
      </c>
      <c r="AB848" s="3">
        <f>MAX(F848-SUM(Y848:AA848),0)</f>
        <v/>
      </c>
      <c r="AC848" s="3">
        <f>D848</f>
        <v/>
      </c>
      <c r="AD848" s="3">
        <f>E848</f>
        <v/>
      </c>
    </row>
    <row r="849">
      <c r="A849" s="22" t="inlineStr">
        <is>
          <t>BNRR022511281004</t>
        </is>
      </c>
      <c r="B849" s="22" t="inlineStr">
        <is>
          <t>28/11/2025 6:10:24</t>
        </is>
      </c>
      <c r="C849" s="24" t="n">
        <v>9</v>
      </c>
      <c r="D849" s="24" t="n">
        <v>6</v>
      </c>
      <c r="E849" s="24" t="n">
        <v>9</v>
      </c>
      <c r="F849" s="24" t="n">
        <v>359</v>
      </c>
      <c r="G849" s="24" t="inlineStr">
        <is>
          <t>16</t>
        </is>
      </c>
      <c r="H849" s="24" t="inlineStr"/>
      <c r="I849" s="24" t="inlineStr"/>
      <c r="J849" s="24" t="n">
        <v/>
      </c>
      <c r="K849" s="24" t="n"/>
      <c r="L849" s="24" t="n"/>
      <c r="M849" s="1">
        <f>LEFT(A849,6)</f>
        <v/>
      </c>
      <c r="N849" s="1">
        <f>MID(A849,7,6)</f>
        <v/>
      </c>
      <c r="O849" s="1">
        <f>MID(A849,7,6)&amp;"-"&amp;MID(A849,13,1)</f>
        <v/>
      </c>
      <c r="P849" s="1">
        <f>"M"&amp;MID(A849,5,2)</f>
        <v/>
      </c>
      <c r="Q849" s="1">
        <f>IF(MID(A849,4,1)="L",IF(ISODD(RIGHT(A849)),"LH1","LH3"),IF(MID(A849,4,1)="R",IF(ISODD(RIGHT(A849)),"RH2","RH4"),"ERROR"))</f>
        <v/>
      </c>
      <c r="R849" s="1">
        <f>P849&amp;"-"&amp;Q849</f>
        <v/>
      </c>
      <c r="S849" s="13">
        <f>IF(D849="","HXX",IF(OR(D849=D848,D849=0),S848,"H"&amp;TEXT(D849,"00")&amp;" T"&amp;TEXT(G849,"00")&amp;" - "&amp;A849))</f>
        <v/>
      </c>
      <c r="T849" s="13">
        <f>SUBTOTAL(3,A849)</f>
        <v/>
      </c>
      <c r="U849" s="13">
        <f>IF(OR(NOT(ISBLANK(H849)),J849="30"),1,0)</f>
        <v/>
      </c>
      <c r="V849" s="13">
        <f>IF(ISBLANK(I849),0,1)</f>
        <v/>
      </c>
      <c r="W849" s="13">
        <f>IF(AND(L849="Porosidad de gas",OR(K849="C5",K849="E5")),1,0)</f>
        <v/>
      </c>
      <c r="X849" s="3">
        <f>RIGHT(A849,3)</f>
        <v/>
      </c>
      <c r="Y849" s="3">
        <f>MAX(W849*F849,0)</f>
        <v/>
      </c>
      <c r="Z849" s="3">
        <f>MAX(V849*F849-Y849,0)</f>
        <v/>
      </c>
      <c r="AA849" s="3">
        <f>MAX(U849*F849-SUM(Y849:Z849),0)</f>
        <v/>
      </c>
      <c r="AB849" s="3">
        <f>MAX(F849-SUM(Y849:AA849),0)</f>
        <v/>
      </c>
      <c r="AC849" s="3">
        <f>D849</f>
        <v/>
      </c>
      <c r="AD849" s="3">
        <f>E849</f>
        <v/>
      </c>
    </row>
    <row r="850">
      <c r="A850" s="22" t="inlineStr">
        <is>
          <t>BNRL022511281001</t>
        </is>
      </c>
      <c r="B850" s="22" t="inlineStr">
        <is>
          <t>28/11/2025 6:4:25</t>
        </is>
      </c>
      <c r="C850" s="24" t="n">
        <v>9</v>
      </c>
      <c r="D850" s="24" t="n">
        <v>6</v>
      </c>
      <c r="E850" s="24" t="n">
        <v>8</v>
      </c>
      <c r="F850" s="24" t="n">
        <v>360</v>
      </c>
      <c r="G850" s="24" t="inlineStr">
        <is>
          <t>16</t>
        </is>
      </c>
      <c r="H850" s="24" t="inlineStr"/>
      <c r="I850" s="24" t="inlineStr"/>
      <c r="J850" s="24" t="n">
        <v/>
      </c>
      <c r="K850" s="24" t="n"/>
      <c r="L850" s="24" t="n"/>
      <c r="M850" s="1">
        <f>LEFT(A850,6)</f>
        <v/>
      </c>
      <c r="N850" s="1">
        <f>MID(A850,7,6)</f>
        <v/>
      </c>
      <c r="O850" s="1">
        <f>MID(A850,7,6)&amp;"-"&amp;MID(A850,13,1)</f>
        <v/>
      </c>
      <c r="P850" s="1">
        <f>"M"&amp;MID(A850,5,2)</f>
        <v/>
      </c>
      <c r="Q850" s="1">
        <f>IF(MID(A850,4,1)="L",IF(ISODD(RIGHT(A850)),"LH1","LH3"),IF(MID(A850,4,1)="R",IF(ISODD(RIGHT(A850)),"RH2","RH4"),"ERROR"))</f>
        <v/>
      </c>
      <c r="R850" s="1">
        <f>P850&amp;"-"&amp;Q850</f>
        <v/>
      </c>
      <c r="S850" s="13">
        <f>IF(D850="","HXX",IF(OR(D850=D849,D850=0),S849,"H"&amp;TEXT(D850,"00")&amp;" T"&amp;TEXT(G850,"00")&amp;" - "&amp;A850))</f>
        <v/>
      </c>
      <c r="T850" s="13">
        <f>SUBTOTAL(3,A850)</f>
        <v/>
      </c>
      <c r="U850" s="13">
        <f>IF(OR(NOT(ISBLANK(H850)),J850="30"),1,0)</f>
        <v/>
      </c>
      <c r="V850" s="13">
        <f>IF(ISBLANK(I850),0,1)</f>
        <v/>
      </c>
      <c r="W850" s="13">
        <f>IF(AND(L850="Porosidad de gas",OR(K850="C5",K850="E5")),1,0)</f>
        <v/>
      </c>
      <c r="X850" s="3">
        <f>RIGHT(A850,3)</f>
        <v/>
      </c>
      <c r="Y850" s="3">
        <f>MAX(W850*F850,0)</f>
        <v/>
      </c>
      <c r="Z850" s="3">
        <f>MAX(V850*F850-Y850,0)</f>
        <v/>
      </c>
      <c r="AA850" s="3">
        <f>MAX(U850*F850-SUM(Y850:Z850),0)</f>
        <v/>
      </c>
      <c r="AB850" s="3">
        <f>MAX(F850-SUM(Y850:AA850),0)</f>
        <v/>
      </c>
      <c r="AC850" s="3">
        <f>D850</f>
        <v/>
      </c>
      <c r="AD850" s="3">
        <f>E850</f>
        <v/>
      </c>
    </row>
    <row r="851">
      <c r="A851" s="22" t="inlineStr">
        <is>
          <t>BNRL022511281002</t>
        </is>
      </c>
      <c r="B851" s="22" t="inlineStr">
        <is>
          <t>28/11/2025 6:4:25</t>
        </is>
      </c>
      <c r="C851" s="24" t="n">
        <v>9</v>
      </c>
      <c r="D851" s="24" t="n">
        <v>6</v>
      </c>
      <c r="E851" s="24" t="n">
        <v>8</v>
      </c>
      <c r="F851" s="24" t="n">
        <v>360</v>
      </c>
      <c r="G851" s="24" t="inlineStr">
        <is>
          <t>16</t>
        </is>
      </c>
      <c r="H851" s="24" t="inlineStr"/>
      <c r="I851" s="24" t="inlineStr"/>
      <c r="J851" s="24" t="n">
        <v/>
      </c>
      <c r="K851" s="24" t="n"/>
      <c r="L851" s="24" t="n"/>
      <c r="M851" s="1">
        <f>LEFT(A851,6)</f>
        <v/>
      </c>
      <c r="N851" s="1">
        <f>MID(A851,7,6)</f>
        <v/>
      </c>
      <c r="O851" s="1">
        <f>MID(A851,7,6)&amp;"-"&amp;MID(A851,13,1)</f>
        <v/>
      </c>
      <c r="P851" s="1">
        <f>"M"&amp;MID(A851,5,2)</f>
        <v/>
      </c>
      <c r="Q851" s="1">
        <f>IF(MID(A851,4,1)="L",IF(ISODD(RIGHT(A851)),"LH1","LH3"),IF(MID(A851,4,1)="R",IF(ISODD(RIGHT(A851)),"RH2","RH4"),"ERROR"))</f>
        <v/>
      </c>
      <c r="R851" s="1">
        <f>P851&amp;"-"&amp;Q851</f>
        <v/>
      </c>
      <c r="S851" s="13">
        <f>IF(D851="","HXX",IF(OR(D851=D850,D851=0),S850,"H"&amp;TEXT(D851,"00")&amp;" T"&amp;TEXT(G851,"00")&amp;" - "&amp;A851))</f>
        <v/>
      </c>
      <c r="T851" s="13">
        <f>SUBTOTAL(3,A851)</f>
        <v/>
      </c>
      <c r="U851" s="13">
        <f>IF(OR(NOT(ISBLANK(H851)),J851="30"),1,0)</f>
        <v/>
      </c>
      <c r="V851" s="13">
        <f>IF(ISBLANK(I851),0,1)</f>
        <v/>
      </c>
      <c r="W851" s="13">
        <f>IF(AND(L851="Porosidad de gas",OR(K851="C5",K851="E5")),1,0)</f>
        <v/>
      </c>
      <c r="X851" s="3">
        <f>RIGHT(A851,3)</f>
        <v/>
      </c>
      <c r="Y851" s="3">
        <f>MAX(W851*F851,0)</f>
        <v/>
      </c>
      <c r="Z851" s="3">
        <f>MAX(V851*F851-Y851,0)</f>
        <v/>
      </c>
      <c r="AA851" s="3">
        <f>MAX(U851*F851-SUM(Y851:Z851),0)</f>
        <v/>
      </c>
      <c r="AB851" s="3">
        <f>MAX(F851-SUM(Y851:AA851),0)</f>
        <v/>
      </c>
      <c r="AC851" s="3">
        <f>D851</f>
        <v/>
      </c>
      <c r="AD851" s="3">
        <f>E851</f>
        <v/>
      </c>
    </row>
    <row r="852">
      <c r="A852" s="22" t="inlineStr">
        <is>
          <t>BNRR022511281001</t>
        </is>
      </c>
      <c r="B852" s="22" t="inlineStr">
        <is>
          <t>28/11/2025 6:4:25</t>
        </is>
      </c>
      <c r="C852" s="24" t="n">
        <v>9</v>
      </c>
      <c r="D852" s="24" t="n">
        <v>6</v>
      </c>
      <c r="E852" s="24" t="n">
        <v>8</v>
      </c>
      <c r="F852" s="24" t="n">
        <v>360</v>
      </c>
      <c r="G852" s="24" t="inlineStr">
        <is>
          <t>16</t>
        </is>
      </c>
      <c r="H852" s="24" t="inlineStr"/>
      <c r="I852" s="24" t="inlineStr"/>
      <c r="J852" s="24" t="n">
        <v/>
      </c>
      <c r="K852" s="24" t="n"/>
      <c r="L852" s="24" t="n"/>
      <c r="M852" s="1">
        <f>LEFT(A852,6)</f>
        <v/>
      </c>
      <c r="N852" s="1">
        <f>MID(A852,7,6)</f>
        <v/>
      </c>
      <c r="O852" s="1">
        <f>MID(A852,7,6)&amp;"-"&amp;MID(A852,13,1)</f>
        <v/>
      </c>
      <c r="P852" s="1">
        <f>"M"&amp;MID(A852,5,2)</f>
        <v/>
      </c>
      <c r="Q852" s="1">
        <f>IF(MID(A852,4,1)="L",IF(ISODD(RIGHT(A852)),"LH1","LH3"),IF(MID(A852,4,1)="R",IF(ISODD(RIGHT(A852)),"RH2","RH4"),"ERROR"))</f>
        <v/>
      </c>
      <c r="R852" s="1">
        <f>P852&amp;"-"&amp;Q852</f>
        <v/>
      </c>
      <c r="S852" s="13">
        <f>IF(D852="","HXX",IF(OR(D852=D851,D852=0),S851,"H"&amp;TEXT(D852,"00")&amp;" T"&amp;TEXT(G852,"00")&amp;" - "&amp;A852))</f>
        <v/>
      </c>
      <c r="T852" s="13">
        <f>SUBTOTAL(3,A852)</f>
        <v/>
      </c>
      <c r="U852" s="13">
        <f>IF(OR(NOT(ISBLANK(H852)),J852="30"),1,0)</f>
        <v/>
      </c>
      <c r="V852" s="13">
        <f>IF(ISBLANK(I852),0,1)</f>
        <v/>
      </c>
      <c r="W852" s="13">
        <f>IF(AND(L852="Porosidad de gas",OR(K852="C5",K852="E5")),1,0)</f>
        <v/>
      </c>
      <c r="X852" s="3">
        <f>RIGHT(A852,3)</f>
        <v/>
      </c>
      <c r="Y852" s="3">
        <f>MAX(W852*F852,0)</f>
        <v/>
      </c>
      <c r="Z852" s="3">
        <f>MAX(V852*F852-Y852,0)</f>
        <v/>
      </c>
      <c r="AA852" s="3">
        <f>MAX(U852*F852-SUM(Y852:Z852),0)</f>
        <v/>
      </c>
      <c r="AB852" s="3">
        <f>MAX(F852-SUM(Y852:AA852),0)</f>
        <v/>
      </c>
      <c r="AC852" s="3">
        <f>D852</f>
        <v/>
      </c>
      <c r="AD852" s="3">
        <f>E852</f>
        <v/>
      </c>
    </row>
    <row r="853">
      <c r="A853" s="22" t="inlineStr">
        <is>
          <t>BNRR022511281002</t>
        </is>
      </c>
      <c r="B853" s="22" t="inlineStr">
        <is>
          <t>28/11/2025 6:4:25</t>
        </is>
      </c>
      <c r="C853" s="24" t="n">
        <v>9</v>
      </c>
      <c r="D853" s="24" t="n">
        <v>6</v>
      </c>
      <c r="E853" s="24" t="n">
        <v>8</v>
      </c>
      <c r="F853" s="24" t="n">
        <v>360</v>
      </c>
      <c r="G853" s="24" t="inlineStr">
        <is>
          <t>16</t>
        </is>
      </c>
      <c r="H853" s="24" t="inlineStr"/>
      <c r="I853" s="24" t="inlineStr"/>
      <c r="J853" s="24" t="n">
        <v/>
      </c>
      <c r="K853" s="24" t="n"/>
      <c r="L853" s="24" t="n"/>
      <c r="M853" s="1">
        <f>LEFT(A853,6)</f>
        <v/>
      </c>
      <c r="N853" s="1">
        <f>MID(A853,7,6)</f>
        <v/>
      </c>
      <c r="O853" s="1">
        <f>MID(A853,7,6)&amp;"-"&amp;MID(A853,13,1)</f>
        <v/>
      </c>
      <c r="P853" s="1">
        <f>"M"&amp;MID(A853,5,2)</f>
        <v/>
      </c>
      <c r="Q853" s="1">
        <f>IF(MID(A853,4,1)="L",IF(ISODD(RIGHT(A853)),"LH1","LH3"),IF(MID(A853,4,1)="R",IF(ISODD(RIGHT(A853)),"RH2","RH4"),"ERROR"))</f>
        <v/>
      </c>
      <c r="R853" s="1">
        <f>P853&amp;"-"&amp;Q853</f>
        <v/>
      </c>
      <c r="S853" s="13">
        <f>IF(D853="","HXX",IF(OR(D853=D852,D853=0),S852,"H"&amp;TEXT(D853,"00")&amp;" T"&amp;TEXT(G853,"00")&amp;" - "&amp;A853))</f>
        <v/>
      </c>
      <c r="T853" s="13">
        <f>SUBTOTAL(3,A853)</f>
        <v/>
      </c>
      <c r="U853" s="13">
        <f>IF(OR(NOT(ISBLANK(H853)),J853="30"),1,0)</f>
        <v/>
      </c>
      <c r="V853" s="13">
        <f>IF(ISBLANK(I853),0,1)</f>
        <v/>
      </c>
      <c r="W853" s="13">
        <f>IF(AND(L853="Porosidad de gas",OR(K853="C5",K853="E5")),1,0)</f>
        <v/>
      </c>
      <c r="X853" s="3">
        <f>RIGHT(A853,3)</f>
        <v/>
      </c>
      <c r="Y853" s="3">
        <f>MAX(W853*F853,0)</f>
        <v/>
      </c>
      <c r="Z853" s="3">
        <f>MAX(V853*F853-Y853,0)</f>
        <v/>
      </c>
      <c r="AA853" s="3">
        <f>MAX(U853*F853-SUM(Y853:Z853),0)</f>
        <v/>
      </c>
      <c r="AB853" s="3">
        <f>MAX(F853-SUM(Y853:AA853),0)</f>
        <v/>
      </c>
      <c r="AC853" s="3">
        <f>D853</f>
        <v/>
      </c>
      <c r="AD853" s="3">
        <f>E853</f>
        <v/>
      </c>
    </row>
    <row r="854">
      <c r="A854" s="22" t="inlineStr">
        <is>
          <t>BNRL022511273343</t>
        </is>
      </c>
      <c r="B854" s="22" t="inlineStr">
        <is>
          <t>28/11/2025 5:58:25</t>
        </is>
      </c>
      <c r="C854" s="24" t="n">
        <v>9</v>
      </c>
      <c r="D854" s="24" t="n">
        <v>6</v>
      </c>
      <c r="E854" s="24" t="n">
        <v>7</v>
      </c>
      <c r="F854" s="24" t="n">
        <v>359</v>
      </c>
      <c r="G854" s="24" t="inlineStr">
        <is>
          <t>16</t>
        </is>
      </c>
      <c r="H854" s="24" t="inlineStr"/>
      <c r="I854" s="24" t="inlineStr"/>
      <c r="J854" s="24" t="n">
        <v/>
      </c>
      <c r="K854" s="24" t="n"/>
      <c r="L854" s="24" t="n"/>
      <c r="M854" s="1">
        <f>LEFT(A854,6)</f>
        <v/>
      </c>
      <c r="N854" s="1">
        <f>MID(A854,7,6)</f>
        <v/>
      </c>
      <c r="O854" s="1">
        <f>MID(A854,7,6)&amp;"-"&amp;MID(A854,13,1)</f>
        <v/>
      </c>
      <c r="P854" s="1">
        <f>"M"&amp;MID(A854,5,2)</f>
        <v/>
      </c>
      <c r="Q854" s="1">
        <f>IF(MID(A854,4,1)="L",IF(ISODD(RIGHT(A854)),"LH1","LH3"),IF(MID(A854,4,1)="R",IF(ISODD(RIGHT(A854)),"RH2","RH4"),"ERROR"))</f>
        <v/>
      </c>
      <c r="R854" s="1">
        <f>P854&amp;"-"&amp;Q854</f>
        <v/>
      </c>
      <c r="S854" s="13">
        <f>IF(D854="","HXX",IF(OR(D854=D853,D854=0),S853,"H"&amp;TEXT(D854,"00")&amp;" T"&amp;TEXT(G854,"00")&amp;" - "&amp;A854))</f>
        <v/>
      </c>
      <c r="T854" s="13">
        <f>SUBTOTAL(3,A854)</f>
        <v/>
      </c>
      <c r="U854" s="13">
        <f>IF(OR(NOT(ISBLANK(H854)),J854="30"),1,0)</f>
        <v/>
      </c>
      <c r="V854" s="13">
        <f>IF(ISBLANK(I854),0,1)</f>
        <v/>
      </c>
      <c r="W854" s="13">
        <f>IF(AND(L854="Porosidad de gas",OR(K854="C5",K854="E5")),1,0)</f>
        <v/>
      </c>
      <c r="X854" s="3">
        <f>RIGHT(A854,3)</f>
        <v/>
      </c>
      <c r="Y854" s="3">
        <f>MAX(W854*F854,0)</f>
        <v/>
      </c>
      <c r="Z854" s="3">
        <f>MAX(V854*F854-Y854,0)</f>
        <v/>
      </c>
      <c r="AA854" s="3">
        <f>MAX(U854*F854-SUM(Y854:Z854),0)</f>
        <v/>
      </c>
      <c r="AB854" s="3">
        <f>MAX(F854-SUM(Y854:AA854),0)</f>
        <v/>
      </c>
      <c r="AC854" s="3">
        <f>D854</f>
        <v/>
      </c>
      <c r="AD854" s="3">
        <f>E854</f>
        <v/>
      </c>
    </row>
    <row r="855">
      <c r="A855" s="22" t="inlineStr">
        <is>
          <t>BNRL022511273344</t>
        </is>
      </c>
      <c r="B855" s="22" t="inlineStr">
        <is>
          <t>28/11/2025 5:58:25</t>
        </is>
      </c>
      <c r="C855" s="24" t="n">
        <v>9</v>
      </c>
      <c r="D855" s="24" t="n">
        <v>6</v>
      </c>
      <c r="E855" s="24" t="n">
        <v>7</v>
      </c>
      <c r="F855" s="24" t="n">
        <v>359</v>
      </c>
      <c r="G855" s="24" t="inlineStr">
        <is>
          <t>16</t>
        </is>
      </c>
      <c r="H855" s="24" t="inlineStr"/>
      <c r="I855" s="24" t="inlineStr"/>
      <c r="J855" s="24" t="n">
        <v/>
      </c>
      <c r="K855" s="24" t="n"/>
      <c r="L855" s="24" t="n"/>
      <c r="M855" s="1">
        <f>LEFT(A855,6)</f>
        <v/>
      </c>
      <c r="N855" s="1">
        <f>MID(A855,7,6)</f>
        <v/>
      </c>
      <c r="O855" s="1">
        <f>MID(A855,7,6)&amp;"-"&amp;MID(A855,13,1)</f>
        <v/>
      </c>
      <c r="P855" s="1">
        <f>"M"&amp;MID(A855,5,2)</f>
        <v/>
      </c>
      <c r="Q855" s="1">
        <f>IF(MID(A855,4,1)="L",IF(ISODD(RIGHT(A855)),"LH1","LH3"),IF(MID(A855,4,1)="R",IF(ISODD(RIGHT(A855)),"RH2","RH4"),"ERROR"))</f>
        <v/>
      </c>
      <c r="R855" s="1">
        <f>P855&amp;"-"&amp;Q855</f>
        <v/>
      </c>
      <c r="S855" s="13">
        <f>IF(D855="","HXX",IF(OR(D855=D854,D855=0),S854,"H"&amp;TEXT(D855,"00")&amp;" T"&amp;TEXT(G855,"00")&amp;" - "&amp;A855))</f>
        <v/>
      </c>
      <c r="T855" s="13">
        <f>SUBTOTAL(3,A855)</f>
        <v/>
      </c>
      <c r="U855" s="13">
        <f>IF(OR(NOT(ISBLANK(H855)),J855="30"),1,0)</f>
        <v/>
      </c>
      <c r="V855" s="13">
        <f>IF(ISBLANK(I855),0,1)</f>
        <v/>
      </c>
      <c r="W855" s="13">
        <f>IF(AND(L855="Porosidad de gas",OR(K855="C5",K855="E5")),1,0)</f>
        <v/>
      </c>
      <c r="X855" s="3">
        <f>RIGHT(A855,3)</f>
        <v/>
      </c>
      <c r="Y855" s="3">
        <f>MAX(W855*F855,0)</f>
        <v/>
      </c>
      <c r="Z855" s="3">
        <f>MAX(V855*F855-Y855,0)</f>
        <v/>
      </c>
      <c r="AA855" s="3">
        <f>MAX(U855*F855-SUM(Y855:Z855),0)</f>
        <v/>
      </c>
      <c r="AB855" s="3">
        <f>MAX(F855-SUM(Y855:AA855),0)</f>
        <v/>
      </c>
      <c r="AC855" s="3">
        <f>D855</f>
        <v/>
      </c>
      <c r="AD855" s="3">
        <f>E855</f>
        <v/>
      </c>
    </row>
    <row r="856">
      <c r="A856" s="22" t="inlineStr">
        <is>
          <t>BNRR022511273343</t>
        </is>
      </c>
      <c r="B856" s="22" t="inlineStr">
        <is>
          <t>28/11/2025 5:58:25</t>
        </is>
      </c>
      <c r="C856" s="24" t="n">
        <v>9</v>
      </c>
      <c r="D856" s="24" t="n">
        <v>6</v>
      </c>
      <c r="E856" s="24" t="n">
        <v>7</v>
      </c>
      <c r="F856" s="24" t="n">
        <v>359</v>
      </c>
      <c r="G856" s="24" t="inlineStr">
        <is>
          <t>16</t>
        </is>
      </c>
      <c r="H856" s="24" t="inlineStr"/>
      <c r="I856" s="24" t="inlineStr"/>
      <c r="J856" s="24" t="n">
        <v/>
      </c>
      <c r="K856" s="24" t="n"/>
      <c r="L856" s="24" t="n"/>
      <c r="M856" s="1">
        <f>LEFT(A856,6)</f>
        <v/>
      </c>
      <c r="N856" s="1">
        <f>MID(A856,7,6)</f>
        <v/>
      </c>
      <c r="O856" s="1">
        <f>MID(A856,7,6)&amp;"-"&amp;MID(A856,13,1)</f>
        <v/>
      </c>
      <c r="P856" s="1">
        <f>"M"&amp;MID(A856,5,2)</f>
        <v/>
      </c>
      <c r="Q856" s="1">
        <f>IF(MID(A856,4,1)="L",IF(ISODD(RIGHT(A856)),"LH1","LH3"),IF(MID(A856,4,1)="R",IF(ISODD(RIGHT(A856)),"RH2","RH4"),"ERROR"))</f>
        <v/>
      </c>
      <c r="R856" s="1">
        <f>P856&amp;"-"&amp;Q856</f>
        <v/>
      </c>
      <c r="S856" s="13">
        <f>IF(D856="","HXX",IF(OR(D856=D855,D856=0),S855,"H"&amp;TEXT(D856,"00")&amp;" T"&amp;TEXT(G856,"00")&amp;" - "&amp;A856))</f>
        <v/>
      </c>
      <c r="T856" s="13">
        <f>SUBTOTAL(3,A856)</f>
        <v/>
      </c>
      <c r="U856" s="13">
        <f>IF(OR(NOT(ISBLANK(H856)),J856="30"),1,0)</f>
        <v/>
      </c>
      <c r="V856" s="13">
        <f>IF(ISBLANK(I856),0,1)</f>
        <v/>
      </c>
      <c r="W856" s="13">
        <f>IF(AND(L856="Porosidad de gas",OR(K856="C5",K856="E5")),1,0)</f>
        <v/>
      </c>
      <c r="X856" s="3">
        <f>RIGHT(A856,3)</f>
        <v/>
      </c>
      <c r="Y856" s="3">
        <f>MAX(W856*F856,0)</f>
        <v/>
      </c>
      <c r="Z856" s="3">
        <f>MAX(V856*F856-Y856,0)</f>
        <v/>
      </c>
      <c r="AA856" s="3">
        <f>MAX(U856*F856-SUM(Y856:Z856),0)</f>
        <v/>
      </c>
      <c r="AB856" s="3">
        <f>MAX(F856-SUM(Y856:AA856),0)</f>
        <v/>
      </c>
      <c r="AC856" s="3">
        <f>D856</f>
        <v/>
      </c>
      <c r="AD856" s="3">
        <f>E856</f>
        <v/>
      </c>
    </row>
    <row r="857">
      <c r="A857" s="22" t="inlineStr">
        <is>
          <t>BNRR022511273344</t>
        </is>
      </c>
      <c r="B857" s="22" t="inlineStr">
        <is>
          <t>28/11/2025 5:58:25</t>
        </is>
      </c>
      <c r="C857" s="24" t="n">
        <v>9</v>
      </c>
      <c r="D857" s="24" t="n">
        <v>6</v>
      </c>
      <c r="E857" s="24" t="n">
        <v>7</v>
      </c>
      <c r="F857" s="24" t="n">
        <v>359</v>
      </c>
      <c r="G857" s="24" t="inlineStr">
        <is>
          <t>16</t>
        </is>
      </c>
      <c r="H857" s="24" t="inlineStr"/>
      <c r="I857" s="24" t="inlineStr"/>
      <c r="J857" s="24" t="n">
        <v/>
      </c>
      <c r="K857" s="24" t="n"/>
      <c r="L857" s="24" t="n"/>
      <c r="M857" s="1">
        <f>LEFT(A857,6)</f>
        <v/>
      </c>
      <c r="N857" s="1">
        <f>MID(A857,7,6)</f>
        <v/>
      </c>
      <c r="O857" s="1">
        <f>MID(A857,7,6)&amp;"-"&amp;MID(A857,13,1)</f>
        <v/>
      </c>
      <c r="P857" s="1">
        <f>"M"&amp;MID(A857,5,2)</f>
        <v/>
      </c>
      <c r="Q857" s="1">
        <f>IF(MID(A857,4,1)="L",IF(ISODD(RIGHT(A857)),"LH1","LH3"),IF(MID(A857,4,1)="R",IF(ISODD(RIGHT(A857)),"RH2","RH4"),"ERROR"))</f>
        <v/>
      </c>
      <c r="R857" s="1">
        <f>P857&amp;"-"&amp;Q857</f>
        <v/>
      </c>
      <c r="S857" s="13">
        <f>IF(D857="","HXX",IF(OR(D857=D856,D857=0),S856,"H"&amp;TEXT(D857,"00")&amp;" T"&amp;TEXT(G857,"00")&amp;" - "&amp;A857))</f>
        <v/>
      </c>
      <c r="T857" s="13">
        <f>SUBTOTAL(3,A857)</f>
        <v/>
      </c>
      <c r="U857" s="13">
        <f>IF(OR(NOT(ISBLANK(H857)),J857="30"),1,0)</f>
        <v/>
      </c>
      <c r="V857" s="13">
        <f>IF(ISBLANK(I857),0,1)</f>
        <v/>
      </c>
      <c r="W857" s="13">
        <f>IF(AND(L857="Porosidad de gas",OR(K857="C5",K857="E5")),1,0)</f>
        <v/>
      </c>
      <c r="X857" s="3">
        <f>RIGHT(A857,3)</f>
        <v/>
      </c>
      <c r="Y857" s="3">
        <f>MAX(W857*F857,0)</f>
        <v/>
      </c>
      <c r="Z857" s="3">
        <f>MAX(V857*F857-Y857,0)</f>
        <v/>
      </c>
      <c r="AA857" s="3">
        <f>MAX(U857*F857-SUM(Y857:Z857),0)</f>
        <v/>
      </c>
      <c r="AB857" s="3">
        <f>MAX(F857-SUM(Y857:AA857),0)</f>
        <v/>
      </c>
      <c r="AC857" s="3">
        <f>D857</f>
        <v/>
      </c>
      <c r="AD857" s="3">
        <f>E857</f>
        <v/>
      </c>
    </row>
    <row r="858">
      <c r="A858" s="22" t="inlineStr">
        <is>
          <t>BNRL022511273341</t>
        </is>
      </c>
      <c r="B858" s="22" t="inlineStr">
        <is>
          <t>28/11/2025 5:52:26</t>
        </is>
      </c>
      <c r="C858" s="24" t="n">
        <v>9</v>
      </c>
      <c r="D858" s="24" t="n">
        <v>6</v>
      </c>
      <c r="E858" s="24" t="n">
        <v>6</v>
      </c>
      <c r="F858" s="24" t="n">
        <v>373</v>
      </c>
      <c r="G858" s="24" t="inlineStr">
        <is>
          <t>16</t>
        </is>
      </c>
      <c r="H858" s="24" t="inlineStr"/>
      <c r="I858" s="24" t="inlineStr"/>
      <c r="J858" s="24" t="n">
        <v/>
      </c>
      <c r="K858" s="24" t="n"/>
      <c r="L858" s="24" t="n"/>
      <c r="M858" s="1">
        <f>LEFT(A858,6)</f>
        <v/>
      </c>
      <c r="N858" s="1">
        <f>MID(A858,7,6)</f>
        <v/>
      </c>
      <c r="O858" s="1">
        <f>MID(A858,7,6)&amp;"-"&amp;MID(A858,13,1)</f>
        <v/>
      </c>
      <c r="P858" s="1">
        <f>"M"&amp;MID(A858,5,2)</f>
        <v/>
      </c>
      <c r="Q858" s="1">
        <f>IF(MID(A858,4,1)="L",IF(ISODD(RIGHT(A858)),"LH1","LH3"),IF(MID(A858,4,1)="R",IF(ISODD(RIGHT(A858)),"RH2","RH4"),"ERROR"))</f>
        <v/>
      </c>
      <c r="R858" s="1">
        <f>P858&amp;"-"&amp;Q858</f>
        <v/>
      </c>
      <c r="S858" s="13">
        <f>IF(D858="","HXX",IF(OR(D858=D857,D858=0),S857,"H"&amp;TEXT(D858,"00")&amp;" T"&amp;TEXT(G858,"00")&amp;" - "&amp;A858))</f>
        <v/>
      </c>
      <c r="T858" s="13">
        <f>SUBTOTAL(3,A858)</f>
        <v/>
      </c>
      <c r="U858" s="13">
        <f>IF(OR(NOT(ISBLANK(H858)),J858="30"),1,0)</f>
        <v/>
      </c>
      <c r="V858" s="13">
        <f>IF(ISBLANK(I858),0,1)</f>
        <v/>
      </c>
      <c r="W858" s="13">
        <f>IF(AND(L858="Porosidad de gas",OR(K858="C5",K858="E5")),1,0)</f>
        <v/>
      </c>
      <c r="X858" s="3">
        <f>RIGHT(A858,3)</f>
        <v/>
      </c>
      <c r="Y858" s="3">
        <f>MAX(W858*F858,0)</f>
        <v/>
      </c>
      <c r="Z858" s="3">
        <f>MAX(V858*F858-Y858,0)</f>
        <v/>
      </c>
      <c r="AA858" s="3">
        <f>MAX(U858*F858-SUM(Y858:Z858),0)</f>
        <v/>
      </c>
      <c r="AB858" s="3">
        <f>MAX(F858-SUM(Y858:AA858),0)</f>
        <v/>
      </c>
      <c r="AC858" s="3">
        <f>D858</f>
        <v/>
      </c>
      <c r="AD858" s="3">
        <f>E858</f>
        <v/>
      </c>
    </row>
    <row r="859">
      <c r="A859" s="22" t="inlineStr">
        <is>
          <t>BNRL022511273342</t>
        </is>
      </c>
      <c r="B859" s="22" t="inlineStr">
        <is>
          <t>28/11/2025 5:52:26</t>
        </is>
      </c>
      <c r="C859" s="24" t="n">
        <v>9</v>
      </c>
      <c r="D859" s="24" t="n">
        <v>6</v>
      </c>
      <c r="E859" s="24" t="n">
        <v>6</v>
      </c>
      <c r="F859" s="24" t="n">
        <v>373</v>
      </c>
      <c r="G859" s="24" t="inlineStr">
        <is>
          <t>16</t>
        </is>
      </c>
      <c r="H859" s="24" t="inlineStr"/>
      <c r="I859" s="24" t="inlineStr"/>
      <c r="J859" s="24" t="n">
        <v/>
      </c>
      <c r="K859" s="24" t="n"/>
      <c r="L859" s="24" t="n"/>
      <c r="M859" s="1">
        <f>LEFT(A859,6)</f>
        <v/>
      </c>
      <c r="N859" s="1">
        <f>MID(A859,7,6)</f>
        <v/>
      </c>
      <c r="O859" s="1">
        <f>MID(A859,7,6)&amp;"-"&amp;MID(A859,13,1)</f>
        <v/>
      </c>
      <c r="P859" s="1">
        <f>"M"&amp;MID(A859,5,2)</f>
        <v/>
      </c>
      <c r="Q859" s="1">
        <f>IF(MID(A859,4,1)="L",IF(ISODD(RIGHT(A859)),"LH1","LH3"),IF(MID(A859,4,1)="R",IF(ISODD(RIGHT(A859)),"RH2","RH4"),"ERROR"))</f>
        <v/>
      </c>
      <c r="R859" s="1">
        <f>P859&amp;"-"&amp;Q859</f>
        <v/>
      </c>
      <c r="S859" s="13">
        <f>IF(D859="","HXX",IF(OR(D859=D858,D859=0),S858,"H"&amp;TEXT(D859,"00")&amp;" T"&amp;TEXT(G859,"00")&amp;" - "&amp;A859))</f>
        <v/>
      </c>
      <c r="T859" s="13">
        <f>SUBTOTAL(3,A859)</f>
        <v/>
      </c>
      <c r="U859" s="13">
        <f>IF(OR(NOT(ISBLANK(H859)),J859="30"),1,0)</f>
        <v/>
      </c>
      <c r="V859" s="13">
        <f>IF(ISBLANK(I859),0,1)</f>
        <v/>
      </c>
      <c r="W859" s="13">
        <f>IF(AND(L859="Porosidad de gas",OR(K859="C5",K859="E5")),1,0)</f>
        <v/>
      </c>
      <c r="X859" s="3">
        <f>RIGHT(A859,3)</f>
        <v/>
      </c>
      <c r="Y859" s="3">
        <f>MAX(W859*F859,0)</f>
        <v/>
      </c>
      <c r="Z859" s="3">
        <f>MAX(V859*F859-Y859,0)</f>
        <v/>
      </c>
      <c r="AA859" s="3">
        <f>MAX(U859*F859-SUM(Y859:Z859),0)</f>
        <v/>
      </c>
      <c r="AB859" s="3">
        <f>MAX(F859-SUM(Y859:AA859),0)</f>
        <v/>
      </c>
      <c r="AC859" s="3">
        <f>D859</f>
        <v/>
      </c>
      <c r="AD859" s="3">
        <f>E859</f>
        <v/>
      </c>
    </row>
    <row r="860">
      <c r="A860" s="22" t="inlineStr">
        <is>
          <t>BNRR022511273341</t>
        </is>
      </c>
      <c r="B860" s="22" t="inlineStr">
        <is>
          <t>28/11/2025 5:52:26</t>
        </is>
      </c>
      <c r="C860" s="24" t="n">
        <v>9</v>
      </c>
      <c r="D860" s="24" t="n">
        <v>6</v>
      </c>
      <c r="E860" s="24" t="n">
        <v>6</v>
      </c>
      <c r="F860" s="24" t="n">
        <v>373</v>
      </c>
      <c r="G860" s="24" t="inlineStr">
        <is>
          <t>16</t>
        </is>
      </c>
      <c r="H860" s="24" t="inlineStr"/>
      <c r="I860" s="24" t="inlineStr"/>
      <c r="J860" s="24" t="n">
        <v/>
      </c>
      <c r="K860" s="24" t="n"/>
      <c r="L860" s="24" t="n"/>
      <c r="M860" s="1">
        <f>LEFT(A860,6)</f>
        <v/>
      </c>
      <c r="N860" s="1">
        <f>MID(A860,7,6)</f>
        <v/>
      </c>
      <c r="O860" s="1">
        <f>MID(A860,7,6)&amp;"-"&amp;MID(A860,13,1)</f>
        <v/>
      </c>
      <c r="P860" s="1">
        <f>"M"&amp;MID(A860,5,2)</f>
        <v/>
      </c>
      <c r="Q860" s="1">
        <f>IF(MID(A860,4,1)="L",IF(ISODD(RIGHT(A860)),"LH1","LH3"),IF(MID(A860,4,1)="R",IF(ISODD(RIGHT(A860)),"RH2","RH4"),"ERROR"))</f>
        <v/>
      </c>
      <c r="R860" s="1">
        <f>P860&amp;"-"&amp;Q860</f>
        <v/>
      </c>
      <c r="S860" s="13">
        <f>IF(D860="","HXX",IF(OR(D860=D859,D860=0),S859,"H"&amp;TEXT(D860,"00")&amp;" T"&amp;TEXT(G860,"00")&amp;" - "&amp;A860))</f>
        <v/>
      </c>
      <c r="T860" s="13">
        <f>SUBTOTAL(3,A860)</f>
        <v/>
      </c>
      <c r="U860" s="13">
        <f>IF(OR(NOT(ISBLANK(H860)),J860="30"),1,0)</f>
        <v/>
      </c>
      <c r="V860" s="13">
        <f>IF(ISBLANK(I860),0,1)</f>
        <v/>
      </c>
      <c r="W860" s="13">
        <f>IF(AND(L860="Porosidad de gas",OR(K860="C5",K860="E5")),1,0)</f>
        <v/>
      </c>
      <c r="X860" s="3">
        <f>RIGHT(A860,3)</f>
        <v/>
      </c>
      <c r="Y860" s="3">
        <f>MAX(W860*F860,0)</f>
        <v/>
      </c>
      <c r="Z860" s="3">
        <f>MAX(V860*F860-Y860,0)</f>
        <v/>
      </c>
      <c r="AA860" s="3">
        <f>MAX(U860*F860-SUM(Y860:Z860),0)</f>
        <v/>
      </c>
      <c r="AB860" s="3">
        <f>MAX(F860-SUM(Y860:AA860),0)</f>
        <v/>
      </c>
      <c r="AC860" s="3">
        <f>D860</f>
        <v/>
      </c>
      <c r="AD860" s="3">
        <f>E860</f>
        <v/>
      </c>
    </row>
    <row r="861">
      <c r="A861" s="22" t="inlineStr">
        <is>
          <t>BNRR022511273342</t>
        </is>
      </c>
      <c r="B861" s="22" t="inlineStr">
        <is>
          <t>28/11/2025 5:52:26</t>
        </is>
      </c>
      <c r="C861" s="24" t="n">
        <v>9</v>
      </c>
      <c r="D861" s="24" t="n">
        <v>6</v>
      </c>
      <c r="E861" s="24" t="n">
        <v>6</v>
      </c>
      <c r="F861" s="24" t="n">
        <v>373</v>
      </c>
      <c r="G861" s="24" t="inlineStr">
        <is>
          <t>16</t>
        </is>
      </c>
      <c r="H861" s="24" t="inlineStr"/>
      <c r="I861" s="24" t="inlineStr"/>
      <c r="J861" s="24" t="n">
        <v/>
      </c>
      <c r="K861" s="24" t="n"/>
      <c r="L861" s="24" t="n"/>
      <c r="M861" s="1">
        <f>LEFT(A861,6)</f>
        <v/>
      </c>
      <c r="N861" s="1">
        <f>MID(A861,7,6)</f>
        <v/>
      </c>
      <c r="O861" s="1">
        <f>MID(A861,7,6)&amp;"-"&amp;MID(A861,13,1)</f>
        <v/>
      </c>
      <c r="P861" s="1">
        <f>"M"&amp;MID(A861,5,2)</f>
        <v/>
      </c>
      <c r="Q861" s="1">
        <f>IF(MID(A861,4,1)="L",IF(ISODD(RIGHT(A861)),"LH1","LH3"),IF(MID(A861,4,1)="R",IF(ISODD(RIGHT(A861)),"RH2","RH4"),"ERROR"))</f>
        <v/>
      </c>
      <c r="R861" s="1">
        <f>P861&amp;"-"&amp;Q861</f>
        <v/>
      </c>
      <c r="S861" s="13">
        <f>IF(D861="","HXX",IF(OR(D861=D860,D861=0),S860,"H"&amp;TEXT(D861,"00")&amp;" T"&amp;TEXT(G861,"00")&amp;" - "&amp;A861))</f>
        <v/>
      </c>
      <c r="T861" s="13">
        <f>SUBTOTAL(3,A861)</f>
        <v/>
      </c>
      <c r="U861" s="13">
        <f>IF(OR(NOT(ISBLANK(H861)),J861="30"),1,0)</f>
        <v/>
      </c>
      <c r="V861" s="13">
        <f>IF(ISBLANK(I861),0,1)</f>
        <v/>
      </c>
      <c r="W861" s="13">
        <f>IF(AND(L861="Porosidad de gas",OR(K861="C5",K861="E5")),1,0)</f>
        <v/>
      </c>
      <c r="X861" s="3">
        <f>RIGHT(A861,3)</f>
        <v/>
      </c>
      <c r="Y861" s="3">
        <f>MAX(W861*F861,0)</f>
        <v/>
      </c>
      <c r="Z861" s="3">
        <f>MAX(V861*F861-Y861,0)</f>
        <v/>
      </c>
      <c r="AA861" s="3">
        <f>MAX(U861*F861-SUM(Y861:Z861),0)</f>
        <v/>
      </c>
      <c r="AB861" s="3">
        <f>MAX(F861-SUM(Y861:AA861),0)</f>
        <v/>
      </c>
      <c r="AC861" s="3">
        <f>D861</f>
        <v/>
      </c>
      <c r="AD861" s="3">
        <f>E861</f>
        <v/>
      </c>
    </row>
    <row r="862">
      <c r="A862" s="22" t="inlineStr">
        <is>
          <t>BNRL022511273339</t>
        </is>
      </c>
      <c r="B862" s="22" t="inlineStr">
        <is>
          <t>28/11/2025 5:46:13</t>
        </is>
      </c>
      <c r="C862" s="24" t="n">
        <v>9</v>
      </c>
      <c r="D862" s="24" t="n">
        <v>6</v>
      </c>
      <c r="E862" s="24" t="n">
        <v>5</v>
      </c>
      <c r="F862" s="24" t="n">
        <v>360</v>
      </c>
      <c r="G862" s="24" t="inlineStr">
        <is>
          <t>16</t>
        </is>
      </c>
      <c r="H862" s="24" t="inlineStr"/>
      <c r="I862" s="24" t="inlineStr"/>
      <c r="J862" s="24" t="n">
        <v/>
      </c>
      <c r="K862" s="24" t="n"/>
      <c r="L862" s="24" t="n"/>
      <c r="M862" s="1">
        <f>LEFT(A862,6)</f>
        <v/>
      </c>
      <c r="N862" s="1">
        <f>MID(A862,7,6)</f>
        <v/>
      </c>
      <c r="O862" s="1">
        <f>MID(A862,7,6)&amp;"-"&amp;MID(A862,13,1)</f>
        <v/>
      </c>
      <c r="P862" s="1">
        <f>"M"&amp;MID(A862,5,2)</f>
        <v/>
      </c>
      <c r="Q862" s="1">
        <f>IF(MID(A862,4,1)="L",IF(ISODD(RIGHT(A862)),"LH1","LH3"),IF(MID(A862,4,1)="R",IF(ISODD(RIGHT(A862)),"RH2","RH4"),"ERROR"))</f>
        <v/>
      </c>
      <c r="R862" s="1">
        <f>P862&amp;"-"&amp;Q862</f>
        <v/>
      </c>
      <c r="S862" s="13">
        <f>IF(D862="","HXX",IF(OR(D862=D861,D862=0),S861,"H"&amp;TEXT(D862,"00")&amp;" T"&amp;TEXT(G862,"00")&amp;" - "&amp;A862))</f>
        <v/>
      </c>
      <c r="T862" s="13">
        <f>SUBTOTAL(3,A862)</f>
        <v/>
      </c>
      <c r="U862" s="13">
        <f>IF(OR(NOT(ISBLANK(H862)),J862="30"),1,0)</f>
        <v/>
      </c>
      <c r="V862" s="13">
        <f>IF(ISBLANK(I862),0,1)</f>
        <v/>
      </c>
      <c r="W862" s="13">
        <f>IF(AND(L862="Porosidad de gas",OR(K862="C5",K862="E5")),1,0)</f>
        <v/>
      </c>
      <c r="X862" s="3">
        <f>RIGHT(A862,3)</f>
        <v/>
      </c>
      <c r="Y862" s="3">
        <f>MAX(W862*F862,0)</f>
        <v/>
      </c>
      <c r="Z862" s="3">
        <f>MAX(V862*F862-Y862,0)</f>
        <v/>
      </c>
      <c r="AA862" s="3">
        <f>MAX(U862*F862-SUM(Y862:Z862),0)</f>
        <v/>
      </c>
      <c r="AB862" s="3">
        <f>MAX(F862-SUM(Y862:AA862),0)</f>
        <v/>
      </c>
      <c r="AC862" s="3">
        <f>D862</f>
        <v/>
      </c>
      <c r="AD862" s="3">
        <f>E862</f>
        <v/>
      </c>
    </row>
    <row r="863">
      <c r="A863" s="22" t="inlineStr">
        <is>
          <t>BNRL022511273340</t>
        </is>
      </c>
      <c r="B863" s="22" t="inlineStr">
        <is>
          <t>28/11/2025 5:46:13</t>
        </is>
      </c>
      <c r="C863" s="24" t="n">
        <v>9</v>
      </c>
      <c r="D863" s="24" t="n">
        <v>6</v>
      </c>
      <c r="E863" s="24" t="n">
        <v>5</v>
      </c>
      <c r="F863" s="24" t="n">
        <v>360</v>
      </c>
      <c r="G863" s="24" t="inlineStr">
        <is>
          <t>16</t>
        </is>
      </c>
      <c r="H863" s="24" t="inlineStr"/>
      <c r="I863" s="24" t="inlineStr"/>
      <c r="J863" s="24" t="n">
        <v/>
      </c>
      <c r="K863" s="24" t="n"/>
      <c r="L863" s="24" t="n"/>
      <c r="M863" s="1">
        <f>LEFT(A863,6)</f>
        <v/>
      </c>
      <c r="N863" s="1">
        <f>MID(A863,7,6)</f>
        <v/>
      </c>
      <c r="O863" s="1">
        <f>MID(A863,7,6)&amp;"-"&amp;MID(A863,13,1)</f>
        <v/>
      </c>
      <c r="P863" s="1">
        <f>"M"&amp;MID(A863,5,2)</f>
        <v/>
      </c>
      <c r="Q863" s="1">
        <f>IF(MID(A863,4,1)="L",IF(ISODD(RIGHT(A863)),"LH1","LH3"),IF(MID(A863,4,1)="R",IF(ISODD(RIGHT(A863)),"RH2","RH4"),"ERROR"))</f>
        <v/>
      </c>
      <c r="R863" s="1">
        <f>P863&amp;"-"&amp;Q863</f>
        <v/>
      </c>
      <c r="S863" s="13">
        <f>IF(D863="","HXX",IF(OR(D863=D862,D863=0),S862,"H"&amp;TEXT(D863,"00")&amp;" T"&amp;TEXT(G863,"00")&amp;" - "&amp;A863))</f>
        <v/>
      </c>
      <c r="T863" s="13">
        <f>SUBTOTAL(3,A863)</f>
        <v/>
      </c>
      <c r="U863" s="13">
        <f>IF(OR(NOT(ISBLANK(H863)),J863="30"),1,0)</f>
        <v/>
      </c>
      <c r="V863" s="13">
        <f>IF(ISBLANK(I863),0,1)</f>
        <v/>
      </c>
      <c r="W863" s="13">
        <f>IF(AND(L863="Porosidad de gas",OR(K863="C5",K863="E5")),1,0)</f>
        <v/>
      </c>
      <c r="X863" s="3">
        <f>RIGHT(A863,3)</f>
        <v/>
      </c>
      <c r="Y863" s="3">
        <f>MAX(W863*F863,0)</f>
        <v/>
      </c>
      <c r="Z863" s="3">
        <f>MAX(V863*F863-Y863,0)</f>
        <v/>
      </c>
      <c r="AA863" s="3">
        <f>MAX(U863*F863-SUM(Y863:Z863),0)</f>
        <v/>
      </c>
      <c r="AB863" s="3">
        <f>MAX(F863-SUM(Y863:AA863),0)</f>
        <v/>
      </c>
      <c r="AC863" s="3">
        <f>D863</f>
        <v/>
      </c>
      <c r="AD863" s="3">
        <f>E863</f>
        <v/>
      </c>
    </row>
    <row r="864">
      <c r="A864" s="22" t="inlineStr">
        <is>
          <t>BNRR022511273339</t>
        </is>
      </c>
      <c r="B864" s="22" t="inlineStr">
        <is>
          <t>28/11/2025 5:46:13</t>
        </is>
      </c>
      <c r="C864" s="24" t="n">
        <v>9</v>
      </c>
      <c r="D864" s="24" t="n">
        <v>6</v>
      </c>
      <c r="E864" s="24" t="n">
        <v>5</v>
      </c>
      <c r="F864" s="24" t="n">
        <v>360</v>
      </c>
      <c r="G864" s="24" t="inlineStr">
        <is>
          <t>16</t>
        </is>
      </c>
      <c r="H864" s="24" t="inlineStr"/>
      <c r="I864" s="24" t="inlineStr"/>
      <c r="J864" s="24" t="n">
        <v/>
      </c>
      <c r="K864" s="24" t="n"/>
      <c r="L864" s="24" t="n"/>
      <c r="M864" s="1">
        <f>LEFT(A864,6)</f>
        <v/>
      </c>
      <c r="N864" s="1">
        <f>MID(A864,7,6)</f>
        <v/>
      </c>
      <c r="O864" s="1">
        <f>MID(A864,7,6)&amp;"-"&amp;MID(A864,13,1)</f>
        <v/>
      </c>
      <c r="P864" s="1">
        <f>"M"&amp;MID(A864,5,2)</f>
        <v/>
      </c>
      <c r="Q864" s="1">
        <f>IF(MID(A864,4,1)="L",IF(ISODD(RIGHT(A864)),"LH1","LH3"),IF(MID(A864,4,1)="R",IF(ISODD(RIGHT(A864)),"RH2","RH4"),"ERROR"))</f>
        <v/>
      </c>
      <c r="R864" s="1">
        <f>P864&amp;"-"&amp;Q864</f>
        <v/>
      </c>
      <c r="S864" s="13">
        <f>IF(D864="","HXX",IF(OR(D864=D863,D864=0),S863,"H"&amp;TEXT(D864,"00")&amp;" T"&amp;TEXT(G864,"00")&amp;" - "&amp;A864))</f>
        <v/>
      </c>
      <c r="T864" s="13">
        <f>SUBTOTAL(3,A864)</f>
        <v/>
      </c>
      <c r="U864" s="13">
        <f>IF(OR(NOT(ISBLANK(H864)),J864="30"),1,0)</f>
        <v/>
      </c>
      <c r="V864" s="13">
        <f>IF(ISBLANK(I864),0,1)</f>
        <v/>
      </c>
      <c r="W864" s="13">
        <f>IF(AND(L864="Porosidad de gas",OR(K864="C5",K864="E5")),1,0)</f>
        <v/>
      </c>
      <c r="X864" s="3">
        <f>RIGHT(A864,3)</f>
        <v/>
      </c>
      <c r="Y864" s="3">
        <f>MAX(W864*F864,0)</f>
        <v/>
      </c>
      <c r="Z864" s="3">
        <f>MAX(V864*F864-Y864,0)</f>
        <v/>
      </c>
      <c r="AA864" s="3">
        <f>MAX(U864*F864-SUM(Y864:Z864),0)</f>
        <v/>
      </c>
      <c r="AB864" s="3">
        <f>MAX(F864-SUM(Y864:AA864),0)</f>
        <v/>
      </c>
      <c r="AC864" s="3">
        <f>D864</f>
        <v/>
      </c>
      <c r="AD864" s="3">
        <f>E864</f>
        <v/>
      </c>
    </row>
    <row r="865">
      <c r="A865" s="22" t="inlineStr">
        <is>
          <t>BNRR022511273340</t>
        </is>
      </c>
      <c r="B865" s="22" t="inlineStr">
        <is>
          <t>28/11/2025 5:46:13</t>
        </is>
      </c>
      <c r="C865" s="24" t="n">
        <v>9</v>
      </c>
      <c r="D865" s="24" t="n">
        <v>6</v>
      </c>
      <c r="E865" s="24" t="n">
        <v>5</v>
      </c>
      <c r="F865" s="24" t="n">
        <v>360</v>
      </c>
      <c r="G865" s="24" t="inlineStr">
        <is>
          <t>16</t>
        </is>
      </c>
      <c r="H865" s="24" t="inlineStr"/>
      <c r="I865" s="24" t="inlineStr"/>
      <c r="J865" s="24" t="n">
        <v/>
      </c>
      <c r="K865" s="24" t="n"/>
      <c r="L865" s="24" t="n"/>
      <c r="M865" s="1">
        <f>LEFT(A865,6)</f>
        <v/>
      </c>
      <c r="N865" s="1">
        <f>MID(A865,7,6)</f>
        <v/>
      </c>
      <c r="O865" s="1">
        <f>MID(A865,7,6)&amp;"-"&amp;MID(A865,13,1)</f>
        <v/>
      </c>
      <c r="P865" s="1">
        <f>"M"&amp;MID(A865,5,2)</f>
        <v/>
      </c>
      <c r="Q865" s="1">
        <f>IF(MID(A865,4,1)="L",IF(ISODD(RIGHT(A865)),"LH1","LH3"),IF(MID(A865,4,1)="R",IF(ISODD(RIGHT(A865)),"RH2","RH4"),"ERROR"))</f>
        <v/>
      </c>
      <c r="R865" s="1">
        <f>P865&amp;"-"&amp;Q865</f>
        <v/>
      </c>
      <c r="S865" s="13">
        <f>IF(D865="","HXX",IF(OR(D865=D864,D865=0),S864,"H"&amp;TEXT(D865,"00")&amp;" T"&amp;TEXT(G865,"00")&amp;" - "&amp;A865))</f>
        <v/>
      </c>
      <c r="T865" s="13">
        <f>SUBTOTAL(3,A865)</f>
        <v/>
      </c>
      <c r="U865" s="13">
        <f>IF(OR(NOT(ISBLANK(H865)),J865="30"),1,0)</f>
        <v/>
      </c>
      <c r="V865" s="13">
        <f>IF(ISBLANK(I865),0,1)</f>
        <v/>
      </c>
      <c r="W865" s="13">
        <f>IF(AND(L865="Porosidad de gas",OR(K865="C5",K865="E5")),1,0)</f>
        <v/>
      </c>
      <c r="X865" s="3">
        <f>RIGHT(A865,3)</f>
        <v/>
      </c>
      <c r="Y865" s="3">
        <f>MAX(W865*F865,0)</f>
        <v/>
      </c>
      <c r="Z865" s="3">
        <f>MAX(V865*F865-Y865,0)</f>
        <v/>
      </c>
      <c r="AA865" s="3">
        <f>MAX(U865*F865-SUM(Y865:Z865),0)</f>
        <v/>
      </c>
      <c r="AB865" s="3">
        <f>MAX(F865-SUM(Y865:AA865),0)</f>
        <v/>
      </c>
      <c r="AC865" s="3">
        <f>D865</f>
        <v/>
      </c>
      <c r="AD865" s="3">
        <f>E865</f>
        <v/>
      </c>
    </row>
    <row r="866">
      <c r="A866" s="22" t="inlineStr">
        <is>
          <t>BNRL022511273337</t>
        </is>
      </c>
      <c r="B866" s="22" t="inlineStr">
        <is>
          <t>28/11/2025 5:40:14</t>
        </is>
      </c>
      <c r="C866" s="24" t="n">
        <v>9</v>
      </c>
      <c r="D866" s="24" t="n">
        <v>6</v>
      </c>
      <c r="E866" s="24" t="n">
        <v>4</v>
      </c>
      <c r="F866" s="24" t="n">
        <v>466</v>
      </c>
      <c r="G866" s="24" t="inlineStr">
        <is>
          <t>16</t>
        </is>
      </c>
      <c r="H866" s="24" t="inlineStr"/>
      <c r="I866" s="24" t="inlineStr"/>
      <c r="J866" s="24" t="n">
        <v/>
      </c>
      <c r="K866" s="24" t="n"/>
      <c r="L866" s="24" t="n"/>
      <c r="M866" s="1">
        <f>LEFT(A866,6)</f>
        <v/>
      </c>
      <c r="N866" s="1">
        <f>MID(A866,7,6)</f>
        <v/>
      </c>
      <c r="O866" s="1">
        <f>MID(A866,7,6)&amp;"-"&amp;MID(A866,13,1)</f>
        <v/>
      </c>
      <c r="P866" s="1">
        <f>"M"&amp;MID(A866,5,2)</f>
        <v/>
      </c>
      <c r="Q866" s="1">
        <f>IF(MID(A866,4,1)="L",IF(ISODD(RIGHT(A866)),"LH1","LH3"),IF(MID(A866,4,1)="R",IF(ISODD(RIGHT(A866)),"RH2","RH4"),"ERROR"))</f>
        <v/>
      </c>
      <c r="R866" s="1">
        <f>P866&amp;"-"&amp;Q866</f>
        <v/>
      </c>
      <c r="S866" s="13">
        <f>IF(D866="","HXX",IF(OR(D866=D865,D866=0),S865,"H"&amp;TEXT(D866,"00")&amp;" T"&amp;TEXT(G866,"00")&amp;" - "&amp;A866))</f>
        <v/>
      </c>
      <c r="T866" s="13">
        <f>SUBTOTAL(3,A866)</f>
        <v/>
      </c>
      <c r="U866" s="13">
        <f>IF(OR(NOT(ISBLANK(H866)),J866="30"),1,0)</f>
        <v/>
      </c>
      <c r="V866" s="13">
        <f>IF(ISBLANK(I866),0,1)</f>
        <v/>
      </c>
      <c r="W866" s="13">
        <f>IF(AND(L866="Porosidad de gas",OR(K866="C5",K866="E5")),1,0)</f>
        <v/>
      </c>
      <c r="X866" s="3">
        <f>RIGHT(A866,3)</f>
        <v/>
      </c>
      <c r="Y866" s="3">
        <f>MAX(W866*F866,0)</f>
        <v/>
      </c>
      <c r="Z866" s="3">
        <f>MAX(V866*F866-Y866,0)</f>
        <v/>
      </c>
      <c r="AA866" s="3">
        <f>MAX(U866*F866-SUM(Y866:Z866),0)</f>
        <v/>
      </c>
      <c r="AB866" s="3">
        <f>MAX(F866-SUM(Y866:AA866),0)</f>
        <v/>
      </c>
      <c r="AC866" s="3">
        <f>D866</f>
        <v/>
      </c>
      <c r="AD866" s="3">
        <f>E866</f>
        <v/>
      </c>
    </row>
    <row r="867">
      <c r="A867" s="22" t="inlineStr">
        <is>
          <t>BNRL022511273338</t>
        </is>
      </c>
      <c r="B867" s="22" t="inlineStr">
        <is>
          <t>28/11/2025 5:40:14</t>
        </is>
      </c>
      <c r="C867" s="24" t="n">
        <v>9</v>
      </c>
      <c r="D867" s="24" t="n">
        <v>6</v>
      </c>
      <c r="E867" s="24" t="n">
        <v>4</v>
      </c>
      <c r="F867" s="24" t="n">
        <v>466</v>
      </c>
      <c r="G867" s="24" t="inlineStr">
        <is>
          <t>16</t>
        </is>
      </c>
      <c r="H867" s="24" t="inlineStr"/>
      <c r="I867" s="24" t="inlineStr"/>
      <c r="J867" s="24" t="n">
        <v/>
      </c>
      <c r="K867" s="24" t="n"/>
      <c r="L867" s="24" t="n"/>
      <c r="M867" s="1">
        <f>LEFT(A867,6)</f>
        <v/>
      </c>
      <c r="N867" s="1">
        <f>MID(A867,7,6)</f>
        <v/>
      </c>
      <c r="O867" s="1">
        <f>MID(A867,7,6)&amp;"-"&amp;MID(A867,13,1)</f>
        <v/>
      </c>
      <c r="P867" s="1">
        <f>"M"&amp;MID(A867,5,2)</f>
        <v/>
      </c>
      <c r="Q867" s="1">
        <f>IF(MID(A867,4,1)="L",IF(ISODD(RIGHT(A867)),"LH1","LH3"),IF(MID(A867,4,1)="R",IF(ISODD(RIGHT(A867)),"RH2","RH4"),"ERROR"))</f>
        <v/>
      </c>
      <c r="R867" s="1">
        <f>P867&amp;"-"&amp;Q867</f>
        <v/>
      </c>
      <c r="S867" s="13">
        <f>IF(D867="","HXX",IF(OR(D867=D866,D867=0),S866,"H"&amp;TEXT(D867,"00")&amp;" T"&amp;TEXT(G867,"00")&amp;" - "&amp;A867))</f>
        <v/>
      </c>
      <c r="T867" s="13">
        <f>SUBTOTAL(3,A867)</f>
        <v/>
      </c>
      <c r="U867" s="13">
        <f>IF(OR(NOT(ISBLANK(H867)),J867="30"),1,0)</f>
        <v/>
      </c>
      <c r="V867" s="13">
        <f>IF(ISBLANK(I867),0,1)</f>
        <v/>
      </c>
      <c r="W867" s="13">
        <f>IF(AND(L867="Porosidad de gas",OR(K867="C5",K867="E5")),1,0)</f>
        <v/>
      </c>
      <c r="X867" s="3">
        <f>RIGHT(A867,3)</f>
        <v/>
      </c>
      <c r="Y867" s="3">
        <f>MAX(W867*F867,0)</f>
        <v/>
      </c>
      <c r="Z867" s="3">
        <f>MAX(V867*F867-Y867,0)</f>
        <v/>
      </c>
      <c r="AA867" s="3">
        <f>MAX(U867*F867-SUM(Y867:Z867),0)</f>
        <v/>
      </c>
      <c r="AB867" s="3">
        <f>MAX(F867-SUM(Y867:AA867),0)</f>
        <v/>
      </c>
      <c r="AC867" s="3">
        <f>D867</f>
        <v/>
      </c>
      <c r="AD867" s="3">
        <f>E867</f>
        <v/>
      </c>
    </row>
    <row r="868">
      <c r="A868" s="22" t="inlineStr">
        <is>
          <t>BNRR022511273337</t>
        </is>
      </c>
      <c r="B868" s="22" t="inlineStr">
        <is>
          <t>28/11/2025 5:40:14</t>
        </is>
      </c>
      <c r="C868" s="24" t="n">
        <v>9</v>
      </c>
      <c r="D868" s="24" t="n">
        <v>6</v>
      </c>
      <c r="E868" s="24" t="n">
        <v>4</v>
      </c>
      <c r="F868" s="24" t="n">
        <v>466</v>
      </c>
      <c r="G868" s="24" t="inlineStr">
        <is>
          <t>16</t>
        </is>
      </c>
      <c r="H868" s="24" t="inlineStr"/>
      <c r="I868" s="24" t="inlineStr"/>
      <c r="J868" s="24" t="n">
        <v/>
      </c>
      <c r="K868" s="24" t="n"/>
      <c r="L868" s="24" t="n"/>
      <c r="M868" s="1">
        <f>LEFT(A868,6)</f>
        <v/>
      </c>
      <c r="N868" s="1">
        <f>MID(A868,7,6)</f>
        <v/>
      </c>
      <c r="O868" s="1">
        <f>MID(A868,7,6)&amp;"-"&amp;MID(A868,13,1)</f>
        <v/>
      </c>
      <c r="P868" s="1">
        <f>"M"&amp;MID(A868,5,2)</f>
        <v/>
      </c>
      <c r="Q868" s="1">
        <f>IF(MID(A868,4,1)="L",IF(ISODD(RIGHT(A868)),"LH1","LH3"),IF(MID(A868,4,1)="R",IF(ISODD(RIGHT(A868)),"RH2","RH4"),"ERROR"))</f>
        <v/>
      </c>
      <c r="R868" s="1">
        <f>P868&amp;"-"&amp;Q868</f>
        <v/>
      </c>
      <c r="S868" s="13">
        <f>IF(D868="","HXX",IF(OR(D868=D867,D868=0),S867,"H"&amp;TEXT(D868,"00")&amp;" T"&amp;TEXT(G868,"00")&amp;" - "&amp;A868))</f>
        <v/>
      </c>
      <c r="T868" s="13">
        <f>SUBTOTAL(3,A868)</f>
        <v/>
      </c>
      <c r="U868" s="13">
        <f>IF(OR(NOT(ISBLANK(H868)),J868="30"),1,0)</f>
        <v/>
      </c>
      <c r="V868" s="13">
        <f>IF(ISBLANK(I868),0,1)</f>
        <v/>
      </c>
      <c r="W868" s="13">
        <f>IF(AND(L868="Porosidad de gas",OR(K868="C5",K868="E5")),1,0)</f>
        <v/>
      </c>
      <c r="X868" s="3">
        <f>RIGHT(A868,3)</f>
        <v/>
      </c>
      <c r="Y868" s="3">
        <f>MAX(W868*F868,0)</f>
        <v/>
      </c>
      <c r="Z868" s="3">
        <f>MAX(V868*F868-Y868,0)</f>
        <v/>
      </c>
      <c r="AA868" s="3">
        <f>MAX(U868*F868-SUM(Y868:Z868),0)</f>
        <v/>
      </c>
      <c r="AB868" s="3">
        <f>MAX(F868-SUM(Y868:AA868),0)</f>
        <v/>
      </c>
      <c r="AC868" s="3">
        <f>D868</f>
        <v/>
      </c>
      <c r="AD868" s="3">
        <f>E868</f>
        <v/>
      </c>
    </row>
    <row r="869">
      <c r="A869" s="22" t="inlineStr">
        <is>
          <t>BNRR022511273338</t>
        </is>
      </c>
      <c r="B869" s="22" t="inlineStr">
        <is>
          <t>28/11/2025 5:40:14</t>
        </is>
      </c>
      <c r="C869" s="24" t="n">
        <v>9</v>
      </c>
      <c r="D869" s="24" t="n">
        <v>6</v>
      </c>
      <c r="E869" s="24" t="n">
        <v>4</v>
      </c>
      <c r="F869" s="24" t="n">
        <v>466</v>
      </c>
      <c r="G869" s="24" t="inlineStr">
        <is>
          <t>16</t>
        </is>
      </c>
      <c r="H869" s="24" t="inlineStr"/>
      <c r="I869" s="24" t="inlineStr"/>
      <c r="J869" s="24" t="n">
        <v/>
      </c>
      <c r="K869" s="24" t="n"/>
      <c r="L869" s="24" t="n"/>
      <c r="M869" s="1">
        <f>LEFT(A869,6)</f>
        <v/>
      </c>
      <c r="N869" s="1">
        <f>MID(A869,7,6)</f>
        <v/>
      </c>
      <c r="O869" s="1">
        <f>MID(A869,7,6)&amp;"-"&amp;MID(A869,13,1)</f>
        <v/>
      </c>
      <c r="P869" s="1">
        <f>"M"&amp;MID(A869,5,2)</f>
        <v/>
      </c>
      <c r="Q869" s="1">
        <f>IF(MID(A869,4,1)="L",IF(ISODD(RIGHT(A869)),"LH1","LH3"),IF(MID(A869,4,1)="R",IF(ISODD(RIGHT(A869)),"RH2","RH4"),"ERROR"))</f>
        <v/>
      </c>
      <c r="R869" s="1">
        <f>P869&amp;"-"&amp;Q869</f>
        <v/>
      </c>
      <c r="S869" s="13">
        <f>IF(D869="","HXX",IF(OR(D869=D868,D869=0),S868,"H"&amp;TEXT(D869,"00")&amp;" T"&amp;TEXT(G869,"00")&amp;" - "&amp;A869))</f>
        <v/>
      </c>
      <c r="T869" s="13">
        <f>SUBTOTAL(3,A869)</f>
        <v/>
      </c>
      <c r="U869" s="13">
        <f>IF(OR(NOT(ISBLANK(H869)),J869="30"),1,0)</f>
        <v/>
      </c>
      <c r="V869" s="13">
        <f>IF(ISBLANK(I869),0,1)</f>
        <v/>
      </c>
      <c r="W869" s="13">
        <f>IF(AND(L869="Porosidad de gas",OR(K869="C5",K869="E5")),1,0)</f>
        <v/>
      </c>
      <c r="X869" s="3">
        <f>RIGHT(A869,3)</f>
        <v/>
      </c>
      <c r="Y869" s="3">
        <f>MAX(W869*F869,0)</f>
        <v/>
      </c>
      <c r="Z869" s="3">
        <f>MAX(V869*F869-Y869,0)</f>
        <v/>
      </c>
      <c r="AA869" s="3">
        <f>MAX(U869*F869-SUM(Y869:Z869),0)</f>
        <v/>
      </c>
      <c r="AB869" s="3">
        <f>MAX(F869-SUM(Y869:AA869),0)</f>
        <v/>
      </c>
      <c r="AC869" s="3">
        <f>D869</f>
        <v/>
      </c>
      <c r="AD869" s="3">
        <f>E869</f>
        <v/>
      </c>
    </row>
    <row r="870">
      <c r="A870" s="22" t="inlineStr">
        <is>
          <t>BNRL022511273335</t>
        </is>
      </c>
      <c r="B870" s="22" t="inlineStr">
        <is>
          <t>28/11/2025 5:32:28</t>
        </is>
      </c>
      <c r="C870" s="24" t="n">
        <v>9</v>
      </c>
      <c r="D870" s="24" t="n">
        <v>6</v>
      </c>
      <c r="E870" s="24" t="n">
        <v>3</v>
      </c>
      <c r="F870" s="24" t="n">
        <v>473</v>
      </c>
      <c r="G870" s="24" t="inlineStr">
        <is>
          <t>16</t>
        </is>
      </c>
      <c r="H870" s="24" t="inlineStr"/>
      <c r="I870" s="24" t="inlineStr"/>
      <c r="J870" s="24" t="n">
        <v/>
      </c>
      <c r="K870" s="24" t="n"/>
      <c r="L870" s="24" t="n"/>
      <c r="M870" s="1">
        <f>LEFT(A870,6)</f>
        <v/>
      </c>
      <c r="N870" s="1">
        <f>MID(A870,7,6)</f>
        <v/>
      </c>
      <c r="O870" s="1">
        <f>MID(A870,7,6)&amp;"-"&amp;MID(A870,13,1)</f>
        <v/>
      </c>
      <c r="P870" s="1">
        <f>"M"&amp;MID(A870,5,2)</f>
        <v/>
      </c>
      <c r="Q870" s="1">
        <f>IF(MID(A870,4,1)="L",IF(ISODD(RIGHT(A870)),"LH1","LH3"),IF(MID(A870,4,1)="R",IF(ISODD(RIGHT(A870)),"RH2","RH4"),"ERROR"))</f>
        <v/>
      </c>
      <c r="R870" s="1">
        <f>P870&amp;"-"&amp;Q870</f>
        <v/>
      </c>
      <c r="S870" s="13">
        <f>IF(D870="","HXX",IF(OR(D870=D869,D870=0),S869,"H"&amp;TEXT(D870,"00")&amp;" T"&amp;TEXT(G870,"00")&amp;" - "&amp;A870))</f>
        <v/>
      </c>
      <c r="T870" s="13">
        <f>SUBTOTAL(3,A870)</f>
        <v/>
      </c>
      <c r="U870" s="13">
        <f>IF(OR(NOT(ISBLANK(H870)),J870="30"),1,0)</f>
        <v/>
      </c>
      <c r="V870" s="13">
        <f>IF(ISBLANK(I870),0,1)</f>
        <v/>
      </c>
      <c r="W870" s="13">
        <f>IF(AND(L870="Porosidad de gas",OR(K870="C5",K870="E5")),1,0)</f>
        <v/>
      </c>
      <c r="X870" s="3">
        <f>RIGHT(A870,3)</f>
        <v/>
      </c>
      <c r="Y870" s="3">
        <f>MAX(W870*F870,0)</f>
        <v/>
      </c>
      <c r="Z870" s="3">
        <f>MAX(V870*F870-Y870,0)</f>
        <v/>
      </c>
      <c r="AA870" s="3">
        <f>MAX(U870*F870-SUM(Y870:Z870),0)</f>
        <v/>
      </c>
      <c r="AB870" s="3">
        <f>MAX(F870-SUM(Y870:AA870),0)</f>
        <v/>
      </c>
      <c r="AC870" s="3">
        <f>D870</f>
        <v/>
      </c>
      <c r="AD870" s="3">
        <f>E870</f>
        <v/>
      </c>
    </row>
    <row r="871">
      <c r="A871" s="22" t="inlineStr">
        <is>
          <t>BNRL022511273336</t>
        </is>
      </c>
      <c r="B871" s="22" t="inlineStr">
        <is>
          <t>28/11/2025 5:32:28</t>
        </is>
      </c>
      <c r="C871" s="24" t="n">
        <v>9</v>
      </c>
      <c r="D871" s="24" t="n">
        <v>6</v>
      </c>
      <c r="E871" s="24" t="n">
        <v>3</v>
      </c>
      <c r="F871" s="24" t="n">
        <v>473</v>
      </c>
      <c r="G871" s="24" t="inlineStr">
        <is>
          <t>16</t>
        </is>
      </c>
      <c r="H871" s="24" t="inlineStr"/>
      <c r="I871" s="24" t="inlineStr"/>
      <c r="J871" s="24" t="n">
        <v/>
      </c>
      <c r="K871" s="24" t="n"/>
      <c r="L871" s="24" t="n"/>
      <c r="M871" s="1">
        <f>LEFT(A871,6)</f>
        <v/>
      </c>
      <c r="N871" s="1">
        <f>MID(A871,7,6)</f>
        <v/>
      </c>
      <c r="O871" s="1">
        <f>MID(A871,7,6)&amp;"-"&amp;MID(A871,13,1)</f>
        <v/>
      </c>
      <c r="P871" s="1">
        <f>"M"&amp;MID(A871,5,2)</f>
        <v/>
      </c>
      <c r="Q871" s="1">
        <f>IF(MID(A871,4,1)="L",IF(ISODD(RIGHT(A871)),"LH1","LH3"),IF(MID(A871,4,1)="R",IF(ISODD(RIGHT(A871)),"RH2","RH4"),"ERROR"))</f>
        <v/>
      </c>
      <c r="R871" s="1">
        <f>P871&amp;"-"&amp;Q871</f>
        <v/>
      </c>
      <c r="S871" s="13">
        <f>IF(D871="","HXX",IF(OR(D871=D870,D871=0),S870,"H"&amp;TEXT(D871,"00")&amp;" T"&amp;TEXT(G871,"00")&amp;" - "&amp;A871))</f>
        <v/>
      </c>
      <c r="T871" s="13">
        <f>SUBTOTAL(3,A871)</f>
        <v/>
      </c>
      <c r="U871" s="13">
        <f>IF(OR(NOT(ISBLANK(H871)),J871="30"),1,0)</f>
        <v/>
      </c>
      <c r="V871" s="13">
        <f>IF(ISBLANK(I871),0,1)</f>
        <v/>
      </c>
      <c r="W871" s="13">
        <f>IF(AND(L871="Porosidad de gas",OR(K871="C5",K871="E5")),1,0)</f>
        <v/>
      </c>
      <c r="X871" s="3">
        <f>RIGHT(A871,3)</f>
        <v/>
      </c>
      <c r="Y871" s="3">
        <f>MAX(W871*F871,0)</f>
        <v/>
      </c>
      <c r="Z871" s="3">
        <f>MAX(V871*F871-Y871,0)</f>
        <v/>
      </c>
      <c r="AA871" s="3">
        <f>MAX(U871*F871-SUM(Y871:Z871),0)</f>
        <v/>
      </c>
      <c r="AB871" s="3">
        <f>MAX(F871-SUM(Y871:AA871),0)</f>
        <v/>
      </c>
      <c r="AC871" s="3">
        <f>D871</f>
        <v/>
      </c>
      <c r="AD871" s="3">
        <f>E871</f>
        <v/>
      </c>
    </row>
    <row r="872">
      <c r="A872" s="22" t="inlineStr">
        <is>
          <t>BNRR022511273335</t>
        </is>
      </c>
      <c r="B872" s="22" t="inlineStr">
        <is>
          <t>28/11/2025 5:32:28</t>
        </is>
      </c>
      <c r="C872" s="24" t="n">
        <v>9</v>
      </c>
      <c r="D872" s="24" t="n">
        <v>6</v>
      </c>
      <c r="E872" s="24" t="n">
        <v>3</v>
      </c>
      <c r="F872" s="24" t="n">
        <v>473</v>
      </c>
      <c r="G872" s="24" t="inlineStr">
        <is>
          <t>16</t>
        </is>
      </c>
      <c r="H872" s="24" t="inlineStr"/>
      <c r="I872" s="24" t="inlineStr"/>
      <c r="J872" s="24" t="n">
        <v/>
      </c>
      <c r="K872" s="24" t="n"/>
      <c r="L872" s="24" t="n"/>
      <c r="M872" s="1">
        <f>LEFT(A872,6)</f>
        <v/>
      </c>
      <c r="N872" s="1">
        <f>MID(A872,7,6)</f>
        <v/>
      </c>
      <c r="O872" s="1">
        <f>MID(A872,7,6)&amp;"-"&amp;MID(A872,13,1)</f>
        <v/>
      </c>
      <c r="P872" s="1">
        <f>"M"&amp;MID(A872,5,2)</f>
        <v/>
      </c>
      <c r="Q872" s="1">
        <f>IF(MID(A872,4,1)="L",IF(ISODD(RIGHT(A872)),"LH1","LH3"),IF(MID(A872,4,1)="R",IF(ISODD(RIGHT(A872)),"RH2","RH4"),"ERROR"))</f>
        <v/>
      </c>
      <c r="R872" s="1">
        <f>P872&amp;"-"&amp;Q872</f>
        <v/>
      </c>
      <c r="S872" s="13">
        <f>IF(D872="","HXX",IF(OR(D872=D871,D872=0),S871,"H"&amp;TEXT(D872,"00")&amp;" T"&amp;TEXT(G872,"00")&amp;" - "&amp;A872))</f>
        <v/>
      </c>
      <c r="T872" s="13">
        <f>SUBTOTAL(3,A872)</f>
        <v/>
      </c>
      <c r="U872" s="13">
        <f>IF(OR(NOT(ISBLANK(H872)),J872="30"),1,0)</f>
        <v/>
      </c>
      <c r="V872" s="13">
        <f>IF(ISBLANK(I872),0,1)</f>
        <v/>
      </c>
      <c r="W872" s="13">
        <f>IF(AND(L872="Porosidad de gas",OR(K872="C5",K872="E5")),1,0)</f>
        <v/>
      </c>
      <c r="X872" s="3">
        <f>RIGHT(A872,3)</f>
        <v/>
      </c>
      <c r="Y872" s="3">
        <f>MAX(W872*F872,0)</f>
        <v/>
      </c>
      <c r="Z872" s="3">
        <f>MAX(V872*F872-Y872,0)</f>
        <v/>
      </c>
      <c r="AA872" s="3">
        <f>MAX(U872*F872-SUM(Y872:Z872),0)</f>
        <v/>
      </c>
      <c r="AB872" s="3">
        <f>MAX(F872-SUM(Y872:AA872),0)</f>
        <v/>
      </c>
      <c r="AC872" s="3">
        <f>D872</f>
        <v/>
      </c>
      <c r="AD872" s="3">
        <f>E872</f>
        <v/>
      </c>
    </row>
    <row r="873">
      <c r="A873" s="22" t="inlineStr">
        <is>
          <t>BNRR022511273336</t>
        </is>
      </c>
      <c r="B873" s="22" t="inlineStr">
        <is>
          <t>28/11/2025 5:32:28</t>
        </is>
      </c>
      <c r="C873" s="24" t="n">
        <v>9</v>
      </c>
      <c r="D873" s="24" t="n">
        <v>6</v>
      </c>
      <c r="E873" s="24" t="n">
        <v>3</v>
      </c>
      <c r="F873" s="24" t="n">
        <v>473</v>
      </c>
      <c r="G873" s="24" t="inlineStr">
        <is>
          <t>16</t>
        </is>
      </c>
      <c r="H873" s="24" t="inlineStr"/>
      <c r="I873" s="24" t="inlineStr"/>
      <c r="J873" s="24" t="n">
        <v/>
      </c>
      <c r="K873" s="24" t="n"/>
      <c r="L873" s="24" t="n"/>
      <c r="M873" s="1">
        <f>LEFT(A873,6)</f>
        <v/>
      </c>
      <c r="N873" s="1">
        <f>MID(A873,7,6)</f>
        <v/>
      </c>
      <c r="O873" s="1">
        <f>MID(A873,7,6)&amp;"-"&amp;MID(A873,13,1)</f>
        <v/>
      </c>
      <c r="P873" s="1">
        <f>"M"&amp;MID(A873,5,2)</f>
        <v/>
      </c>
      <c r="Q873" s="1">
        <f>IF(MID(A873,4,1)="L",IF(ISODD(RIGHT(A873)),"LH1","LH3"),IF(MID(A873,4,1)="R",IF(ISODD(RIGHT(A873)),"RH2","RH4"),"ERROR"))</f>
        <v/>
      </c>
      <c r="R873" s="1">
        <f>P873&amp;"-"&amp;Q873</f>
        <v/>
      </c>
      <c r="S873" s="13">
        <f>IF(D873="","HXX",IF(OR(D873=D872,D873=0),S872,"H"&amp;TEXT(D873,"00")&amp;" T"&amp;TEXT(G873,"00")&amp;" - "&amp;A873))</f>
        <v/>
      </c>
      <c r="T873" s="13">
        <f>SUBTOTAL(3,A873)</f>
        <v/>
      </c>
      <c r="U873" s="13">
        <f>IF(OR(NOT(ISBLANK(H873)),J873="30"),1,0)</f>
        <v/>
      </c>
      <c r="V873" s="13">
        <f>IF(ISBLANK(I873),0,1)</f>
        <v/>
      </c>
      <c r="W873" s="13">
        <f>IF(AND(L873="Porosidad de gas",OR(K873="C5",K873="E5")),1,0)</f>
        <v/>
      </c>
      <c r="X873" s="3">
        <f>RIGHT(A873,3)</f>
        <v/>
      </c>
      <c r="Y873" s="3">
        <f>MAX(W873*F873,0)</f>
        <v/>
      </c>
      <c r="Z873" s="3">
        <f>MAX(V873*F873-Y873,0)</f>
        <v/>
      </c>
      <c r="AA873" s="3">
        <f>MAX(U873*F873-SUM(Y873:Z873),0)</f>
        <v/>
      </c>
      <c r="AB873" s="3">
        <f>MAX(F873-SUM(Y873:AA873),0)</f>
        <v/>
      </c>
      <c r="AC873" s="3">
        <f>D873</f>
        <v/>
      </c>
      <c r="AD873" s="3">
        <f>E873</f>
        <v/>
      </c>
    </row>
    <row r="874">
      <c r="A874" s="22" t="inlineStr">
        <is>
          <t>BNRL022511273333</t>
        </is>
      </c>
      <c r="B874" s="22" t="inlineStr">
        <is>
          <t>28/11/2025 5:24:35</t>
        </is>
      </c>
      <c r="C874" s="24" t="n">
        <v>9</v>
      </c>
      <c r="D874" s="24" t="n">
        <v>6</v>
      </c>
      <c r="E874" s="24" t="n">
        <v>2</v>
      </c>
      <c r="F874" s="24" t="n">
        <v>628</v>
      </c>
      <c r="G874" s="24" t="inlineStr">
        <is>
          <t>16</t>
        </is>
      </c>
      <c r="H874" s="24" t="inlineStr"/>
      <c r="I874" s="24" t="inlineStr"/>
      <c r="J874" s="24" t="n">
        <v/>
      </c>
      <c r="K874" s="24" t="n"/>
      <c r="L874" s="24" t="n"/>
      <c r="M874" s="1">
        <f>LEFT(A874,6)</f>
        <v/>
      </c>
      <c r="N874" s="1">
        <f>MID(A874,7,6)</f>
        <v/>
      </c>
      <c r="O874" s="1">
        <f>MID(A874,7,6)&amp;"-"&amp;MID(A874,13,1)</f>
        <v/>
      </c>
      <c r="P874" s="1">
        <f>"M"&amp;MID(A874,5,2)</f>
        <v/>
      </c>
      <c r="Q874" s="1">
        <f>IF(MID(A874,4,1)="L",IF(ISODD(RIGHT(A874)),"LH1","LH3"),IF(MID(A874,4,1)="R",IF(ISODD(RIGHT(A874)),"RH2","RH4"),"ERROR"))</f>
        <v/>
      </c>
      <c r="R874" s="1">
        <f>P874&amp;"-"&amp;Q874</f>
        <v/>
      </c>
      <c r="S874" s="13">
        <f>IF(D874="","HXX",IF(OR(D874=D873,D874=0),S873,"H"&amp;TEXT(D874,"00")&amp;" T"&amp;TEXT(G874,"00")&amp;" - "&amp;A874))</f>
        <v/>
      </c>
      <c r="T874" s="13">
        <f>SUBTOTAL(3,A874)</f>
        <v/>
      </c>
      <c r="U874" s="13">
        <f>IF(OR(NOT(ISBLANK(H874)),J874="30"),1,0)</f>
        <v/>
      </c>
      <c r="V874" s="13">
        <f>IF(ISBLANK(I874),0,1)</f>
        <v/>
      </c>
      <c r="W874" s="13">
        <f>IF(AND(L874="Porosidad de gas",OR(K874="C5",K874="E5")),1,0)</f>
        <v/>
      </c>
      <c r="X874" s="3">
        <f>RIGHT(A874,3)</f>
        <v/>
      </c>
      <c r="Y874" s="3">
        <f>MAX(W874*F874,0)</f>
        <v/>
      </c>
      <c r="Z874" s="3">
        <f>MAX(V874*F874-Y874,0)</f>
        <v/>
      </c>
      <c r="AA874" s="3">
        <f>MAX(U874*F874-SUM(Y874:Z874),0)</f>
        <v/>
      </c>
      <c r="AB874" s="3">
        <f>MAX(F874-SUM(Y874:AA874),0)</f>
        <v/>
      </c>
      <c r="AC874" s="3">
        <f>D874</f>
        <v/>
      </c>
      <c r="AD874" s="3">
        <f>E874</f>
        <v/>
      </c>
    </row>
    <row r="875">
      <c r="A875" s="22" t="inlineStr">
        <is>
          <t>BNRL022511273334</t>
        </is>
      </c>
      <c r="B875" s="22" t="inlineStr">
        <is>
          <t>28/11/2025 5:24:35</t>
        </is>
      </c>
      <c r="C875" s="24" t="n">
        <v>9</v>
      </c>
      <c r="D875" s="24" t="n">
        <v>6</v>
      </c>
      <c r="E875" s="24" t="n">
        <v>2</v>
      </c>
      <c r="F875" s="24" t="n">
        <v>628</v>
      </c>
      <c r="G875" s="24" t="inlineStr">
        <is>
          <t>16</t>
        </is>
      </c>
      <c r="H875" s="24" t="inlineStr"/>
      <c r="I875" s="24" t="inlineStr"/>
      <c r="J875" s="24" t="n">
        <v/>
      </c>
      <c r="K875" s="24" t="n"/>
      <c r="L875" s="24" t="n"/>
      <c r="M875" s="1">
        <f>LEFT(A875,6)</f>
        <v/>
      </c>
      <c r="N875" s="1">
        <f>MID(A875,7,6)</f>
        <v/>
      </c>
      <c r="O875" s="1">
        <f>MID(A875,7,6)&amp;"-"&amp;MID(A875,13,1)</f>
        <v/>
      </c>
      <c r="P875" s="1">
        <f>"M"&amp;MID(A875,5,2)</f>
        <v/>
      </c>
      <c r="Q875" s="1">
        <f>IF(MID(A875,4,1)="L",IF(ISODD(RIGHT(A875)),"LH1","LH3"),IF(MID(A875,4,1)="R",IF(ISODD(RIGHT(A875)),"RH2","RH4"),"ERROR"))</f>
        <v/>
      </c>
      <c r="R875" s="1">
        <f>P875&amp;"-"&amp;Q875</f>
        <v/>
      </c>
      <c r="S875" s="13">
        <f>IF(D875="","HXX",IF(OR(D875=D874,D875=0),S874,"H"&amp;TEXT(D875,"00")&amp;" T"&amp;TEXT(G875,"00")&amp;" - "&amp;A875))</f>
        <v/>
      </c>
      <c r="T875" s="13">
        <f>SUBTOTAL(3,A875)</f>
        <v/>
      </c>
      <c r="U875" s="13">
        <f>IF(OR(NOT(ISBLANK(H875)),J875="30"),1,0)</f>
        <v/>
      </c>
      <c r="V875" s="13">
        <f>IF(ISBLANK(I875),0,1)</f>
        <v/>
      </c>
      <c r="W875" s="13">
        <f>IF(AND(L875="Porosidad de gas",OR(K875="C5",K875="E5")),1,0)</f>
        <v/>
      </c>
      <c r="X875" s="3">
        <f>RIGHT(A875,3)</f>
        <v/>
      </c>
      <c r="Y875" s="3">
        <f>MAX(W875*F875,0)</f>
        <v/>
      </c>
      <c r="Z875" s="3">
        <f>MAX(V875*F875-Y875,0)</f>
        <v/>
      </c>
      <c r="AA875" s="3">
        <f>MAX(U875*F875-SUM(Y875:Z875),0)</f>
        <v/>
      </c>
      <c r="AB875" s="3">
        <f>MAX(F875-SUM(Y875:AA875),0)</f>
        <v/>
      </c>
      <c r="AC875" s="3">
        <f>D875</f>
        <v/>
      </c>
      <c r="AD875" s="3">
        <f>E875</f>
        <v/>
      </c>
    </row>
    <row r="876">
      <c r="A876" s="22" t="inlineStr">
        <is>
          <t>BNRR022511273333</t>
        </is>
      </c>
      <c r="B876" s="22" t="inlineStr">
        <is>
          <t>28/11/2025 5:24:35</t>
        </is>
      </c>
      <c r="C876" s="24" t="n">
        <v>9</v>
      </c>
      <c r="D876" s="24" t="n">
        <v>6</v>
      </c>
      <c r="E876" s="24" t="n">
        <v>2</v>
      </c>
      <c r="F876" s="24" t="n">
        <v>628</v>
      </c>
      <c r="G876" s="24" t="inlineStr">
        <is>
          <t>16</t>
        </is>
      </c>
      <c r="H876" s="24" t="inlineStr"/>
      <c r="I876" s="24" t="inlineStr"/>
      <c r="J876" s="24" t="n">
        <v/>
      </c>
      <c r="K876" s="24" t="n"/>
      <c r="L876" s="24" t="n"/>
      <c r="M876" s="1">
        <f>LEFT(A876,6)</f>
        <v/>
      </c>
      <c r="N876" s="1">
        <f>MID(A876,7,6)</f>
        <v/>
      </c>
      <c r="O876" s="1">
        <f>MID(A876,7,6)&amp;"-"&amp;MID(A876,13,1)</f>
        <v/>
      </c>
      <c r="P876" s="1">
        <f>"M"&amp;MID(A876,5,2)</f>
        <v/>
      </c>
      <c r="Q876" s="1">
        <f>IF(MID(A876,4,1)="L",IF(ISODD(RIGHT(A876)),"LH1","LH3"),IF(MID(A876,4,1)="R",IF(ISODD(RIGHT(A876)),"RH2","RH4"),"ERROR"))</f>
        <v/>
      </c>
      <c r="R876" s="1">
        <f>P876&amp;"-"&amp;Q876</f>
        <v/>
      </c>
      <c r="S876" s="13">
        <f>IF(D876="","HXX",IF(OR(D876=D875,D876=0),S875,"H"&amp;TEXT(D876,"00")&amp;" T"&amp;TEXT(G876,"00")&amp;" - "&amp;A876))</f>
        <v/>
      </c>
      <c r="T876" s="13">
        <f>SUBTOTAL(3,A876)</f>
        <v/>
      </c>
      <c r="U876" s="13">
        <f>IF(OR(NOT(ISBLANK(H876)),J876="30"),1,0)</f>
        <v/>
      </c>
      <c r="V876" s="13">
        <f>IF(ISBLANK(I876),0,1)</f>
        <v/>
      </c>
      <c r="W876" s="13">
        <f>IF(AND(L876="Porosidad de gas",OR(K876="C5",K876="E5")),1,0)</f>
        <v/>
      </c>
      <c r="X876" s="3">
        <f>RIGHT(A876,3)</f>
        <v/>
      </c>
      <c r="Y876" s="3">
        <f>MAX(W876*F876,0)</f>
        <v/>
      </c>
      <c r="Z876" s="3">
        <f>MAX(V876*F876-Y876,0)</f>
        <v/>
      </c>
      <c r="AA876" s="3">
        <f>MAX(U876*F876-SUM(Y876:Z876),0)</f>
        <v/>
      </c>
      <c r="AB876" s="3">
        <f>MAX(F876-SUM(Y876:AA876),0)</f>
        <v/>
      </c>
      <c r="AC876" s="3">
        <f>D876</f>
        <v/>
      </c>
      <c r="AD876" s="3">
        <f>E876</f>
        <v/>
      </c>
    </row>
    <row r="877">
      <c r="A877" s="22" t="inlineStr">
        <is>
          <t>BNRR022511273334</t>
        </is>
      </c>
      <c r="B877" s="22" t="inlineStr">
        <is>
          <t>28/11/2025 5:24:35</t>
        </is>
      </c>
      <c r="C877" s="24" t="n">
        <v>9</v>
      </c>
      <c r="D877" s="24" t="n">
        <v>6</v>
      </c>
      <c r="E877" s="24" t="n">
        <v>2</v>
      </c>
      <c r="F877" s="24" t="n">
        <v>628</v>
      </c>
      <c r="G877" s="24" t="inlineStr">
        <is>
          <t>16</t>
        </is>
      </c>
      <c r="H877" s="24" t="inlineStr"/>
      <c r="I877" s="24" t="inlineStr"/>
      <c r="J877" s="24" t="n">
        <v/>
      </c>
      <c r="K877" s="24" t="n"/>
      <c r="L877" s="24" t="n"/>
      <c r="M877" s="1">
        <f>LEFT(A877,6)</f>
        <v/>
      </c>
      <c r="N877" s="1">
        <f>MID(A877,7,6)</f>
        <v/>
      </c>
      <c r="O877" s="1">
        <f>MID(A877,7,6)&amp;"-"&amp;MID(A877,13,1)</f>
        <v/>
      </c>
      <c r="P877" s="1">
        <f>"M"&amp;MID(A877,5,2)</f>
        <v/>
      </c>
      <c r="Q877" s="1">
        <f>IF(MID(A877,4,1)="L",IF(ISODD(RIGHT(A877)),"LH1","LH3"),IF(MID(A877,4,1)="R",IF(ISODD(RIGHT(A877)),"RH2","RH4"),"ERROR"))</f>
        <v/>
      </c>
      <c r="R877" s="1">
        <f>P877&amp;"-"&amp;Q877</f>
        <v/>
      </c>
      <c r="S877" s="13">
        <f>IF(D877="","HXX",IF(OR(D877=D876,D877=0),S876,"H"&amp;TEXT(D877,"00")&amp;" T"&amp;TEXT(G877,"00")&amp;" - "&amp;A877))</f>
        <v/>
      </c>
      <c r="T877" s="13">
        <f>SUBTOTAL(3,A877)</f>
        <v/>
      </c>
      <c r="U877" s="13">
        <f>IF(OR(NOT(ISBLANK(H877)),J877="30"),1,0)</f>
        <v/>
      </c>
      <c r="V877" s="13">
        <f>IF(ISBLANK(I877),0,1)</f>
        <v/>
      </c>
      <c r="W877" s="13">
        <f>IF(AND(L877="Porosidad de gas",OR(K877="C5",K877="E5")),1,0)</f>
        <v/>
      </c>
      <c r="X877" s="3">
        <f>RIGHT(A877,3)</f>
        <v/>
      </c>
      <c r="Y877" s="3">
        <f>MAX(W877*F877,0)</f>
        <v/>
      </c>
      <c r="Z877" s="3">
        <f>MAX(V877*F877-Y877,0)</f>
        <v/>
      </c>
      <c r="AA877" s="3">
        <f>MAX(U877*F877-SUM(Y877:Z877),0)</f>
        <v/>
      </c>
      <c r="AB877" s="3">
        <f>MAX(F877-SUM(Y877:AA877),0)</f>
        <v/>
      </c>
      <c r="AC877" s="3">
        <f>D877</f>
        <v/>
      </c>
      <c r="AD877" s="3">
        <f>E877</f>
        <v/>
      </c>
    </row>
    <row r="878">
      <c r="A878" s="22" t="inlineStr">
        <is>
          <t>BNRL022511273331</t>
        </is>
      </c>
      <c r="B878" s="22" t="inlineStr">
        <is>
          <t>28/11/2025 5:14:7</t>
        </is>
      </c>
      <c r="C878" s="24" t="n">
        <v>9</v>
      </c>
      <c r="D878" s="24" t="n">
        <v>6</v>
      </c>
      <c r="E878" s="24" t="n">
        <v>1</v>
      </c>
      <c r="F878" s="24" t="n">
        <v>6263</v>
      </c>
      <c r="G878" s="24" t="inlineStr">
        <is>
          <t>16</t>
        </is>
      </c>
      <c r="H878" s="24" t="inlineStr"/>
      <c r="I878" s="24" t="inlineStr">
        <is>
          <t>27/11/2025 5:21:9</t>
        </is>
      </c>
      <c r="J878" s="24" t="n">
        <v>10</v>
      </c>
      <c r="K878" s="24" t="inlineStr">
        <is>
          <t>A7</t>
        </is>
      </c>
      <c r="L878" s="24" t="inlineStr">
        <is>
          <t>Arranque tras parada</t>
        </is>
      </c>
      <c r="M878" s="1">
        <f>LEFT(A878,6)</f>
        <v/>
      </c>
      <c r="N878" s="1">
        <f>MID(A878,7,6)</f>
        <v/>
      </c>
      <c r="O878" s="1">
        <f>MID(A878,7,6)&amp;"-"&amp;MID(A878,13,1)</f>
        <v/>
      </c>
      <c r="P878" s="1">
        <f>"M"&amp;MID(A878,5,2)</f>
        <v/>
      </c>
      <c r="Q878" s="1">
        <f>IF(MID(A878,4,1)="L",IF(ISODD(RIGHT(A878)),"LH1","LH3"),IF(MID(A878,4,1)="R",IF(ISODD(RIGHT(A878)),"RH2","RH4"),"ERROR"))</f>
        <v/>
      </c>
      <c r="R878" s="1">
        <f>P878&amp;"-"&amp;Q878</f>
        <v/>
      </c>
      <c r="S878" s="13">
        <f>IF(D878="","HXX",IF(OR(D878=D877,D878=0),S877,"H"&amp;TEXT(D878,"00")&amp;" T"&amp;TEXT(G878,"00")&amp;" - "&amp;A878))</f>
        <v/>
      </c>
      <c r="T878" s="13">
        <f>SUBTOTAL(3,A878)</f>
        <v/>
      </c>
      <c r="U878" s="13">
        <f>IF(OR(NOT(ISBLANK(H878)),J878="30"),1,0)</f>
        <v/>
      </c>
      <c r="V878" s="13">
        <f>IF(ISBLANK(I878),0,1)</f>
        <v/>
      </c>
      <c r="W878" s="13">
        <f>IF(AND(L878="Porosidad de gas",OR(K878="C5",K878="E5")),1,0)</f>
        <v/>
      </c>
      <c r="X878" s="3">
        <f>RIGHT(A878,3)</f>
        <v/>
      </c>
      <c r="Y878" s="3">
        <f>MAX(W878*F878,0)</f>
        <v/>
      </c>
      <c r="Z878" s="3">
        <f>MAX(V878*F878-Y878,0)</f>
        <v/>
      </c>
      <c r="AA878" s="3">
        <f>MAX(U878*F878-SUM(Y878:Z878),0)</f>
        <v/>
      </c>
      <c r="AB878" s="3">
        <f>MAX(F878-SUM(Y878:AA878),0)</f>
        <v/>
      </c>
      <c r="AC878" s="3">
        <f>D878</f>
        <v/>
      </c>
      <c r="AD878" s="3">
        <f>E878</f>
        <v/>
      </c>
    </row>
    <row r="879">
      <c r="A879" s="22" t="inlineStr">
        <is>
          <t>BNRL022511273332</t>
        </is>
      </c>
      <c r="B879" s="22" t="inlineStr">
        <is>
          <t>28/11/2025 5:14:7</t>
        </is>
      </c>
      <c r="C879" s="24" t="n">
        <v>9</v>
      </c>
      <c r="D879" s="24" t="n">
        <v>6</v>
      </c>
      <c r="E879" s="24" t="n">
        <v>1</v>
      </c>
      <c r="F879" s="24" t="n">
        <v>6263</v>
      </c>
      <c r="G879" s="24" t="inlineStr">
        <is>
          <t>16</t>
        </is>
      </c>
      <c r="H879" s="24" t="inlineStr"/>
      <c r="I879" s="24" t="inlineStr">
        <is>
          <t>27/11/2025 5:21:9</t>
        </is>
      </c>
      <c r="J879" s="24" t="n">
        <v>10</v>
      </c>
      <c r="K879" s="24" t="inlineStr">
        <is>
          <t>A7</t>
        </is>
      </c>
      <c r="L879" s="24" t="inlineStr">
        <is>
          <t>Arranque tras parada</t>
        </is>
      </c>
      <c r="M879" s="1">
        <f>LEFT(A879,6)</f>
        <v/>
      </c>
      <c r="N879" s="1">
        <f>MID(A879,7,6)</f>
        <v/>
      </c>
      <c r="O879" s="1">
        <f>MID(A879,7,6)&amp;"-"&amp;MID(A879,13,1)</f>
        <v/>
      </c>
      <c r="P879" s="1">
        <f>"M"&amp;MID(A879,5,2)</f>
        <v/>
      </c>
      <c r="Q879" s="1">
        <f>IF(MID(A879,4,1)="L",IF(ISODD(RIGHT(A879)),"LH1","LH3"),IF(MID(A879,4,1)="R",IF(ISODD(RIGHT(A879)),"RH2","RH4"),"ERROR"))</f>
        <v/>
      </c>
      <c r="R879" s="1">
        <f>P879&amp;"-"&amp;Q879</f>
        <v/>
      </c>
      <c r="S879" s="13">
        <f>IF(D879="","HXX",IF(OR(D879=D878,D879=0),S878,"H"&amp;TEXT(D879,"00")&amp;" T"&amp;TEXT(G879,"00")&amp;" - "&amp;A879))</f>
        <v/>
      </c>
      <c r="T879" s="13">
        <f>SUBTOTAL(3,A879)</f>
        <v/>
      </c>
      <c r="U879" s="13">
        <f>IF(OR(NOT(ISBLANK(H879)),J879="30"),1,0)</f>
        <v/>
      </c>
      <c r="V879" s="13">
        <f>IF(ISBLANK(I879),0,1)</f>
        <v/>
      </c>
      <c r="W879" s="13">
        <f>IF(AND(L879="Porosidad de gas",OR(K879="C5",K879="E5")),1,0)</f>
        <v/>
      </c>
      <c r="X879" s="3">
        <f>RIGHT(A879,3)</f>
        <v/>
      </c>
      <c r="Y879" s="3">
        <f>MAX(W879*F879,0)</f>
        <v/>
      </c>
      <c r="Z879" s="3">
        <f>MAX(V879*F879-Y879,0)</f>
        <v/>
      </c>
      <c r="AA879" s="3">
        <f>MAX(U879*F879-SUM(Y879:Z879),0)</f>
        <v/>
      </c>
      <c r="AB879" s="3">
        <f>MAX(F879-SUM(Y879:AA879),0)</f>
        <v/>
      </c>
      <c r="AC879" s="3">
        <f>D879</f>
        <v/>
      </c>
      <c r="AD879" s="3">
        <f>E879</f>
        <v/>
      </c>
    </row>
    <row r="880">
      <c r="A880" s="22" t="inlineStr">
        <is>
          <t>BNRR022511273331</t>
        </is>
      </c>
      <c r="B880" s="22" t="inlineStr">
        <is>
          <t>28/11/2025 5:14:7</t>
        </is>
      </c>
      <c r="C880" s="24" t="n">
        <v>9</v>
      </c>
      <c r="D880" s="24" t="n">
        <v>6</v>
      </c>
      <c r="E880" s="24" t="n">
        <v>1</v>
      </c>
      <c r="F880" s="24" t="n">
        <v>6263</v>
      </c>
      <c r="G880" s="24" t="inlineStr">
        <is>
          <t>16</t>
        </is>
      </c>
      <c r="H880" s="24" t="inlineStr"/>
      <c r="I880" s="24" t="inlineStr">
        <is>
          <t>27/11/2025 5:20:4</t>
        </is>
      </c>
      <c r="J880" s="24" t="n">
        <v>10</v>
      </c>
      <c r="K880" s="24" t="inlineStr">
        <is>
          <t>A7</t>
        </is>
      </c>
      <c r="L880" s="24" t="inlineStr">
        <is>
          <t>Arranque tras parada</t>
        </is>
      </c>
      <c r="M880" s="1">
        <f>LEFT(A880,6)</f>
        <v/>
      </c>
      <c r="N880" s="1">
        <f>MID(A880,7,6)</f>
        <v/>
      </c>
      <c r="O880" s="1">
        <f>MID(A880,7,6)&amp;"-"&amp;MID(A880,13,1)</f>
        <v/>
      </c>
      <c r="P880" s="1">
        <f>"M"&amp;MID(A880,5,2)</f>
        <v/>
      </c>
      <c r="Q880" s="1">
        <f>IF(MID(A880,4,1)="L",IF(ISODD(RIGHT(A880)),"LH1","LH3"),IF(MID(A880,4,1)="R",IF(ISODD(RIGHT(A880)),"RH2","RH4"),"ERROR"))</f>
        <v/>
      </c>
      <c r="R880" s="1">
        <f>P880&amp;"-"&amp;Q880</f>
        <v/>
      </c>
      <c r="S880" s="13">
        <f>IF(D880="","HXX",IF(OR(D880=D879,D880=0),S879,"H"&amp;TEXT(D880,"00")&amp;" T"&amp;TEXT(G880,"00")&amp;" - "&amp;A880))</f>
        <v/>
      </c>
      <c r="T880" s="13">
        <f>SUBTOTAL(3,A880)</f>
        <v/>
      </c>
      <c r="U880" s="13">
        <f>IF(OR(NOT(ISBLANK(H880)),J880="30"),1,0)</f>
        <v/>
      </c>
      <c r="V880" s="13">
        <f>IF(ISBLANK(I880),0,1)</f>
        <v/>
      </c>
      <c r="W880" s="13">
        <f>IF(AND(L880="Porosidad de gas",OR(K880="C5",K880="E5")),1,0)</f>
        <v/>
      </c>
      <c r="X880" s="3">
        <f>RIGHT(A880,3)</f>
        <v/>
      </c>
      <c r="Y880" s="3">
        <f>MAX(W880*F880,0)</f>
        <v/>
      </c>
      <c r="Z880" s="3">
        <f>MAX(V880*F880-Y880,0)</f>
        <v/>
      </c>
      <c r="AA880" s="3">
        <f>MAX(U880*F880-SUM(Y880:Z880),0)</f>
        <v/>
      </c>
      <c r="AB880" s="3">
        <f>MAX(F880-SUM(Y880:AA880),0)</f>
        <v/>
      </c>
      <c r="AC880" s="3">
        <f>D880</f>
        <v/>
      </c>
      <c r="AD880" s="3">
        <f>E880</f>
        <v/>
      </c>
    </row>
    <row r="881">
      <c r="A881" s="22" t="inlineStr">
        <is>
          <t>BNRR022511273332</t>
        </is>
      </c>
      <c r="B881" s="22" t="inlineStr">
        <is>
          <t>28/11/2025 5:14:7</t>
        </is>
      </c>
      <c r="C881" s="24" t="n">
        <v>9</v>
      </c>
      <c r="D881" s="24" t="n">
        <v>6</v>
      </c>
      <c r="E881" s="24" t="n">
        <v>1</v>
      </c>
      <c r="F881" s="24" t="n">
        <v>6263</v>
      </c>
      <c r="G881" s="24" t="inlineStr">
        <is>
          <t>16</t>
        </is>
      </c>
      <c r="H881" s="24" t="inlineStr"/>
      <c r="I881" s="24" t="inlineStr">
        <is>
          <t>27/11/2025 5:20:5</t>
        </is>
      </c>
      <c r="J881" s="24" t="n">
        <v>10</v>
      </c>
      <c r="K881" s="24" t="inlineStr">
        <is>
          <t>A7</t>
        </is>
      </c>
      <c r="L881" s="24" t="inlineStr">
        <is>
          <t>Arranque tras parada</t>
        </is>
      </c>
      <c r="M881" s="1">
        <f>LEFT(A881,6)</f>
        <v/>
      </c>
      <c r="N881" s="1">
        <f>MID(A881,7,6)</f>
        <v/>
      </c>
      <c r="O881" s="1">
        <f>MID(A881,7,6)&amp;"-"&amp;MID(A881,13,1)</f>
        <v/>
      </c>
      <c r="P881" s="1">
        <f>"M"&amp;MID(A881,5,2)</f>
        <v/>
      </c>
      <c r="Q881" s="1">
        <f>IF(MID(A881,4,1)="L",IF(ISODD(RIGHT(A881)),"LH1","LH3"),IF(MID(A881,4,1)="R",IF(ISODD(RIGHT(A881)),"RH2","RH4"),"ERROR"))</f>
        <v/>
      </c>
      <c r="R881" s="1">
        <f>P881&amp;"-"&amp;Q881</f>
        <v/>
      </c>
      <c r="S881" s="13">
        <f>IF(D881="","HXX",IF(OR(D881=D880,D881=0),S880,"H"&amp;TEXT(D881,"00")&amp;" T"&amp;TEXT(G881,"00")&amp;" - "&amp;A881))</f>
        <v/>
      </c>
      <c r="T881" s="13">
        <f>SUBTOTAL(3,A881)</f>
        <v/>
      </c>
      <c r="U881" s="13">
        <f>IF(OR(NOT(ISBLANK(H881)),J881="30"),1,0)</f>
        <v/>
      </c>
      <c r="V881" s="13">
        <f>IF(ISBLANK(I881),0,1)</f>
        <v/>
      </c>
      <c r="W881" s="13">
        <f>IF(AND(L881="Porosidad de gas",OR(K881="C5",K881="E5")),1,0)</f>
        <v/>
      </c>
      <c r="X881" s="3">
        <f>RIGHT(A881,3)</f>
        <v/>
      </c>
      <c r="Y881" s="3">
        <f>MAX(W881*F881,0)</f>
        <v/>
      </c>
      <c r="Z881" s="3">
        <f>MAX(V881*F881-Y881,0)</f>
        <v/>
      </c>
      <c r="AA881" s="3">
        <f>MAX(U881*F881-SUM(Y881:Z881),0)</f>
        <v/>
      </c>
      <c r="AB881" s="3">
        <f>MAX(F881-SUM(Y881:AA881),0)</f>
        <v/>
      </c>
      <c r="AC881" s="3">
        <f>D881</f>
        <v/>
      </c>
      <c r="AD881" s="3">
        <f>E881</f>
        <v/>
      </c>
    </row>
    <row r="882">
      <c r="A882" s="22" t="inlineStr">
        <is>
          <t>BNRL022511273329</t>
        </is>
      </c>
      <c r="B882" s="22" t="inlineStr">
        <is>
          <t>28/11/2025 3:29:47</t>
        </is>
      </c>
      <c r="C882" s="24" t="n">
        <v>9</v>
      </c>
      <c r="D882" s="24" t="n">
        <v>19</v>
      </c>
      <c r="E882" s="24" t="n">
        <v>38</v>
      </c>
      <c r="F882" s="24" t="n">
        <v>383</v>
      </c>
      <c r="G882" s="24" t="inlineStr">
        <is>
          <t>12</t>
        </is>
      </c>
      <c r="H882" s="24" t="inlineStr"/>
      <c r="I882" s="24" t="inlineStr"/>
      <c r="J882" s="24" t="n">
        <v/>
      </c>
      <c r="K882" s="24" t="n"/>
      <c r="L882" s="24" t="n"/>
      <c r="M882" s="1">
        <f>LEFT(A882,6)</f>
        <v/>
      </c>
      <c r="N882" s="1">
        <f>MID(A882,7,6)</f>
        <v/>
      </c>
      <c r="O882" s="1">
        <f>MID(A882,7,6)&amp;"-"&amp;MID(A882,13,1)</f>
        <v/>
      </c>
      <c r="P882" s="1">
        <f>"M"&amp;MID(A882,5,2)</f>
        <v/>
      </c>
      <c r="Q882" s="1">
        <f>IF(MID(A882,4,1)="L",IF(ISODD(RIGHT(A882)),"LH1","LH3"),IF(MID(A882,4,1)="R",IF(ISODD(RIGHT(A882)),"RH2","RH4"),"ERROR"))</f>
        <v/>
      </c>
      <c r="R882" s="1">
        <f>P882&amp;"-"&amp;Q882</f>
        <v/>
      </c>
      <c r="S882" s="13">
        <f>IF(D882="","HXX",IF(OR(D882=D881,D882=0),S881,"H"&amp;TEXT(D882,"00")&amp;" T"&amp;TEXT(G882,"00")&amp;" - "&amp;A882))</f>
        <v/>
      </c>
      <c r="T882" s="13">
        <f>SUBTOTAL(3,A882)</f>
        <v/>
      </c>
      <c r="U882" s="13">
        <f>IF(OR(NOT(ISBLANK(H882)),J882="30"),1,0)</f>
        <v/>
      </c>
      <c r="V882" s="13">
        <f>IF(ISBLANK(I882),0,1)</f>
        <v/>
      </c>
      <c r="W882" s="13">
        <f>IF(AND(L882="Porosidad de gas",OR(K882="C5",K882="E5")),1,0)</f>
        <v/>
      </c>
      <c r="X882" s="3">
        <f>RIGHT(A882,3)</f>
        <v/>
      </c>
      <c r="Y882" s="3">
        <f>MAX(W882*F882,0)</f>
        <v/>
      </c>
      <c r="Z882" s="3">
        <f>MAX(V882*F882-Y882,0)</f>
        <v/>
      </c>
      <c r="AA882" s="3">
        <f>MAX(U882*F882-SUM(Y882:Z882),0)</f>
        <v/>
      </c>
      <c r="AB882" s="3">
        <f>MAX(F882-SUM(Y882:AA882),0)</f>
        <v/>
      </c>
      <c r="AC882" s="3">
        <f>D882</f>
        <v/>
      </c>
      <c r="AD882" s="3">
        <f>E882</f>
        <v/>
      </c>
    </row>
    <row r="883">
      <c r="A883" s="22" t="inlineStr">
        <is>
          <t>BNRL022511273330</t>
        </is>
      </c>
      <c r="B883" s="22" t="inlineStr">
        <is>
          <t>28/11/2025 3:29:47</t>
        </is>
      </c>
      <c r="C883" s="24" t="n">
        <v>9</v>
      </c>
      <c r="D883" s="24" t="n">
        <v>19</v>
      </c>
      <c r="E883" s="24" t="n">
        <v>38</v>
      </c>
      <c r="F883" s="24" t="n">
        <v>383</v>
      </c>
      <c r="G883" s="24" t="inlineStr">
        <is>
          <t>12</t>
        </is>
      </c>
      <c r="H883" s="24" t="inlineStr"/>
      <c r="I883" s="24" t="inlineStr"/>
      <c r="J883" s="24" t="n">
        <v/>
      </c>
      <c r="K883" s="24" t="n"/>
      <c r="L883" s="24" t="n"/>
      <c r="M883" s="1">
        <f>LEFT(A883,6)</f>
        <v/>
      </c>
      <c r="N883" s="1">
        <f>MID(A883,7,6)</f>
        <v/>
      </c>
      <c r="O883" s="1">
        <f>MID(A883,7,6)&amp;"-"&amp;MID(A883,13,1)</f>
        <v/>
      </c>
      <c r="P883" s="1">
        <f>"M"&amp;MID(A883,5,2)</f>
        <v/>
      </c>
      <c r="Q883" s="1">
        <f>IF(MID(A883,4,1)="L",IF(ISODD(RIGHT(A883)),"LH1","LH3"),IF(MID(A883,4,1)="R",IF(ISODD(RIGHT(A883)),"RH2","RH4"),"ERROR"))</f>
        <v/>
      </c>
      <c r="R883" s="1">
        <f>P883&amp;"-"&amp;Q883</f>
        <v/>
      </c>
      <c r="S883" s="13">
        <f>IF(D883="","HXX",IF(OR(D883=D882,D883=0),S882,"H"&amp;TEXT(D883,"00")&amp;" T"&amp;TEXT(G883,"00")&amp;" - "&amp;A883))</f>
        <v/>
      </c>
      <c r="T883" s="13">
        <f>SUBTOTAL(3,A883)</f>
        <v/>
      </c>
      <c r="U883" s="13">
        <f>IF(OR(NOT(ISBLANK(H883)),J883="30"),1,0)</f>
        <v/>
      </c>
      <c r="V883" s="13">
        <f>IF(ISBLANK(I883),0,1)</f>
        <v/>
      </c>
      <c r="W883" s="13">
        <f>IF(AND(L883="Porosidad de gas",OR(K883="C5",K883="E5")),1,0)</f>
        <v/>
      </c>
      <c r="X883" s="3">
        <f>RIGHT(A883,3)</f>
        <v/>
      </c>
      <c r="Y883" s="3">
        <f>MAX(W883*F883,0)</f>
        <v/>
      </c>
      <c r="Z883" s="3">
        <f>MAX(V883*F883-Y883,0)</f>
        <v/>
      </c>
      <c r="AA883" s="3">
        <f>MAX(U883*F883-SUM(Y883:Z883),0)</f>
        <v/>
      </c>
      <c r="AB883" s="3">
        <f>MAX(F883-SUM(Y883:AA883),0)</f>
        <v/>
      </c>
      <c r="AC883" s="3">
        <f>D883</f>
        <v/>
      </c>
      <c r="AD883" s="3">
        <f>E883</f>
        <v/>
      </c>
    </row>
    <row r="884">
      <c r="A884" s="22" t="inlineStr">
        <is>
          <t>BNRR022511273329</t>
        </is>
      </c>
      <c r="B884" s="22" t="inlineStr">
        <is>
          <t>28/11/2025 3:29:47</t>
        </is>
      </c>
      <c r="C884" s="24" t="n">
        <v>9</v>
      </c>
      <c r="D884" s="24" t="n">
        <v>19</v>
      </c>
      <c r="E884" s="24" t="n">
        <v>38</v>
      </c>
      <c r="F884" s="24" t="n">
        <v>383</v>
      </c>
      <c r="G884" s="24" t="inlineStr">
        <is>
          <t>12</t>
        </is>
      </c>
      <c r="H884" s="24" t="inlineStr"/>
      <c r="I884" s="24" t="inlineStr"/>
      <c r="J884" s="24" t="n">
        <v/>
      </c>
      <c r="K884" s="24" t="n"/>
      <c r="L884" s="24" t="n"/>
      <c r="M884" s="1">
        <f>LEFT(A884,6)</f>
        <v/>
      </c>
      <c r="N884" s="1">
        <f>MID(A884,7,6)</f>
        <v/>
      </c>
      <c r="O884" s="1">
        <f>MID(A884,7,6)&amp;"-"&amp;MID(A884,13,1)</f>
        <v/>
      </c>
      <c r="P884" s="1">
        <f>"M"&amp;MID(A884,5,2)</f>
        <v/>
      </c>
      <c r="Q884" s="1">
        <f>IF(MID(A884,4,1)="L",IF(ISODD(RIGHT(A884)),"LH1","LH3"),IF(MID(A884,4,1)="R",IF(ISODD(RIGHT(A884)),"RH2","RH4"),"ERROR"))</f>
        <v/>
      </c>
      <c r="R884" s="1">
        <f>P884&amp;"-"&amp;Q884</f>
        <v/>
      </c>
      <c r="S884" s="13">
        <f>IF(D884="","HXX",IF(OR(D884=D883,D884=0),S883,"H"&amp;TEXT(D884,"00")&amp;" T"&amp;TEXT(G884,"00")&amp;" - "&amp;A884))</f>
        <v/>
      </c>
      <c r="T884" s="13">
        <f>SUBTOTAL(3,A884)</f>
        <v/>
      </c>
      <c r="U884" s="13">
        <f>IF(OR(NOT(ISBLANK(H884)),J884="30"),1,0)</f>
        <v/>
      </c>
      <c r="V884" s="13">
        <f>IF(ISBLANK(I884),0,1)</f>
        <v/>
      </c>
      <c r="W884" s="13">
        <f>IF(AND(L884="Porosidad de gas",OR(K884="C5",K884="E5")),1,0)</f>
        <v/>
      </c>
      <c r="X884" s="3">
        <f>RIGHT(A884,3)</f>
        <v/>
      </c>
      <c r="Y884" s="3">
        <f>MAX(W884*F884,0)</f>
        <v/>
      </c>
      <c r="Z884" s="3">
        <f>MAX(V884*F884-Y884,0)</f>
        <v/>
      </c>
      <c r="AA884" s="3">
        <f>MAX(U884*F884-SUM(Y884:Z884),0)</f>
        <v/>
      </c>
      <c r="AB884" s="3">
        <f>MAX(F884-SUM(Y884:AA884),0)</f>
        <v/>
      </c>
      <c r="AC884" s="3">
        <f>D884</f>
        <v/>
      </c>
      <c r="AD884" s="3">
        <f>E884</f>
        <v/>
      </c>
    </row>
    <row r="885">
      <c r="A885" s="22" t="inlineStr">
        <is>
          <t>BNRR022511273330</t>
        </is>
      </c>
      <c r="B885" s="22" t="inlineStr">
        <is>
          <t>28/11/2025 3:29:47</t>
        </is>
      </c>
      <c r="C885" s="24" t="n">
        <v>9</v>
      </c>
      <c r="D885" s="24" t="n">
        <v>19</v>
      </c>
      <c r="E885" s="24" t="n">
        <v>38</v>
      </c>
      <c r="F885" s="24" t="n">
        <v>383</v>
      </c>
      <c r="G885" s="24" t="inlineStr">
        <is>
          <t>12</t>
        </is>
      </c>
      <c r="H885" s="24" t="inlineStr"/>
      <c r="I885" s="24" t="inlineStr"/>
      <c r="J885" s="24" t="n">
        <v/>
      </c>
      <c r="K885" s="24" t="n"/>
      <c r="L885" s="24" t="n"/>
      <c r="M885" s="1">
        <f>LEFT(A885,6)</f>
        <v/>
      </c>
      <c r="N885" s="1">
        <f>MID(A885,7,6)</f>
        <v/>
      </c>
      <c r="O885" s="1">
        <f>MID(A885,7,6)&amp;"-"&amp;MID(A885,13,1)</f>
        <v/>
      </c>
      <c r="P885" s="1">
        <f>"M"&amp;MID(A885,5,2)</f>
        <v/>
      </c>
      <c r="Q885" s="1">
        <f>IF(MID(A885,4,1)="L",IF(ISODD(RIGHT(A885)),"LH1","LH3"),IF(MID(A885,4,1)="R",IF(ISODD(RIGHT(A885)),"RH2","RH4"),"ERROR"))</f>
        <v/>
      </c>
      <c r="R885" s="1">
        <f>P885&amp;"-"&amp;Q885</f>
        <v/>
      </c>
      <c r="S885" s="13">
        <f>IF(D885="","HXX",IF(OR(D885=D884,D885=0),S884,"H"&amp;TEXT(D885,"00")&amp;" T"&amp;TEXT(G885,"00")&amp;" - "&amp;A885))</f>
        <v/>
      </c>
      <c r="T885" s="13">
        <f>SUBTOTAL(3,A885)</f>
        <v/>
      </c>
      <c r="U885" s="13">
        <f>IF(OR(NOT(ISBLANK(H885)),J885="30"),1,0)</f>
        <v/>
      </c>
      <c r="V885" s="13">
        <f>IF(ISBLANK(I885),0,1)</f>
        <v/>
      </c>
      <c r="W885" s="13">
        <f>IF(AND(L885="Porosidad de gas",OR(K885="C5",K885="E5")),1,0)</f>
        <v/>
      </c>
      <c r="X885" s="3">
        <f>RIGHT(A885,3)</f>
        <v/>
      </c>
      <c r="Y885" s="3">
        <f>MAX(W885*F885,0)</f>
        <v/>
      </c>
      <c r="Z885" s="3">
        <f>MAX(V885*F885-Y885,0)</f>
        <v/>
      </c>
      <c r="AA885" s="3">
        <f>MAX(U885*F885-SUM(Y885:Z885),0)</f>
        <v/>
      </c>
      <c r="AB885" s="3">
        <f>MAX(F885-SUM(Y885:AA885),0)</f>
        <v/>
      </c>
      <c r="AC885" s="3">
        <f>D885</f>
        <v/>
      </c>
      <c r="AD885" s="3">
        <f>E885</f>
        <v/>
      </c>
    </row>
    <row r="886">
      <c r="A886" s="22" t="inlineStr">
        <is>
          <t>BNRL022511273327</t>
        </is>
      </c>
      <c r="B886" s="22" t="inlineStr">
        <is>
          <t>28/11/2025 3:23:24</t>
        </is>
      </c>
      <c r="C886" s="24" t="n">
        <v>9</v>
      </c>
      <c r="D886" s="24" t="n">
        <v>19</v>
      </c>
      <c r="E886" s="24" t="n">
        <v>37</v>
      </c>
      <c r="F886" s="24" t="n">
        <v>499</v>
      </c>
      <c r="G886" s="24" t="inlineStr">
        <is>
          <t>12</t>
        </is>
      </c>
      <c r="H886" s="24" t="inlineStr"/>
      <c r="I886" s="24" t="inlineStr"/>
      <c r="J886" s="24" t="n">
        <v/>
      </c>
      <c r="K886" s="24" t="n"/>
      <c r="L886" s="24" t="n"/>
      <c r="M886" s="1">
        <f>LEFT(A886,6)</f>
        <v/>
      </c>
      <c r="N886" s="1">
        <f>MID(A886,7,6)</f>
        <v/>
      </c>
      <c r="O886" s="1">
        <f>MID(A886,7,6)&amp;"-"&amp;MID(A886,13,1)</f>
        <v/>
      </c>
      <c r="P886" s="1">
        <f>"M"&amp;MID(A886,5,2)</f>
        <v/>
      </c>
      <c r="Q886" s="1">
        <f>IF(MID(A886,4,1)="L",IF(ISODD(RIGHT(A886)),"LH1","LH3"),IF(MID(A886,4,1)="R",IF(ISODD(RIGHT(A886)),"RH2","RH4"),"ERROR"))</f>
        <v/>
      </c>
      <c r="R886" s="1">
        <f>P886&amp;"-"&amp;Q886</f>
        <v/>
      </c>
      <c r="S886" s="13">
        <f>IF(D886="","HXX",IF(OR(D886=D885,D886=0),S885,"H"&amp;TEXT(D886,"00")&amp;" T"&amp;TEXT(G886,"00")&amp;" - "&amp;A886))</f>
        <v/>
      </c>
      <c r="T886" s="13">
        <f>SUBTOTAL(3,A886)</f>
        <v/>
      </c>
      <c r="U886" s="13">
        <f>IF(OR(NOT(ISBLANK(H886)),J886="30"),1,0)</f>
        <v/>
      </c>
      <c r="V886" s="13">
        <f>IF(ISBLANK(I886),0,1)</f>
        <v/>
      </c>
      <c r="W886" s="13">
        <f>IF(AND(L886="Porosidad de gas",OR(K886="C5",K886="E5")),1,0)</f>
        <v/>
      </c>
      <c r="X886" s="3">
        <f>RIGHT(A886,3)</f>
        <v/>
      </c>
      <c r="Y886" s="3">
        <f>MAX(W886*F886,0)</f>
        <v/>
      </c>
      <c r="Z886" s="3">
        <f>MAX(V886*F886-Y886,0)</f>
        <v/>
      </c>
      <c r="AA886" s="3">
        <f>MAX(U886*F886-SUM(Y886:Z886),0)</f>
        <v/>
      </c>
      <c r="AB886" s="3">
        <f>MAX(F886-SUM(Y886:AA886),0)</f>
        <v/>
      </c>
      <c r="AC886" s="3">
        <f>D886</f>
        <v/>
      </c>
      <c r="AD886" s="3">
        <f>E886</f>
        <v/>
      </c>
    </row>
    <row r="887">
      <c r="A887" s="22" t="inlineStr">
        <is>
          <t>BNRL022511273328</t>
        </is>
      </c>
      <c r="B887" s="22" t="inlineStr">
        <is>
          <t>28/11/2025 3:23:24</t>
        </is>
      </c>
      <c r="C887" s="24" t="n">
        <v>9</v>
      </c>
      <c r="D887" s="24" t="n">
        <v>19</v>
      </c>
      <c r="E887" s="24" t="n">
        <v>37</v>
      </c>
      <c r="F887" s="24" t="n">
        <v>499</v>
      </c>
      <c r="G887" s="24" t="inlineStr">
        <is>
          <t>12</t>
        </is>
      </c>
      <c r="H887" s="24" t="inlineStr"/>
      <c r="I887" s="24" t="inlineStr"/>
      <c r="J887" s="24" t="n">
        <v/>
      </c>
      <c r="K887" s="24" t="n"/>
      <c r="L887" s="24" t="n"/>
      <c r="M887" s="1">
        <f>LEFT(A887,6)</f>
        <v/>
      </c>
      <c r="N887" s="1">
        <f>MID(A887,7,6)</f>
        <v/>
      </c>
      <c r="O887" s="1">
        <f>MID(A887,7,6)&amp;"-"&amp;MID(A887,13,1)</f>
        <v/>
      </c>
      <c r="P887" s="1">
        <f>"M"&amp;MID(A887,5,2)</f>
        <v/>
      </c>
      <c r="Q887" s="1">
        <f>IF(MID(A887,4,1)="L",IF(ISODD(RIGHT(A887)),"LH1","LH3"),IF(MID(A887,4,1)="R",IF(ISODD(RIGHT(A887)),"RH2","RH4"),"ERROR"))</f>
        <v/>
      </c>
      <c r="R887" s="1">
        <f>P887&amp;"-"&amp;Q887</f>
        <v/>
      </c>
      <c r="S887" s="13">
        <f>IF(D887="","HXX",IF(OR(D887=D886,D887=0),S886,"H"&amp;TEXT(D887,"00")&amp;" T"&amp;TEXT(G887,"00")&amp;" - "&amp;A887))</f>
        <v/>
      </c>
      <c r="T887" s="13">
        <f>SUBTOTAL(3,A887)</f>
        <v/>
      </c>
      <c r="U887" s="13">
        <f>IF(OR(NOT(ISBLANK(H887)),J887="30"),1,0)</f>
        <v/>
      </c>
      <c r="V887" s="13">
        <f>IF(ISBLANK(I887),0,1)</f>
        <v/>
      </c>
      <c r="W887" s="13">
        <f>IF(AND(L887="Porosidad de gas",OR(K887="C5",K887="E5")),1,0)</f>
        <v/>
      </c>
      <c r="X887" s="3">
        <f>RIGHT(A887,3)</f>
        <v/>
      </c>
      <c r="Y887" s="3">
        <f>MAX(W887*F887,0)</f>
        <v/>
      </c>
      <c r="Z887" s="3">
        <f>MAX(V887*F887-Y887,0)</f>
        <v/>
      </c>
      <c r="AA887" s="3">
        <f>MAX(U887*F887-SUM(Y887:Z887),0)</f>
        <v/>
      </c>
      <c r="AB887" s="3">
        <f>MAX(F887-SUM(Y887:AA887),0)</f>
        <v/>
      </c>
      <c r="AC887" s="3">
        <f>D887</f>
        <v/>
      </c>
      <c r="AD887" s="3">
        <f>E887</f>
        <v/>
      </c>
    </row>
    <row r="888">
      <c r="A888" s="22" t="inlineStr">
        <is>
          <t>BNRR022511273327</t>
        </is>
      </c>
      <c r="B888" s="22" t="inlineStr">
        <is>
          <t>28/11/2025 3:23:24</t>
        </is>
      </c>
      <c r="C888" s="24" t="n">
        <v>9</v>
      </c>
      <c r="D888" s="24" t="n">
        <v>19</v>
      </c>
      <c r="E888" s="24" t="n">
        <v>37</v>
      </c>
      <c r="F888" s="24" t="n">
        <v>499</v>
      </c>
      <c r="G888" s="24" t="inlineStr">
        <is>
          <t>12</t>
        </is>
      </c>
      <c r="H888" s="24" t="inlineStr"/>
      <c r="I888" s="24" t="inlineStr"/>
      <c r="J888" s="24" t="n">
        <v/>
      </c>
      <c r="K888" s="24" t="n"/>
      <c r="L888" s="24" t="n"/>
      <c r="M888" s="1">
        <f>LEFT(A888,6)</f>
        <v/>
      </c>
      <c r="N888" s="1">
        <f>MID(A888,7,6)</f>
        <v/>
      </c>
      <c r="O888" s="1">
        <f>MID(A888,7,6)&amp;"-"&amp;MID(A888,13,1)</f>
        <v/>
      </c>
      <c r="P888" s="1">
        <f>"M"&amp;MID(A888,5,2)</f>
        <v/>
      </c>
      <c r="Q888" s="1">
        <f>IF(MID(A888,4,1)="L",IF(ISODD(RIGHT(A888)),"LH1","LH3"),IF(MID(A888,4,1)="R",IF(ISODD(RIGHT(A888)),"RH2","RH4"),"ERROR"))</f>
        <v/>
      </c>
      <c r="R888" s="1">
        <f>P888&amp;"-"&amp;Q888</f>
        <v/>
      </c>
      <c r="S888" s="13">
        <f>IF(D888="","HXX",IF(OR(D888=D887,D888=0),S887,"H"&amp;TEXT(D888,"00")&amp;" T"&amp;TEXT(G888,"00")&amp;" - "&amp;A888))</f>
        <v/>
      </c>
      <c r="T888" s="13">
        <f>SUBTOTAL(3,A888)</f>
        <v/>
      </c>
      <c r="U888" s="13">
        <f>IF(OR(NOT(ISBLANK(H888)),J888="30"),1,0)</f>
        <v/>
      </c>
      <c r="V888" s="13">
        <f>IF(ISBLANK(I888),0,1)</f>
        <v/>
      </c>
      <c r="W888" s="13">
        <f>IF(AND(L888="Porosidad de gas",OR(K888="C5",K888="E5")),1,0)</f>
        <v/>
      </c>
      <c r="X888" s="3">
        <f>RIGHT(A888,3)</f>
        <v/>
      </c>
      <c r="Y888" s="3">
        <f>MAX(W888*F888,0)</f>
        <v/>
      </c>
      <c r="Z888" s="3">
        <f>MAX(V888*F888-Y888,0)</f>
        <v/>
      </c>
      <c r="AA888" s="3">
        <f>MAX(U888*F888-SUM(Y888:Z888),0)</f>
        <v/>
      </c>
      <c r="AB888" s="3">
        <f>MAX(F888-SUM(Y888:AA888),0)</f>
        <v/>
      </c>
      <c r="AC888" s="3">
        <f>D888</f>
        <v/>
      </c>
      <c r="AD888" s="3">
        <f>E888</f>
        <v/>
      </c>
    </row>
    <row r="889">
      <c r="A889" s="22" t="inlineStr">
        <is>
          <t>BNRR022511273328</t>
        </is>
      </c>
      <c r="B889" s="22" t="inlineStr">
        <is>
          <t>28/11/2025 3:23:24</t>
        </is>
      </c>
      <c r="C889" s="24" t="n">
        <v>9</v>
      </c>
      <c r="D889" s="24" t="n">
        <v>19</v>
      </c>
      <c r="E889" s="24" t="n">
        <v>37</v>
      </c>
      <c r="F889" s="24" t="n">
        <v>499</v>
      </c>
      <c r="G889" s="24" t="inlineStr">
        <is>
          <t>12</t>
        </is>
      </c>
      <c r="H889" s="24" t="inlineStr"/>
      <c r="I889" s="24" t="inlineStr"/>
      <c r="J889" s="24" t="n">
        <v/>
      </c>
      <c r="K889" s="24" t="n"/>
      <c r="L889" s="24" t="n"/>
      <c r="M889" s="1">
        <f>LEFT(A889,6)</f>
        <v/>
      </c>
      <c r="N889" s="1">
        <f>MID(A889,7,6)</f>
        <v/>
      </c>
      <c r="O889" s="1">
        <f>MID(A889,7,6)&amp;"-"&amp;MID(A889,13,1)</f>
        <v/>
      </c>
      <c r="P889" s="1">
        <f>"M"&amp;MID(A889,5,2)</f>
        <v/>
      </c>
      <c r="Q889" s="1">
        <f>IF(MID(A889,4,1)="L",IF(ISODD(RIGHT(A889)),"LH1","LH3"),IF(MID(A889,4,1)="R",IF(ISODD(RIGHT(A889)),"RH2","RH4"),"ERROR"))</f>
        <v/>
      </c>
      <c r="R889" s="1">
        <f>P889&amp;"-"&amp;Q889</f>
        <v/>
      </c>
      <c r="S889" s="13">
        <f>IF(D889="","HXX",IF(OR(D889=D888,D889=0),S888,"H"&amp;TEXT(D889,"00")&amp;" T"&amp;TEXT(G889,"00")&amp;" - "&amp;A889))</f>
        <v/>
      </c>
      <c r="T889" s="13">
        <f>SUBTOTAL(3,A889)</f>
        <v/>
      </c>
      <c r="U889" s="13">
        <f>IF(OR(NOT(ISBLANK(H889)),J889="30"),1,0)</f>
        <v/>
      </c>
      <c r="V889" s="13">
        <f>IF(ISBLANK(I889),0,1)</f>
        <v/>
      </c>
      <c r="W889" s="13">
        <f>IF(AND(L889="Porosidad de gas",OR(K889="C5",K889="E5")),1,0)</f>
        <v/>
      </c>
      <c r="X889" s="3">
        <f>RIGHT(A889,3)</f>
        <v/>
      </c>
      <c r="Y889" s="3">
        <f>MAX(W889*F889,0)</f>
        <v/>
      </c>
      <c r="Z889" s="3">
        <f>MAX(V889*F889-Y889,0)</f>
        <v/>
      </c>
      <c r="AA889" s="3">
        <f>MAX(U889*F889-SUM(Y889:Z889),0)</f>
        <v/>
      </c>
      <c r="AB889" s="3">
        <f>MAX(F889-SUM(Y889:AA889),0)</f>
        <v/>
      </c>
      <c r="AC889" s="3">
        <f>D889</f>
        <v/>
      </c>
      <c r="AD889" s="3">
        <f>E889</f>
        <v/>
      </c>
    </row>
    <row r="890">
      <c r="A890" s="22" t="inlineStr">
        <is>
          <t>BNRL022511273325</t>
        </is>
      </c>
      <c r="B890" s="22" t="inlineStr">
        <is>
          <t>28/11/2025 3:15:5</t>
        </is>
      </c>
      <c r="C890" s="24" t="n">
        <v>9</v>
      </c>
      <c r="D890" s="24" t="n">
        <v>19</v>
      </c>
      <c r="E890" s="24" t="n">
        <v>36</v>
      </c>
      <c r="F890" s="24" t="n">
        <v>359</v>
      </c>
      <c r="G890" s="24" t="inlineStr">
        <is>
          <t>12</t>
        </is>
      </c>
      <c r="H890" s="24" t="inlineStr"/>
      <c r="I890" s="24" t="inlineStr"/>
      <c r="J890" s="24" t="n">
        <v/>
      </c>
      <c r="K890" s="24" t="n"/>
      <c r="L890" s="24" t="n"/>
      <c r="M890" s="1">
        <f>LEFT(A890,6)</f>
        <v/>
      </c>
      <c r="N890" s="1">
        <f>MID(A890,7,6)</f>
        <v/>
      </c>
      <c r="O890" s="1">
        <f>MID(A890,7,6)&amp;"-"&amp;MID(A890,13,1)</f>
        <v/>
      </c>
      <c r="P890" s="1">
        <f>"M"&amp;MID(A890,5,2)</f>
        <v/>
      </c>
      <c r="Q890" s="1">
        <f>IF(MID(A890,4,1)="L",IF(ISODD(RIGHT(A890)),"LH1","LH3"),IF(MID(A890,4,1)="R",IF(ISODD(RIGHT(A890)),"RH2","RH4"),"ERROR"))</f>
        <v/>
      </c>
      <c r="R890" s="1">
        <f>P890&amp;"-"&amp;Q890</f>
        <v/>
      </c>
      <c r="S890" s="13">
        <f>IF(D890="","HXX",IF(OR(D890=D889,D890=0),S889,"H"&amp;TEXT(D890,"00")&amp;" T"&amp;TEXT(G890,"00")&amp;" - "&amp;A890))</f>
        <v/>
      </c>
      <c r="T890" s="13">
        <f>SUBTOTAL(3,A890)</f>
        <v/>
      </c>
      <c r="U890" s="13">
        <f>IF(OR(NOT(ISBLANK(H890)),J890="30"),1,0)</f>
        <v/>
      </c>
      <c r="V890" s="13">
        <f>IF(ISBLANK(I890),0,1)</f>
        <v/>
      </c>
      <c r="W890" s="13">
        <f>IF(AND(L890="Porosidad de gas",OR(K890="C5",K890="E5")),1,0)</f>
        <v/>
      </c>
      <c r="X890" s="3">
        <f>RIGHT(A890,3)</f>
        <v/>
      </c>
      <c r="Y890" s="3">
        <f>MAX(W890*F890,0)</f>
        <v/>
      </c>
      <c r="Z890" s="3">
        <f>MAX(V890*F890-Y890,0)</f>
        <v/>
      </c>
      <c r="AA890" s="3">
        <f>MAX(U890*F890-SUM(Y890:Z890),0)</f>
        <v/>
      </c>
      <c r="AB890" s="3">
        <f>MAX(F890-SUM(Y890:AA890),0)</f>
        <v/>
      </c>
      <c r="AC890" s="3">
        <f>D890</f>
        <v/>
      </c>
      <c r="AD890" s="3">
        <f>E890</f>
        <v/>
      </c>
    </row>
    <row r="891">
      <c r="A891" s="22" t="inlineStr">
        <is>
          <t>BNRL022511273326</t>
        </is>
      </c>
      <c r="B891" s="22" t="inlineStr">
        <is>
          <t>28/11/2025 3:15:5</t>
        </is>
      </c>
      <c r="C891" s="24" t="n">
        <v>9</v>
      </c>
      <c r="D891" s="24" t="n">
        <v>19</v>
      </c>
      <c r="E891" s="24" t="n">
        <v>36</v>
      </c>
      <c r="F891" s="24" t="n">
        <v>359</v>
      </c>
      <c r="G891" s="24" t="inlineStr">
        <is>
          <t>12</t>
        </is>
      </c>
      <c r="H891" s="24" t="inlineStr"/>
      <c r="I891" s="24" t="inlineStr"/>
      <c r="J891" s="24" t="n">
        <v/>
      </c>
      <c r="K891" s="24" t="n"/>
      <c r="L891" s="24" t="n"/>
      <c r="M891" s="1">
        <f>LEFT(A891,6)</f>
        <v/>
      </c>
      <c r="N891" s="1">
        <f>MID(A891,7,6)</f>
        <v/>
      </c>
      <c r="O891" s="1">
        <f>MID(A891,7,6)&amp;"-"&amp;MID(A891,13,1)</f>
        <v/>
      </c>
      <c r="P891" s="1">
        <f>"M"&amp;MID(A891,5,2)</f>
        <v/>
      </c>
      <c r="Q891" s="1">
        <f>IF(MID(A891,4,1)="L",IF(ISODD(RIGHT(A891)),"LH1","LH3"),IF(MID(A891,4,1)="R",IF(ISODD(RIGHT(A891)),"RH2","RH4"),"ERROR"))</f>
        <v/>
      </c>
      <c r="R891" s="1">
        <f>P891&amp;"-"&amp;Q891</f>
        <v/>
      </c>
      <c r="S891" s="13">
        <f>IF(D891="","HXX",IF(OR(D891=D890,D891=0),S890,"H"&amp;TEXT(D891,"00")&amp;" T"&amp;TEXT(G891,"00")&amp;" - "&amp;A891))</f>
        <v/>
      </c>
      <c r="T891" s="13">
        <f>SUBTOTAL(3,A891)</f>
        <v/>
      </c>
      <c r="U891" s="13">
        <f>IF(OR(NOT(ISBLANK(H891)),J891="30"),1,0)</f>
        <v/>
      </c>
      <c r="V891" s="13">
        <f>IF(ISBLANK(I891),0,1)</f>
        <v/>
      </c>
      <c r="W891" s="13">
        <f>IF(AND(L891="Porosidad de gas",OR(K891="C5",K891="E5")),1,0)</f>
        <v/>
      </c>
      <c r="X891" s="3">
        <f>RIGHT(A891,3)</f>
        <v/>
      </c>
      <c r="Y891" s="3">
        <f>MAX(W891*F891,0)</f>
        <v/>
      </c>
      <c r="Z891" s="3">
        <f>MAX(V891*F891-Y891,0)</f>
        <v/>
      </c>
      <c r="AA891" s="3">
        <f>MAX(U891*F891-SUM(Y891:Z891),0)</f>
        <v/>
      </c>
      <c r="AB891" s="3">
        <f>MAX(F891-SUM(Y891:AA891),0)</f>
        <v/>
      </c>
      <c r="AC891" s="3">
        <f>D891</f>
        <v/>
      </c>
      <c r="AD891" s="3">
        <f>E891</f>
        <v/>
      </c>
    </row>
    <row r="892">
      <c r="A892" s="22" t="inlineStr">
        <is>
          <t>BNRR022511273325</t>
        </is>
      </c>
      <c r="B892" s="22" t="inlineStr">
        <is>
          <t>28/11/2025 3:15:5</t>
        </is>
      </c>
      <c r="C892" s="24" t="n">
        <v>9</v>
      </c>
      <c r="D892" s="24" t="n">
        <v>19</v>
      </c>
      <c r="E892" s="24" t="n">
        <v>36</v>
      </c>
      <c r="F892" s="24" t="n">
        <v>359</v>
      </c>
      <c r="G892" s="24" t="inlineStr">
        <is>
          <t>12</t>
        </is>
      </c>
      <c r="H892" s="24" t="inlineStr"/>
      <c r="I892" s="24" t="inlineStr"/>
      <c r="J892" s="24" t="n">
        <v/>
      </c>
      <c r="K892" s="24" t="n"/>
      <c r="L892" s="24" t="n"/>
      <c r="M892" s="1">
        <f>LEFT(A892,6)</f>
        <v/>
      </c>
      <c r="N892" s="1">
        <f>MID(A892,7,6)</f>
        <v/>
      </c>
      <c r="O892" s="1">
        <f>MID(A892,7,6)&amp;"-"&amp;MID(A892,13,1)</f>
        <v/>
      </c>
      <c r="P892" s="1">
        <f>"M"&amp;MID(A892,5,2)</f>
        <v/>
      </c>
      <c r="Q892" s="1">
        <f>IF(MID(A892,4,1)="L",IF(ISODD(RIGHT(A892)),"LH1","LH3"),IF(MID(A892,4,1)="R",IF(ISODD(RIGHT(A892)),"RH2","RH4"),"ERROR"))</f>
        <v/>
      </c>
      <c r="R892" s="1">
        <f>P892&amp;"-"&amp;Q892</f>
        <v/>
      </c>
      <c r="S892" s="13">
        <f>IF(D892="","HXX",IF(OR(D892=D891,D892=0),S891,"H"&amp;TEXT(D892,"00")&amp;" T"&amp;TEXT(G892,"00")&amp;" - "&amp;A892))</f>
        <v/>
      </c>
      <c r="T892" s="13">
        <f>SUBTOTAL(3,A892)</f>
        <v/>
      </c>
      <c r="U892" s="13">
        <f>IF(OR(NOT(ISBLANK(H892)),J892="30"),1,0)</f>
        <v/>
      </c>
      <c r="V892" s="13">
        <f>IF(ISBLANK(I892),0,1)</f>
        <v/>
      </c>
      <c r="W892" s="13">
        <f>IF(AND(L892="Porosidad de gas",OR(K892="C5",K892="E5")),1,0)</f>
        <v/>
      </c>
      <c r="X892" s="3">
        <f>RIGHT(A892,3)</f>
        <v/>
      </c>
      <c r="Y892" s="3">
        <f>MAX(W892*F892,0)</f>
        <v/>
      </c>
      <c r="Z892" s="3">
        <f>MAX(V892*F892-Y892,0)</f>
        <v/>
      </c>
      <c r="AA892" s="3">
        <f>MAX(U892*F892-SUM(Y892:Z892),0)</f>
        <v/>
      </c>
      <c r="AB892" s="3">
        <f>MAX(F892-SUM(Y892:AA892),0)</f>
        <v/>
      </c>
      <c r="AC892" s="3">
        <f>D892</f>
        <v/>
      </c>
      <c r="AD892" s="3">
        <f>E892</f>
        <v/>
      </c>
    </row>
    <row r="893">
      <c r="A893" s="22" t="inlineStr">
        <is>
          <t>BNRR022511273326</t>
        </is>
      </c>
      <c r="B893" s="22" t="inlineStr">
        <is>
          <t>28/11/2025 3:15:5</t>
        </is>
      </c>
      <c r="C893" s="24" t="n">
        <v>9</v>
      </c>
      <c r="D893" s="24" t="n">
        <v>19</v>
      </c>
      <c r="E893" s="24" t="n">
        <v>36</v>
      </c>
      <c r="F893" s="24" t="n">
        <v>359</v>
      </c>
      <c r="G893" s="24" t="inlineStr">
        <is>
          <t>12</t>
        </is>
      </c>
      <c r="H893" s="24" t="inlineStr"/>
      <c r="I893" s="24" t="inlineStr"/>
      <c r="J893" s="24" t="n">
        <v/>
      </c>
      <c r="K893" s="24" t="n"/>
      <c r="L893" s="24" t="n"/>
      <c r="M893" s="1">
        <f>LEFT(A893,6)</f>
        <v/>
      </c>
      <c r="N893" s="1">
        <f>MID(A893,7,6)</f>
        <v/>
      </c>
      <c r="O893" s="1">
        <f>MID(A893,7,6)&amp;"-"&amp;MID(A893,13,1)</f>
        <v/>
      </c>
      <c r="P893" s="1">
        <f>"M"&amp;MID(A893,5,2)</f>
        <v/>
      </c>
      <c r="Q893" s="1">
        <f>IF(MID(A893,4,1)="L",IF(ISODD(RIGHT(A893)),"LH1","LH3"),IF(MID(A893,4,1)="R",IF(ISODD(RIGHT(A893)),"RH2","RH4"),"ERROR"))</f>
        <v/>
      </c>
      <c r="R893" s="1">
        <f>P893&amp;"-"&amp;Q893</f>
        <v/>
      </c>
      <c r="S893" s="13">
        <f>IF(D893="","HXX",IF(OR(D893=D892,D893=0),S892,"H"&amp;TEXT(D893,"00")&amp;" T"&amp;TEXT(G893,"00")&amp;" - "&amp;A893))</f>
        <v/>
      </c>
      <c r="T893" s="13">
        <f>SUBTOTAL(3,A893)</f>
        <v/>
      </c>
      <c r="U893" s="13">
        <f>IF(OR(NOT(ISBLANK(H893)),J893="30"),1,0)</f>
        <v/>
      </c>
      <c r="V893" s="13">
        <f>IF(ISBLANK(I893),0,1)</f>
        <v/>
      </c>
      <c r="W893" s="13">
        <f>IF(AND(L893="Porosidad de gas",OR(K893="C5",K893="E5")),1,0)</f>
        <v/>
      </c>
      <c r="X893" s="3">
        <f>RIGHT(A893,3)</f>
        <v/>
      </c>
      <c r="Y893" s="3">
        <f>MAX(W893*F893,0)</f>
        <v/>
      </c>
      <c r="Z893" s="3">
        <f>MAX(V893*F893-Y893,0)</f>
        <v/>
      </c>
      <c r="AA893" s="3">
        <f>MAX(U893*F893-SUM(Y893:Z893),0)</f>
        <v/>
      </c>
      <c r="AB893" s="3">
        <f>MAX(F893-SUM(Y893:AA893),0)</f>
        <v/>
      </c>
      <c r="AC893" s="3">
        <f>D893</f>
        <v/>
      </c>
      <c r="AD893" s="3">
        <f>E893</f>
        <v/>
      </c>
    </row>
    <row r="894">
      <c r="A894" s="22" t="inlineStr">
        <is>
          <t>BNRL022511273323</t>
        </is>
      </c>
      <c r="B894" s="22" t="inlineStr">
        <is>
          <t>28/11/2025 3:9:5</t>
        </is>
      </c>
      <c r="C894" s="24" t="n">
        <v>9</v>
      </c>
      <c r="D894" s="24" t="n">
        <v>19</v>
      </c>
      <c r="E894" s="24" t="n">
        <v>35</v>
      </c>
      <c r="F894" s="24" t="n">
        <v>360</v>
      </c>
      <c r="G894" s="24" t="inlineStr">
        <is>
          <t>12</t>
        </is>
      </c>
      <c r="H894" s="24" t="inlineStr"/>
      <c r="I894" s="24" t="inlineStr"/>
      <c r="J894" s="24" t="n">
        <v/>
      </c>
      <c r="K894" s="24" t="n"/>
      <c r="L894" s="24" t="n"/>
      <c r="M894" s="1">
        <f>LEFT(A894,6)</f>
        <v/>
      </c>
      <c r="N894" s="1">
        <f>MID(A894,7,6)</f>
        <v/>
      </c>
      <c r="O894" s="1">
        <f>MID(A894,7,6)&amp;"-"&amp;MID(A894,13,1)</f>
        <v/>
      </c>
      <c r="P894" s="1">
        <f>"M"&amp;MID(A894,5,2)</f>
        <v/>
      </c>
      <c r="Q894" s="1">
        <f>IF(MID(A894,4,1)="L",IF(ISODD(RIGHT(A894)),"LH1","LH3"),IF(MID(A894,4,1)="R",IF(ISODD(RIGHT(A894)),"RH2","RH4"),"ERROR"))</f>
        <v/>
      </c>
      <c r="R894" s="1">
        <f>P894&amp;"-"&amp;Q894</f>
        <v/>
      </c>
      <c r="S894" s="13">
        <f>IF(D894="","HXX",IF(OR(D894=D893,D894=0),S893,"H"&amp;TEXT(D894,"00")&amp;" T"&amp;TEXT(G894,"00")&amp;" - "&amp;A894))</f>
        <v/>
      </c>
      <c r="T894" s="13">
        <f>SUBTOTAL(3,A894)</f>
        <v/>
      </c>
      <c r="U894" s="13">
        <f>IF(OR(NOT(ISBLANK(H894)),J894="30"),1,0)</f>
        <v/>
      </c>
      <c r="V894" s="13">
        <f>IF(ISBLANK(I894),0,1)</f>
        <v/>
      </c>
      <c r="W894" s="13">
        <f>IF(AND(L894="Porosidad de gas",OR(K894="C5",K894="E5")),1,0)</f>
        <v/>
      </c>
      <c r="X894" s="3">
        <f>RIGHT(A894,3)</f>
        <v/>
      </c>
      <c r="Y894" s="3">
        <f>MAX(W894*F894,0)</f>
        <v/>
      </c>
      <c r="Z894" s="3">
        <f>MAX(V894*F894-Y894,0)</f>
        <v/>
      </c>
      <c r="AA894" s="3">
        <f>MAX(U894*F894-SUM(Y894:Z894),0)</f>
        <v/>
      </c>
      <c r="AB894" s="3">
        <f>MAX(F894-SUM(Y894:AA894),0)</f>
        <v/>
      </c>
      <c r="AC894" s="3">
        <f>D894</f>
        <v/>
      </c>
      <c r="AD894" s="3">
        <f>E894</f>
        <v/>
      </c>
    </row>
    <row r="895">
      <c r="A895" s="22" t="inlineStr">
        <is>
          <t>BNRL022511273324</t>
        </is>
      </c>
      <c r="B895" s="22" t="inlineStr">
        <is>
          <t>28/11/2025 3:9:5</t>
        </is>
      </c>
      <c r="C895" s="24" t="n">
        <v>9</v>
      </c>
      <c r="D895" s="24" t="n">
        <v>19</v>
      </c>
      <c r="E895" s="24" t="n">
        <v>35</v>
      </c>
      <c r="F895" s="24" t="n">
        <v>360</v>
      </c>
      <c r="G895" s="24" t="inlineStr">
        <is>
          <t>12</t>
        </is>
      </c>
      <c r="H895" s="24" t="inlineStr"/>
      <c r="I895" s="24" t="inlineStr"/>
      <c r="J895" s="24" t="n">
        <v/>
      </c>
      <c r="K895" s="24" t="n"/>
      <c r="L895" s="24" t="n"/>
      <c r="M895" s="1">
        <f>LEFT(A895,6)</f>
        <v/>
      </c>
      <c r="N895" s="1">
        <f>MID(A895,7,6)</f>
        <v/>
      </c>
      <c r="O895" s="1">
        <f>MID(A895,7,6)&amp;"-"&amp;MID(A895,13,1)</f>
        <v/>
      </c>
      <c r="P895" s="1">
        <f>"M"&amp;MID(A895,5,2)</f>
        <v/>
      </c>
      <c r="Q895" s="1">
        <f>IF(MID(A895,4,1)="L",IF(ISODD(RIGHT(A895)),"LH1","LH3"),IF(MID(A895,4,1)="R",IF(ISODD(RIGHT(A895)),"RH2","RH4"),"ERROR"))</f>
        <v/>
      </c>
      <c r="R895" s="1">
        <f>P895&amp;"-"&amp;Q895</f>
        <v/>
      </c>
      <c r="S895" s="13">
        <f>IF(D895="","HXX",IF(OR(D895=D894,D895=0),S894,"H"&amp;TEXT(D895,"00")&amp;" T"&amp;TEXT(G895,"00")&amp;" - "&amp;A895))</f>
        <v/>
      </c>
      <c r="T895" s="13">
        <f>SUBTOTAL(3,A895)</f>
        <v/>
      </c>
      <c r="U895" s="13">
        <f>IF(OR(NOT(ISBLANK(H895)),J895="30"),1,0)</f>
        <v/>
      </c>
      <c r="V895" s="13">
        <f>IF(ISBLANK(I895),0,1)</f>
        <v/>
      </c>
      <c r="W895" s="13">
        <f>IF(AND(L895="Porosidad de gas",OR(K895="C5",K895="E5")),1,0)</f>
        <v/>
      </c>
      <c r="X895" s="3">
        <f>RIGHT(A895,3)</f>
        <v/>
      </c>
      <c r="Y895" s="3">
        <f>MAX(W895*F895,0)</f>
        <v/>
      </c>
      <c r="Z895" s="3">
        <f>MAX(V895*F895-Y895,0)</f>
        <v/>
      </c>
      <c r="AA895" s="3">
        <f>MAX(U895*F895-SUM(Y895:Z895),0)</f>
        <v/>
      </c>
      <c r="AB895" s="3">
        <f>MAX(F895-SUM(Y895:AA895),0)</f>
        <v/>
      </c>
      <c r="AC895" s="3">
        <f>D895</f>
        <v/>
      </c>
      <c r="AD895" s="3">
        <f>E895</f>
        <v/>
      </c>
    </row>
    <row r="896">
      <c r="A896" s="22" t="inlineStr">
        <is>
          <t>BNRR022511273323</t>
        </is>
      </c>
      <c r="B896" s="22" t="inlineStr">
        <is>
          <t>28/11/2025 3:9:5</t>
        </is>
      </c>
      <c r="C896" s="24" t="n">
        <v>9</v>
      </c>
      <c r="D896" s="24" t="n">
        <v>19</v>
      </c>
      <c r="E896" s="24" t="n">
        <v>35</v>
      </c>
      <c r="F896" s="24" t="n">
        <v>360</v>
      </c>
      <c r="G896" s="24" t="inlineStr">
        <is>
          <t>12</t>
        </is>
      </c>
      <c r="H896" s="24" t="inlineStr"/>
      <c r="I896" s="24" t="inlineStr"/>
      <c r="J896" s="24" t="n">
        <v/>
      </c>
      <c r="K896" s="24" t="n"/>
      <c r="L896" s="24" t="n"/>
      <c r="M896" s="1">
        <f>LEFT(A896,6)</f>
        <v/>
      </c>
      <c r="N896" s="1">
        <f>MID(A896,7,6)</f>
        <v/>
      </c>
      <c r="O896" s="1">
        <f>MID(A896,7,6)&amp;"-"&amp;MID(A896,13,1)</f>
        <v/>
      </c>
      <c r="P896" s="1">
        <f>"M"&amp;MID(A896,5,2)</f>
        <v/>
      </c>
      <c r="Q896" s="1">
        <f>IF(MID(A896,4,1)="L",IF(ISODD(RIGHT(A896)),"LH1","LH3"),IF(MID(A896,4,1)="R",IF(ISODD(RIGHT(A896)),"RH2","RH4"),"ERROR"))</f>
        <v/>
      </c>
      <c r="R896" s="1">
        <f>P896&amp;"-"&amp;Q896</f>
        <v/>
      </c>
      <c r="S896" s="13">
        <f>IF(D896="","HXX",IF(OR(D896=D895,D896=0),S895,"H"&amp;TEXT(D896,"00")&amp;" T"&amp;TEXT(G896,"00")&amp;" - "&amp;A896))</f>
        <v/>
      </c>
      <c r="T896" s="13">
        <f>SUBTOTAL(3,A896)</f>
        <v/>
      </c>
      <c r="U896" s="13">
        <f>IF(OR(NOT(ISBLANK(H896)),J896="30"),1,0)</f>
        <v/>
      </c>
      <c r="V896" s="13">
        <f>IF(ISBLANK(I896),0,1)</f>
        <v/>
      </c>
      <c r="W896" s="13">
        <f>IF(AND(L896="Porosidad de gas",OR(K896="C5",K896="E5")),1,0)</f>
        <v/>
      </c>
      <c r="X896" s="3">
        <f>RIGHT(A896,3)</f>
        <v/>
      </c>
      <c r="Y896" s="3">
        <f>MAX(W896*F896,0)</f>
        <v/>
      </c>
      <c r="Z896" s="3">
        <f>MAX(V896*F896-Y896,0)</f>
        <v/>
      </c>
      <c r="AA896" s="3">
        <f>MAX(U896*F896-SUM(Y896:Z896),0)</f>
        <v/>
      </c>
      <c r="AB896" s="3">
        <f>MAX(F896-SUM(Y896:AA896),0)</f>
        <v/>
      </c>
      <c r="AC896" s="3">
        <f>D896</f>
        <v/>
      </c>
      <c r="AD896" s="3">
        <f>E896</f>
        <v/>
      </c>
    </row>
    <row r="897">
      <c r="A897" s="22" t="inlineStr">
        <is>
          <t>BNRR022511273324</t>
        </is>
      </c>
      <c r="B897" s="22" t="inlineStr">
        <is>
          <t>28/11/2025 3:9:5</t>
        </is>
      </c>
      <c r="C897" s="24" t="n">
        <v>9</v>
      </c>
      <c r="D897" s="24" t="n">
        <v>19</v>
      </c>
      <c r="E897" s="24" t="n">
        <v>35</v>
      </c>
      <c r="F897" s="24" t="n">
        <v>360</v>
      </c>
      <c r="G897" s="24" t="inlineStr">
        <is>
          <t>12</t>
        </is>
      </c>
      <c r="H897" s="24" t="inlineStr"/>
      <c r="I897" s="24" t="inlineStr"/>
      <c r="J897" s="24" t="n">
        <v/>
      </c>
      <c r="K897" s="24" t="n"/>
      <c r="L897" s="24" t="n"/>
      <c r="M897" s="1">
        <f>LEFT(A897,6)</f>
        <v/>
      </c>
      <c r="N897" s="1">
        <f>MID(A897,7,6)</f>
        <v/>
      </c>
      <c r="O897" s="1">
        <f>MID(A897,7,6)&amp;"-"&amp;MID(A897,13,1)</f>
        <v/>
      </c>
      <c r="P897" s="1">
        <f>"M"&amp;MID(A897,5,2)</f>
        <v/>
      </c>
      <c r="Q897" s="1">
        <f>IF(MID(A897,4,1)="L",IF(ISODD(RIGHT(A897)),"LH1","LH3"),IF(MID(A897,4,1)="R",IF(ISODD(RIGHT(A897)),"RH2","RH4"),"ERROR"))</f>
        <v/>
      </c>
      <c r="R897" s="1">
        <f>P897&amp;"-"&amp;Q897</f>
        <v/>
      </c>
      <c r="S897" s="13">
        <f>IF(D897="","HXX",IF(OR(D897=D896,D897=0),S896,"H"&amp;TEXT(D897,"00")&amp;" T"&amp;TEXT(G897,"00")&amp;" - "&amp;A897))</f>
        <v/>
      </c>
      <c r="T897" s="13">
        <f>SUBTOTAL(3,A897)</f>
        <v/>
      </c>
      <c r="U897" s="13">
        <f>IF(OR(NOT(ISBLANK(H897)),J897="30"),1,0)</f>
        <v/>
      </c>
      <c r="V897" s="13">
        <f>IF(ISBLANK(I897),0,1)</f>
        <v/>
      </c>
      <c r="W897" s="13">
        <f>IF(AND(L897="Porosidad de gas",OR(K897="C5",K897="E5")),1,0)</f>
        <v/>
      </c>
      <c r="X897" s="3">
        <f>RIGHT(A897,3)</f>
        <v/>
      </c>
      <c r="Y897" s="3">
        <f>MAX(W897*F897,0)</f>
        <v/>
      </c>
      <c r="Z897" s="3">
        <f>MAX(V897*F897-Y897,0)</f>
        <v/>
      </c>
      <c r="AA897" s="3">
        <f>MAX(U897*F897-SUM(Y897:Z897),0)</f>
        <v/>
      </c>
      <c r="AB897" s="3">
        <f>MAX(F897-SUM(Y897:AA897),0)</f>
        <v/>
      </c>
      <c r="AC897" s="3">
        <f>D897</f>
        <v/>
      </c>
      <c r="AD897" s="3">
        <f>E897</f>
        <v/>
      </c>
    </row>
    <row r="898">
      <c r="A898" s="22" t="inlineStr">
        <is>
          <t>BNRL022511273321</t>
        </is>
      </c>
      <c r="B898" s="22" t="inlineStr">
        <is>
          <t>28/11/2025 3:3:6</t>
        </is>
      </c>
      <c r="C898" s="24" t="n">
        <v>9</v>
      </c>
      <c r="D898" s="24" t="n">
        <v>19</v>
      </c>
      <c r="E898" s="24" t="n">
        <v>34</v>
      </c>
      <c r="F898" s="24" t="n">
        <v>361</v>
      </c>
      <c r="G898" s="24" t="inlineStr">
        <is>
          <t>12</t>
        </is>
      </c>
      <c r="H898" s="24" t="inlineStr"/>
      <c r="I898" s="24" t="inlineStr"/>
      <c r="J898" s="24" t="n">
        <v/>
      </c>
      <c r="K898" s="24" t="n"/>
      <c r="L898" s="24" t="n"/>
      <c r="M898" s="1">
        <f>LEFT(A898,6)</f>
        <v/>
      </c>
      <c r="N898" s="1">
        <f>MID(A898,7,6)</f>
        <v/>
      </c>
      <c r="O898" s="1">
        <f>MID(A898,7,6)&amp;"-"&amp;MID(A898,13,1)</f>
        <v/>
      </c>
      <c r="P898" s="1">
        <f>"M"&amp;MID(A898,5,2)</f>
        <v/>
      </c>
      <c r="Q898" s="1">
        <f>IF(MID(A898,4,1)="L",IF(ISODD(RIGHT(A898)),"LH1","LH3"),IF(MID(A898,4,1)="R",IF(ISODD(RIGHT(A898)),"RH2","RH4"),"ERROR"))</f>
        <v/>
      </c>
      <c r="R898" s="1">
        <f>P898&amp;"-"&amp;Q898</f>
        <v/>
      </c>
      <c r="S898" s="13">
        <f>IF(D898="","HXX",IF(OR(D898=D897,D898=0),S897,"H"&amp;TEXT(D898,"00")&amp;" T"&amp;TEXT(G898,"00")&amp;" - "&amp;A898))</f>
        <v/>
      </c>
      <c r="T898" s="13">
        <f>SUBTOTAL(3,A898)</f>
        <v/>
      </c>
      <c r="U898" s="13">
        <f>IF(OR(NOT(ISBLANK(H898)),J898="30"),1,0)</f>
        <v/>
      </c>
      <c r="V898" s="13">
        <f>IF(ISBLANK(I898),0,1)</f>
        <v/>
      </c>
      <c r="W898" s="13">
        <f>IF(AND(L898="Porosidad de gas",OR(K898="C5",K898="E5")),1,0)</f>
        <v/>
      </c>
      <c r="X898" s="3">
        <f>RIGHT(A898,3)</f>
        <v/>
      </c>
      <c r="Y898" s="3">
        <f>MAX(W898*F898,0)</f>
        <v/>
      </c>
      <c r="Z898" s="3">
        <f>MAX(V898*F898-Y898,0)</f>
        <v/>
      </c>
      <c r="AA898" s="3">
        <f>MAX(U898*F898-SUM(Y898:Z898),0)</f>
        <v/>
      </c>
      <c r="AB898" s="3">
        <f>MAX(F898-SUM(Y898:AA898),0)</f>
        <v/>
      </c>
      <c r="AC898" s="3">
        <f>D898</f>
        <v/>
      </c>
      <c r="AD898" s="3">
        <f>E898</f>
        <v/>
      </c>
    </row>
    <row r="899">
      <c r="A899" s="22" t="inlineStr">
        <is>
          <t>BNRL022511273322</t>
        </is>
      </c>
      <c r="B899" s="22" t="inlineStr">
        <is>
          <t>28/11/2025 3:3:6</t>
        </is>
      </c>
      <c r="C899" s="24" t="n">
        <v>9</v>
      </c>
      <c r="D899" s="24" t="n">
        <v>19</v>
      </c>
      <c r="E899" s="24" t="n">
        <v>34</v>
      </c>
      <c r="F899" s="24" t="n">
        <v>361</v>
      </c>
      <c r="G899" s="24" t="inlineStr">
        <is>
          <t>12</t>
        </is>
      </c>
      <c r="H899" s="24" t="inlineStr"/>
      <c r="I899" s="24" t="inlineStr"/>
      <c r="J899" s="24" t="n">
        <v/>
      </c>
      <c r="K899" s="24" t="n"/>
      <c r="L899" s="24" t="n"/>
      <c r="M899" s="1">
        <f>LEFT(A899,6)</f>
        <v/>
      </c>
      <c r="N899" s="1">
        <f>MID(A899,7,6)</f>
        <v/>
      </c>
      <c r="O899" s="1">
        <f>MID(A899,7,6)&amp;"-"&amp;MID(A899,13,1)</f>
        <v/>
      </c>
      <c r="P899" s="1">
        <f>"M"&amp;MID(A899,5,2)</f>
        <v/>
      </c>
      <c r="Q899" s="1">
        <f>IF(MID(A899,4,1)="L",IF(ISODD(RIGHT(A899)),"LH1","LH3"),IF(MID(A899,4,1)="R",IF(ISODD(RIGHT(A899)),"RH2","RH4"),"ERROR"))</f>
        <v/>
      </c>
      <c r="R899" s="1">
        <f>P899&amp;"-"&amp;Q899</f>
        <v/>
      </c>
      <c r="S899" s="13">
        <f>IF(D899="","HXX",IF(OR(D899=D898,D899=0),S898,"H"&amp;TEXT(D899,"00")&amp;" T"&amp;TEXT(G899,"00")&amp;" - "&amp;A899))</f>
        <v/>
      </c>
      <c r="T899" s="13">
        <f>SUBTOTAL(3,A899)</f>
        <v/>
      </c>
      <c r="U899" s="13">
        <f>IF(OR(NOT(ISBLANK(H899)),J899="30"),1,0)</f>
        <v/>
      </c>
      <c r="V899" s="13">
        <f>IF(ISBLANK(I899),0,1)</f>
        <v/>
      </c>
      <c r="W899" s="13">
        <f>IF(AND(L899="Porosidad de gas",OR(K899="C5",K899="E5")),1,0)</f>
        <v/>
      </c>
      <c r="X899" s="3">
        <f>RIGHT(A899,3)</f>
        <v/>
      </c>
      <c r="Y899" s="3">
        <f>MAX(W899*F899,0)</f>
        <v/>
      </c>
      <c r="Z899" s="3">
        <f>MAX(V899*F899-Y899,0)</f>
        <v/>
      </c>
      <c r="AA899" s="3">
        <f>MAX(U899*F899-SUM(Y899:Z899),0)</f>
        <v/>
      </c>
      <c r="AB899" s="3">
        <f>MAX(F899-SUM(Y899:AA899),0)</f>
        <v/>
      </c>
      <c r="AC899" s="3">
        <f>D899</f>
        <v/>
      </c>
      <c r="AD899" s="3">
        <f>E899</f>
        <v/>
      </c>
    </row>
    <row r="900">
      <c r="A900" s="22" t="inlineStr">
        <is>
          <t>BNRR022511273321</t>
        </is>
      </c>
      <c r="B900" s="22" t="inlineStr">
        <is>
          <t>28/11/2025 3:3:6</t>
        </is>
      </c>
      <c r="C900" s="24" t="n">
        <v>9</v>
      </c>
      <c r="D900" s="24" t="n">
        <v>19</v>
      </c>
      <c r="E900" s="24" t="n">
        <v>34</v>
      </c>
      <c r="F900" s="24" t="n">
        <v>361</v>
      </c>
      <c r="G900" s="24" t="inlineStr">
        <is>
          <t>12</t>
        </is>
      </c>
      <c r="H900" s="24" t="inlineStr"/>
      <c r="I900" s="24" t="inlineStr"/>
      <c r="J900" s="24" t="n">
        <v/>
      </c>
      <c r="K900" s="24" t="n"/>
      <c r="L900" s="24" t="n"/>
      <c r="M900" s="1">
        <f>LEFT(A900,6)</f>
        <v/>
      </c>
      <c r="N900" s="1">
        <f>MID(A900,7,6)</f>
        <v/>
      </c>
      <c r="O900" s="1">
        <f>MID(A900,7,6)&amp;"-"&amp;MID(A900,13,1)</f>
        <v/>
      </c>
      <c r="P900" s="1">
        <f>"M"&amp;MID(A900,5,2)</f>
        <v/>
      </c>
      <c r="Q900" s="1">
        <f>IF(MID(A900,4,1)="L",IF(ISODD(RIGHT(A900)),"LH1","LH3"),IF(MID(A900,4,1)="R",IF(ISODD(RIGHT(A900)),"RH2","RH4"),"ERROR"))</f>
        <v/>
      </c>
      <c r="R900" s="1">
        <f>P900&amp;"-"&amp;Q900</f>
        <v/>
      </c>
      <c r="S900" s="13">
        <f>IF(D900="","HXX",IF(OR(D900=D899,D900=0),S899,"H"&amp;TEXT(D900,"00")&amp;" T"&amp;TEXT(G900,"00")&amp;" - "&amp;A900))</f>
        <v/>
      </c>
      <c r="T900" s="13">
        <f>SUBTOTAL(3,A900)</f>
        <v/>
      </c>
      <c r="U900" s="13">
        <f>IF(OR(NOT(ISBLANK(H900)),J900="30"),1,0)</f>
        <v/>
      </c>
      <c r="V900" s="13">
        <f>IF(ISBLANK(I900),0,1)</f>
        <v/>
      </c>
      <c r="W900" s="13">
        <f>IF(AND(L900="Porosidad de gas",OR(K900="C5",K900="E5")),1,0)</f>
        <v/>
      </c>
      <c r="X900" s="3">
        <f>RIGHT(A900,3)</f>
        <v/>
      </c>
      <c r="Y900" s="3">
        <f>MAX(W900*F900,0)</f>
        <v/>
      </c>
      <c r="Z900" s="3">
        <f>MAX(V900*F900-Y900,0)</f>
        <v/>
      </c>
      <c r="AA900" s="3">
        <f>MAX(U900*F900-SUM(Y900:Z900),0)</f>
        <v/>
      </c>
      <c r="AB900" s="3">
        <f>MAX(F900-SUM(Y900:AA900),0)</f>
        <v/>
      </c>
      <c r="AC900" s="3">
        <f>D900</f>
        <v/>
      </c>
      <c r="AD900" s="3">
        <f>E900</f>
        <v/>
      </c>
    </row>
    <row r="901">
      <c r="A901" s="22" t="inlineStr">
        <is>
          <t>BNRR022511273322</t>
        </is>
      </c>
      <c r="B901" s="22" t="inlineStr">
        <is>
          <t>28/11/2025 3:3:6</t>
        </is>
      </c>
      <c r="C901" s="24" t="n">
        <v>9</v>
      </c>
      <c r="D901" s="24" t="n">
        <v>19</v>
      </c>
      <c r="E901" s="24" t="n">
        <v>34</v>
      </c>
      <c r="F901" s="24" t="n">
        <v>361</v>
      </c>
      <c r="G901" s="24" t="inlineStr">
        <is>
          <t>12</t>
        </is>
      </c>
      <c r="H901" s="24" t="inlineStr"/>
      <c r="I901" s="24" t="inlineStr"/>
      <c r="J901" s="24" t="n">
        <v/>
      </c>
      <c r="K901" s="24" t="n"/>
      <c r="L901" s="24" t="n"/>
      <c r="M901" s="1">
        <f>LEFT(A901,6)</f>
        <v/>
      </c>
      <c r="N901" s="1">
        <f>MID(A901,7,6)</f>
        <v/>
      </c>
      <c r="O901" s="1">
        <f>MID(A901,7,6)&amp;"-"&amp;MID(A901,13,1)</f>
        <v/>
      </c>
      <c r="P901" s="1">
        <f>"M"&amp;MID(A901,5,2)</f>
        <v/>
      </c>
      <c r="Q901" s="1">
        <f>IF(MID(A901,4,1)="L",IF(ISODD(RIGHT(A901)),"LH1","LH3"),IF(MID(A901,4,1)="R",IF(ISODD(RIGHT(A901)),"RH2","RH4"),"ERROR"))</f>
        <v/>
      </c>
      <c r="R901" s="1">
        <f>P901&amp;"-"&amp;Q901</f>
        <v/>
      </c>
      <c r="S901" s="13">
        <f>IF(D901="","HXX",IF(OR(D901=D900,D901=0),S900,"H"&amp;TEXT(D901,"00")&amp;" T"&amp;TEXT(G901,"00")&amp;" - "&amp;A901))</f>
        <v/>
      </c>
      <c r="T901" s="13">
        <f>SUBTOTAL(3,A901)</f>
        <v/>
      </c>
      <c r="U901" s="13">
        <f>IF(OR(NOT(ISBLANK(H901)),J901="30"),1,0)</f>
        <v/>
      </c>
      <c r="V901" s="13">
        <f>IF(ISBLANK(I901),0,1)</f>
        <v/>
      </c>
      <c r="W901" s="13">
        <f>IF(AND(L901="Porosidad de gas",OR(K901="C5",K901="E5")),1,0)</f>
        <v/>
      </c>
      <c r="X901" s="3">
        <f>RIGHT(A901,3)</f>
        <v/>
      </c>
      <c r="Y901" s="3">
        <f>MAX(W901*F901,0)</f>
        <v/>
      </c>
      <c r="Z901" s="3">
        <f>MAX(V901*F901-Y901,0)</f>
        <v/>
      </c>
      <c r="AA901" s="3">
        <f>MAX(U901*F901-SUM(Y901:Z901),0)</f>
        <v/>
      </c>
      <c r="AB901" s="3">
        <f>MAX(F901-SUM(Y901:AA901),0)</f>
        <v/>
      </c>
      <c r="AC901" s="3">
        <f>D901</f>
        <v/>
      </c>
      <c r="AD901" s="3">
        <f>E901</f>
        <v/>
      </c>
    </row>
    <row r="902">
      <c r="A902" s="22" t="inlineStr">
        <is>
          <t>BNRL022511273319</t>
        </is>
      </c>
      <c r="B902" s="22" t="inlineStr">
        <is>
          <t>28/11/2025 2:57:5</t>
        </is>
      </c>
      <c r="C902" s="24" t="n">
        <v>9</v>
      </c>
      <c r="D902" s="24" t="n">
        <v>19</v>
      </c>
      <c r="E902" s="24" t="n">
        <v>33</v>
      </c>
      <c r="F902" s="24" t="n">
        <v>547</v>
      </c>
      <c r="G902" s="24" t="inlineStr">
        <is>
          <t>12</t>
        </is>
      </c>
      <c r="H902" s="24" t="inlineStr"/>
      <c r="I902" s="24" t="inlineStr"/>
      <c r="J902" s="24" t="n">
        <v/>
      </c>
      <c r="K902" s="24" t="n"/>
      <c r="L902" s="24" t="n"/>
      <c r="M902" s="1">
        <f>LEFT(A902,6)</f>
        <v/>
      </c>
      <c r="N902" s="1">
        <f>MID(A902,7,6)</f>
        <v/>
      </c>
      <c r="O902" s="1">
        <f>MID(A902,7,6)&amp;"-"&amp;MID(A902,13,1)</f>
        <v/>
      </c>
      <c r="P902" s="1">
        <f>"M"&amp;MID(A902,5,2)</f>
        <v/>
      </c>
      <c r="Q902" s="1">
        <f>IF(MID(A902,4,1)="L",IF(ISODD(RIGHT(A902)),"LH1","LH3"),IF(MID(A902,4,1)="R",IF(ISODD(RIGHT(A902)),"RH2","RH4"),"ERROR"))</f>
        <v/>
      </c>
      <c r="R902" s="1">
        <f>P902&amp;"-"&amp;Q902</f>
        <v/>
      </c>
      <c r="S902" s="13">
        <f>IF(D902="","HXX",IF(OR(D902=D901,D902=0),S901,"H"&amp;TEXT(D902,"00")&amp;" T"&amp;TEXT(G902,"00")&amp;" - "&amp;A902))</f>
        <v/>
      </c>
      <c r="T902" s="13">
        <f>SUBTOTAL(3,A902)</f>
        <v/>
      </c>
      <c r="U902" s="13">
        <f>IF(OR(NOT(ISBLANK(H902)),J902="30"),1,0)</f>
        <v/>
      </c>
      <c r="V902" s="13">
        <f>IF(ISBLANK(I902),0,1)</f>
        <v/>
      </c>
      <c r="W902" s="13">
        <f>IF(AND(L902="Porosidad de gas",OR(K902="C5",K902="E5")),1,0)</f>
        <v/>
      </c>
      <c r="X902" s="3">
        <f>RIGHT(A902,3)</f>
        <v/>
      </c>
      <c r="Y902" s="3">
        <f>MAX(W902*F902,0)</f>
        <v/>
      </c>
      <c r="Z902" s="3">
        <f>MAX(V902*F902-Y902,0)</f>
        <v/>
      </c>
      <c r="AA902" s="3">
        <f>MAX(U902*F902-SUM(Y902:Z902),0)</f>
        <v/>
      </c>
      <c r="AB902" s="3">
        <f>MAX(F902-SUM(Y902:AA902),0)</f>
        <v/>
      </c>
      <c r="AC902" s="3">
        <f>D902</f>
        <v/>
      </c>
      <c r="AD902" s="3">
        <f>E902</f>
        <v/>
      </c>
    </row>
    <row r="903">
      <c r="A903" s="22" t="inlineStr">
        <is>
          <t>BNRL022511273320</t>
        </is>
      </c>
      <c r="B903" s="22" t="inlineStr">
        <is>
          <t>28/11/2025 2:57:5</t>
        </is>
      </c>
      <c r="C903" s="24" t="n">
        <v>9</v>
      </c>
      <c r="D903" s="24" t="n">
        <v>19</v>
      </c>
      <c r="E903" s="24" t="n">
        <v>33</v>
      </c>
      <c r="F903" s="24" t="n">
        <v>547</v>
      </c>
      <c r="G903" s="24" t="inlineStr">
        <is>
          <t>12</t>
        </is>
      </c>
      <c r="H903" s="24" t="inlineStr"/>
      <c r="I903" s="24" t="inlineStr"/>
      <c r="J903" s="24" t="n">
        <v/>
      </c>
      <c r="K903" s="24" t="n"/>
      <c r="L903" s="24" t="n"/>
      <c r="M903" s="1">
        <f>LEFT(A903,6)</f>
        <v/>
      </c>
      <c r="N903" s="1">
        <f>MID(A903,7,6)</f>
        <v/>
      </c>
      <c r="O903" s="1">
        <f>MID(A903,7,6)&amp;"-"&amp;MID(A903,13,1)</f>
        <v/>
      </c>
      <c r="P903" s="1">
        <f>"M"&amp;MID(A903,5,2)</f>
        <v/>
      </c>
      <c r="Q903" s="1">
        <f>IF(MID(A903,4,1)="L",IF(ISODD(RIGHT(A903)),"LH1","LH3"),IF(MID(A903,4,1)="R",IF(ISODD(RIGHT(A903)),"RH2","RH4"),"ERROR"))</f>
        <v/>
      </c>
      <c r="R903" s="1">
        <f>P903&amp;"-"&amp;Q903</f>
        <v/>
      </c>
      <c r="S903" s="13">
        <f>IF(D903="","HXX",IF(OR(D903=D902,D903=0),S902,"H"&amp;TEXT(D903,"00")&amp;" T"&amp;TEXT(G903,"00")&amp;" - "&amp;A903))</f>
        <v/>
      </c>
      <c r="T903" s="13">
        <f>SUBTOTAL(3,A903)</f>
        <v/>
      </c>
      <c r="U903" s="13">
        <f>IF(OR(NOT(ISBLANK(H903)),J903="30"),1,0)</f>
        <v/>
      </c>
      <c r="V903" s="13">
        <f>IF(ISBLANK(I903),0,1)</f>
        <v/>
      </c>
      <c r="W903" s="13">
        <f>IF(AND(L903="Porosidad de gas",OR(K903="C5",K903="E5")),1,0)</f>
        <v/>
      </c>
      <c r="X903" s="3">
        <f>RIGHT(A903,3)</f>
        <v/>
      </c>
      <c r="Y903" s="3">
        <f>MAX(W903*F903,0)</f>
        <v/>
      </c>
      <c r="Z903" s="3">
        <f>MAX(V903*F903-Y903,0)</f>
        <v/>
      </c>
      <c r="AA903" s="3">
        <f>MAX(U903*F903-SUM(Y903:Z903),0)</f>
        <v/>
      </c>
      <c r="AB903" s="3">
        <f>MAX(F903-SUM(Y903:AA903),0)</f>
        <v/>
      </c>
      <c r="AC903" s="3">
        <f>D903</f>
        <v/>
      </c>
      <c r="AD903" s="3">
        <f>E903</f>
        <v/>
      </c>
    </row>
    <row r="904">
      <c r="A904" s="22" t="inlineStr">
        <is>
          <t>BNRR022511273319</t>
        </is>
      </c>
      <c r="B904" s="22" t="inlineStr">
        <is>
          <t>28/11/2025 2:57:5</t>
        </is>
      </c>
      <c r="C904" s="24" t="n">
        <v>9</v>
      </c>
      <c r="D904" s="24" t="n">
        <v>19</v>
      </c>
      <c r="E904" s="24" t="n">
        <v>33</v>
      </c>
      <c r="F904" s="24" t="n">
        <v>547</v>
      </c>
      <c r="G904" s="24" t="inlineStr">
        <is>
          <t>12</t>
        </is>
      </c>
      <c r="H904" s="24" t="inlineStr"/>
      <c r="I904" s="24" t="inlineStr"/>
      <c r="J904" s="24" t="n">
        <v/>
      </c>
      <c r="K904" s="24" t="n"/>
      <c r="L904" s="24" t="n"/>
      <c r="M904" s="1">
        <f>LEFT(A904,6)</f>
        <v/>
      </c>
      <c r="N904" s="1">
        <f>MID(A904,7,6)</f>
        <v/>
      </c>
      <c r="O904" s="1">
        <f>MID(A904,7,6)&amp;"-"&amp;MID(A904,13,1)</f>
        <v/>
      </c>
      <c r="P904" s="1">
        <f>"M"&amp;MID(A904,5,2)</f>
        <v/>
      </c>
      <c r="Q904" s="1">
        <f>IF(MID(A904,4,1)="L",IF(ISODD(RIGHT(A904)),"LH1","LH3"),IF(MID(A904,4,1)="R",IF(ISODD(RIGHT(A904)),"RH2","RH4"),"ERROR"))</f>
        <v/>
      </c>
      <c r="R904" s="1">
        <f>P904&amp;"-"&amp;Q904</f>
        <v/>
      </c>
      <c r="S904" s="13">
        <f>IF(D904="","HXX",IF(OR(D904=D903,D904=0),S903,"H"&amp;TEXT(D904,"00")&amp;" T"&amp;TEXT(G904,"00")&amp;" - "&amp;A904))</f>
        <v/>
      </c>
      <c r="T904" s="13">
        <f>SUBTOTAL(3,A904)</f>
        <v/>
      </c>
      <c r="U904" s="13">
        <f>IF(OR(NOT(ISBLANK(H904)),J904="30"),1,0)</f>
        <v/>
      </c>
      <c r="V904" s="13">
        <f>IF(ISBLANK(I904),0,1)</f>
        <v/>
      </c>
      <c r="W904" s="13">
        <f>IF(AND(L904="Porosidad de gas",OR(K904="C5",K904="E5")),1,0)</f>
        <v/>
      </c>
      <c r="X904" s="3">
        <f>RIGHT(A904,3)</f>
        <v/>
      </c>
      <c r="Y904" s="3">
        <f>MAX(W904*F904,0)</f>
        <v/>
      </c>
      <c r="Z904" s="3">
        <f>MAX(V904*F904-Y904,0)</f>
        <v/>
      </c>
      <c r="AA904" s="3">
        <f>MAX(U904*F904-SUM(Y904:Z904),0)</f>
        <v/>
      </c>
      <c r="AB904" s="3">
        <f>MAX(F904-SUM(Y904:AA904),0)</f>
        <v/>
      </c>
      <c r="AC904" s="3">
        <f>D904</f>
        <v/>
      </c>
      <c r="AD904" s="3">
        <f>E904</f>
        <v/>
      </c>
    </row>
    <row r="905">
      <c r="A905" s="22" t="inlineStr">
        <is>
          <t>BNRR022511273320</t>
        </is>
      </c>
      <c r="B905" s="22" t="inlineStr">
        <is>
          <t>28/11/2025 2:57:5</t>
        </is>
      </c>
      <c r="C905" s="24" t="n">
        <v>9</v>
      </c>
      <c r="D905" s="24" t="n">
        <v>19</v>
      </c>
      <c r="E905" s="24" t="n">
        <v>33</v>
      </c>
      <c r="F905" s="24" t="n">
        <v>547</v>
      </c>
      <c r="G905" s="24" t="inlineStr">
        <is>
          <t>12</t>
        </is>
      </c>
      <c r="H905" s="24" t="inlineStr"/>
      <c r="I905" s="24" t="inlineStr"/>
      <c r="J905" s="24" t="n">
        <v/>
      </c>
      <c r="K905" s="24" t="n"/>
      <c r="L905" s="24" t="n"/>
      <c r="M905" s="1">
        <f>LEFT(A905,6)</f>
        <v/>
      </c>
      <c r="N905" s="1">
        <f>MID(A905,7,6)</f>
        <v/>
      </c>
      <c r="O905" s="1">
        <f>MID(A905,7,6)&amp;"-"&amp;MID(A905,13,1)</f>
        <v/>
      </c>
      <c r="P905" s="1">
        <f>"M"&amp;MID(A905,5,2)</f>
        <v/>
      </c>
      <c r="Q905" s="1">
        <f>IF(MID(A905,4,1)="L",IF(ISODD(RIGHT(A905)),"LH1","LH3"),IF(MID(A905,4,1)="R",IF(ISODD(RIGHT(A905)),"RH2","RH4"),"ERROR"))</f>
        <v/>
      </c>
      <c r="R905" s="1">
        <f>P905&amp;"-"&amp;Q905</f>
        <v/>
      </c>
      <c r="S905" s="13">
        <f>IF(D905="","HXX",IF(OR(D905=D904,D905=0),S904,"H"&amp;TEXT(D905,"00")&amp;" T"&amp;TEXT(G905,"00")&amp;" - "&amp;A905))</f>
        <v/>
      </c>
      <c r="T905" s="13">
        <f>SUBTOTAL(3,A905)</f>
        <v/>
      </c>
      <c r="U905" s="13">
        <f>IF(OR(NOT(ISBLANK(H905)),J905="30"),1,0)</f>
        <v/>
      </c>
      <c r="V905" s="13">
        <f>IF(ISBLANK(I905),0,1)</f>
        <v/>
      </c>
      <c r="W905" s="13">
        <f>IF(AND(L905="Porosidad de gas",OR(K905="C5",K905="E5")),1,0)</f>
        <v/>
      </c>
      <c r="X905" s="3">
        <f>RIGHT(A905,3)</f>
        <v/>
      </c>
      <c r="Y905" s="3">
        <f>MAX(W905*F905,0)</f>
        <v/>
      </c>
      <c r="Z905" s="3">
        <f>MAX(V905*F905-Y905,0)</f>
        <v/>
      </c>
      <c r="AA905" s="3">
        <f>MAX(U905*F905-SUM(Y905:Z905),0)</f>
        <v/>
      </c>
      <c r="AB905" s="3">
        <f>MAX(F905-SUM(Y905:AA905),0)</f>
        <v/>
      </c>
      <c r="AC905" s="3">
        <f>D905</f>
        <v/>
      </c>
      <c r="AD905" s="3">
        <f>E905</f>
        <v/>
      </c>
    </row>
    <row r="906">
      <c r="A906" s="22" t="inlineStr">
        <is>
          <t>BNRL022511273317</t>
        </is>
      </c>
      <c r="B906" s="22" t="inlineStr">
        <is>
          <t>28/11/2025 2:47:58</t>
        </is>
      </c>
      <c r="C906" s="24" t="n">
        <v>9</v>
      </c>
      <c r="D906" s="24" t="n">
        <v>19</v>
      </c>
      <c r="E906" s="24" t="n">
        <v>32</v>
      </c>
      <c r="F906" s="24" t="n">
        <v>360</v>
      </c>
      <c r="G906" s="24" t="inlineStr">
        <is>
          <t>12</t>
        </is>
      </c>
      <c r="H906" s="24" t="inlineStr"/>
      <c r="I906" s="24" t="inlineStr"/>
      <c r="J906" s="24" t="n">
        <v/>
      </c>
      <c r="K906" s="24" t="n"/>
      <c r="L906" s="24" t="n"/>
      <c r="M906" s="1">
        <f>LEFT(A906,6)</f>
        <v/>
      </c>
      <c r="N906" s="1">
        <f>MID(A906,7,6)</f>
        <v/>
      </c>
      <c r="O906" s="1">
        <f>MID(A906,7,6)&amp;"-"&amp;MID(A906,13,1)</f>
        <v/>
      </c>
      <c r="P906" s="1">
        <f>"M"&amp;MID(A906,5,2)</f>
        <v/>
      </c>
      <c r="Q906" s="1">
        <f>IF(MID(A906,4,1)="L",IF(ISODD(RIGHT(A906)),"LH1","LH3"),IF(MID(A906,4,1)="R",IF(ISODD(RIGHT(A906)),"RH2","RH4"),"ERROR"))</f>
        <v/>
      </c>
      <c r="R906" s="1">
        <f>P906&amp;"-"&amp;Q906</f>
        <v/>
      </c>
      <c r="S906" s="13">
        <f>IF(D906="","HXX",IF(OR(D906=D905,D906=0),S905,"H"&amp;TEXT(D906,"00")&amp;" T"&amp;TEXT(G906,"00")&amp;" - "&amp;A906))</f>
        <v/>
      </c>
      <c r="T906" s="13">
        <f>SUBTOTAL(3,A906)</f>
        <v/>
      </c>
      <c r="U906" s="13">
        <f>IF(OR(NOT(ISBLANK(H906)),J906="30"),1,0)</f>
        <v/>
      </c>
      <c r="V906" s="13">
        <f>IF(ISBLANK(I906),0,1)</f>
        <v/>
      </c>
      <c r="W906" s="13">
        <f>IF(AND(L906="Porosidad de gas",OR(K906="C5",K906="E5")),1,0)</f>
        <v/>
      </c>
      <c r="X906" s="3">
        <f>RIGHT(A906,3)</f>
        <v/>
      </c>
      <c r="Y906" s="3">
        <f>MAX(W906*F906,0)</f>
        <v/>
      </c>
      <c r="Z906" s="3">
        <f>MAX(V906*F906-Y906,0)</f>
        <v/>
      </c>
      <c r="AA906" s="3">
        <f>MAX(U906*F906-SUM(Y906:Z906),0)</f>
        <v/>
      </c>
      <c r="AB906" s="3">
        <f>MAX(F906-SUM(Y906:AA906),0)</f>
        <v/>
      </c>
      <c r="AC906" s="3">
        <f>D906</f>
        <v/>
      </c>
      <c r="AD906" s="3">
        <f>E906</f>
        <v/>
      </c>
    </row>
    <row r="907">
      <c r="A907" s="22" t="inlineStr">
        <is>
          <t>BNRL022511273318</t>
        </is>
      </c>
      <c r="B907" s="22" t="inlineStr">
        <is>
          <t>28/11/2025 2:47:58</t>
        </is>
      </c>
      <c r="C907" s="24" t="n">
        <v>9</v>
      </c>
      <c r="D907" s="24" t="n">
        <v>19</v>
      </c>
      <c r="E907" s="24" t="n">
        <v>32</v>
      </c>
      <c r="F907" s="24" t="n">
        <v>360</v>
      </c>
      <c r="G907" s="24" t="inlineStr">
        <is>
          <t>12</t>
        </is>
      </c>
      <c r="H907" s="24" t="inlineStr"/>
      <c r="I907" s="24" t="inlineStr"/>
      <c r="J907" s="24" t="n">
        <v/>
      </c>
      <c r="K907" s="24" t="n"/>
      <c r="L907" s="24" t="n"/>
      <c r="M907" s="1">
        <f>LEFT(A907,6)</f>
        <v/>
      </c>
      <c r="N907" s="1">
        <f>MID(A907,7,6)</f>
        <v/>
      </c>
      <c r="O907" s="1">
        <f>MID(A907,7,6)&amp;"-"&amp;MID(A907,13,1)</f>
        <v/>
      </c>
      <c r="P907" s="1">
        <f>"M"&amp;MID(A907,5,2)</f>
        <v/>
      </c>
      <c r="Q907" s="1">
        <f>IF(MID(A907,4,1)="L",IF(ISODD(RIGHT(A907)),"LH1","LH3"),IF(MID(A907,4,1)="R",IF(ISODD(RIGHT(A907)),"RH2","RH4"),"ERROR"))</f>
        <v/>
      </c>
      <c r="R907" s="1">
        <f>P907&amp;"-"&amp;Q907</f>
        <v/>
      </c>
      <c r="S907" s="13">
        <f>IF(D907="","HXX",IF(OR(D907=D906,D907=0),S906,"H"&amp;TEXT(D907,"00")&amp;" T"&amp;TEXT(G907,"00")&amp;" - "&amp;A907))</f>
        <v/>
      </c>
      <c r="T907" s="13">
        <f>SUBTOTAL(3,A907)</f>
        <v/>
      </c>
      <c r="U907" s="13">
        <f>IF(OR(NOT(ISBLANK(H907)),J907="30"),1,0)</f>
        <v/>
      </c>
      <c r="V907" s="13">
        <f>IF(ISBLANK(I907),0,1)</f>
        <v/>
      </c>
      <c r="W907" s="13">
        <f>IF(AND(L907="Porosidad de gas",OR(K907="C5",K907="E5")),1,0)</f>
        <v/>
      </c>
      <c r="X907" s="3">
        <f>RIGHT(A907,3)</f>
        <v/>
      </c>
      <c r="Y907" s="3">
        <f>MAX(W907*F907,0)</f>
        <v/>
      </c>
      <c r="Z907" s="3">
        <f>MAX(V907*F907-Y907,0)</f>
        <v/>
      </c>
      <c r="AA907" s="3">
        <f>MAX(U907*F907-SUM(Y907:Z907),0)</f>
        <v/>
      </c>
      <c r="AB907" s="3">
        <f>MAX(F907-SUM(Y907:AA907),0)</f>
        <v/>
      </c>
      <c r="AC907" s="3">
        <f>D907</f>
        <v/>
      </c>
      <c r="AD907" s="3">
        <f>E907</f>
        <v/>
      </c>
    </row>
    <row r="908">
      <c r="A908" s="22" t="inlineStr">
        <is>
          <t>BNRR022511273317</t>
        </is>
      </c>
      <c r="B908" s="22" t="inlineStr">
        <is>
          <t>28/11/2025 2:47:58</t>
        </is>
      </c>
      <c r="C908" s="24" t="n">
        <v>9</v>
      </c>
      <c r="D908" s="24" t="n">
        <v>19</v>
      </c>
      <c r="E908" s="24" t="n">
        <v>32</v>
      </c>
      <c r="F908" s="24" t="n">
        <v>360</v>
      </c>
      <c r="G908" s="24" t="inlineStr">
        <is>
          <t>12</t>
        </is>
      </c>
      <c r="H908" s="24" t="inlineStr"/>
      <c r="I908" s="24" t="inlineStr"/>
      <c r="J908" s="24" t="n">
        <v/>
      </c>
      <c r="K908" s="24" t="n"/>
      <c r="L908" s="24" t="n"/>
      <c r="M908" s="1">
        <f>LEFT(A908,6)</f>
        <v/>
      </c>
      <c r="N908" s="1">
        <f>MID(A908,7,6)</f>
        <v/>
      </c>
      <c r="O908" s="1">
        <f>MID(A908,7,6)&amp;"-"&amp;MID(A908,13,1)</f>
        <v/>
      </c>
      <c r="P908" s="1">
        <f>"M"&amp;MID(A908,5,2)</f>
        <v/>
      </c>
      <c r="Q908" s="1">
        <f>IF(MID(A908,4,1)="L",IF(ISODD(RIGHT(A908)),"LH1","LH3"),IF(MID(A908,4,1)="R",IF(ISODD(RIGHT(A908)),"RH2","RH4"),"ERROR"))</f>
        <v/>
      </c>
      <c r="R908" s="1">
        <f>P908&amp;"-"&amp;Q908</f>
        <v/>
      </c>
      <c r="S908" s="13">
        <f>IF(D908="","HXX",IF(OR(D908=D907,D908=0),S907,"H"&amp;TEXT(D908,"00")&amp;" T"&amp;TEXT(G908,"00")&amp;" - "&amp;A908))</f>
        <v/>
      </c>
      <c r="T908" s="13">
        <f>SUBTOTAL(3,A908)</f>
        <v/>
      </c>
      <c r="U908" s="13">
        <f>IF(OR(NOT(ISBLANK(H908)),J908="30"),1,0)</f>
        <v/>
      </c>
      <c r="V908" s="13">
        <f>IF(ISBLANK(I908),0,1)</f>
        <v/>
      </c>
      <c r="W908" s="13">
        <f>IF(AND(L908="Porosidad de gas",OR(K908="C5",K908="E5")),1,0)</f>
        <v/>
      </c>
      <c r="X908" s="3">
        <f>RIGHT(A908,3)</f>
        <v/>
      </c>
      <c r="Y908" s="3">
        <f>MAX(W908*F908,0)</f>
        <v/>
      </c>
      <c r="Z908" s="3">
        <f>MAX(V908*F908-Y908,0)</f>
        <v/>
      </c>
      <c r="AA908" s="3">
        <f>MAX(U908*F908-SUM(Y908:Z908),0)</f>
        <v/>
      </c>
      <c r="AB908" s="3">
        <f>MAX(F908-SUM(Y908:AA908),0)</f>
        <v/>
      </c>
      <c r="AC908" s="3">
        <f>D908</f>
        <v/>
      </c>
      <c r="AD908" s="3">
        <f>E908</f>
        <v/>
      </c>
    </row>
    <row r="909">
      <c r="A909" s="22" t="inlineStr">
        <is>
          <t>BNRR022511273318</t>
        </is>
      </c>
      <c r="B909" s="22" t="inlineStr">
        <is>
          <t>28/11/2025 2:47:58</t>
        </is>
      </c>
      <c r="C909" s="24" t="n">
        <v>9</v>
      </c>
      <c r="D909" s="24" t="n">
        <v>19</v>
      </c>
      <c r="E909" s="24" t="n">
        <v>32</v>
      </c>
      <c r="F909" s="24" t="n">
        <v>360</v>
      </c>
      <c r="G909" s="24" t="inlineStr">
        <is>
          <t>12</t>
        </is>
      </c>
      <c r="H909" s="24" t="inlineStr"/>
      <c r="I909" s="24" t="inlineStr"/>
      <c r="J909" s="24" t="n">
        <v/>
      </c>
      <c r="K909" s="24" t="n"/>
      <c r="L909" s="24" t="n"/>
      <c r="M909" s="1">
        <f>LEFT(A909,6)</f>
        <v/>
      </c>
      <c r="N909" s="1">
        <f>MID(A909,7,6)</f>
        <v/>
      </c>
      <c r="O909" s="1">
        <f>MID(A909,7,6)&amp;"-"&amp;MID(A909,13,1)</f>
        <v/>
      </c>
      <c r="P909" s="1">
        <f>"M"&amp;MID(A909,5,2)</f>
        <v/>
      </c>
      <c r="Q909" s="1">
        <f>IF(MID(A909,4,1)="L",IF(ISODD(RIGHT(A909)),"LH1","LH3"),IF(MID(A909,4,1)="R",IF(ISODD(RIGHT(A909)),"RH2","RH4"),"ERROR"))</f>
        <v/>
      </c>
      <c r="R909" s="1">
        <f>P909&amp;"-"&amp;Q909</f>
        <v/>
      </c>
      <c r="S909" s="13">
        <f>IF(D909="","HXX",IF(OR(D909=D908,D909=0),S908,"H"&amp;TEXT(D909,"00")&amp;" T"&amp;TEXT(G909,"00")&amp;" - "&amp;A909))</f>
        <v/>
      </c>
      <c r="T909" s="13">
        <f>SUBTOTAL(3,A909)</f>
        <v/>
      </c>
      <c r="U909" s="13">
        <f>IF(OR(NOT(ISBLANK(H909)),J909="30"),1,0)</f>
        <v/>
      </c>
      <c r="V909" s="13">
        <f>IF(ISBLANK(I909),0,1)</f>
        <v/>
      </c>
      <c r="W909" s="13">
        <f>IF(AND(L909="Porosidad de gas",OR(K909="C5",K909="E5")),1,0)</f>
        <v/>
      </c>
      <c r="X909" s="3">
        <f>RIGHT(A909,3)</f>
        <v/>
      </c>
      <c r="Y909" s="3">
        <f>MAX(W909*F909,0)</f>
        <v/>
      </c>
      <c r="Z909" s="3">
        <f>MAX(V909*F909-Y909,0)</f>
        <v/>
      </c>
      <c r="AA909" s="3">
        <f>MAX(U909*F909-SUM(Y909:Z909),0)</f>
        <v/>
      </c>
      <c r="AB909" s="3">
        <f>MAX(F909-SUM(Y909:AA909),0)</f>
        <v/>
      </c>
      <c r="AC909" s="3">
        <f>D909</f>
        <v/>
      </c>
      <c r="AD909" s="3">
        <f>E909</f>
        <v/>
      </c>
    </row>
    <row r="910">
      <c r="A910" s="22" t="inlineStr">
        <is>
          <t>BNRL022511273315</t>
        </is>
      </c>
      <c r="B910" s="22" t="inlineStr">
        <is>
          <t>28/11/2025 2:41:58</t>
        </is>
      </c>
      <c r="C910" s="24" t="n">
        <v>9</v>
      </c>
      <c r="D910" s="24" t="n">
        <v>19</v>
      </c>
      <c r="E910" s="24" t="n">
        <v>31</v>
      </c>
      <c r="F910" s="24" t="n">
        <v>360</v>
      </c>
      <c r="G910" s="24" t="inlineStr">
        <is>
          <t>12</t>
        </is>
      </c>
      <c r="H910" s="24" t="inlineStr"/>
      <c r="I910" s="24" t="inlineStr"/>
      <c r="J910" s="24" t="n">
        <v/>
      </c>
      <c r="K910" s="24" t="n"/>
      <c r="L910" s="24" t="n"/>
      <c r="M910" s="1">
        <f>LEFT(A910,6)</f>
        <v/>
      </c>
      <c r="N910" s="1">
        <f>MID(A910,7,6)</f>
        <v/>
      </c>
      <c r="O910" s="1">
        <f>MID(A910,7,6)&amp;"-"&amp;MID(A910,13,1)</f>
        <v/>
      </c>
      <c r="P910" s="1">
        <f>"M"&amp;MID(A910,5,2)</f>
        <v/>
      </c>
      <c r="Q910" s="1">
        <f>IF(MID(A910,4,1)="L",IF(ISODD(RIGHT(A910)),"LH1","LH3"),IF(MID(A910,4,1)="R",IF(ISODD(RIGHT(A910)),"RH2","RH4"),"ERROR"))</f>
        <v/>
      </c>
      <c r="R910" s="1">
        <f>P910&amp;"-"&amp;Q910</f>
        <v/>
      </c>
      <c r="S910" s="13">
        <f>IF(D910="","HXX",IF(OR(D910=D909,D910=0),S909,"H"&amp;TEXT(D910,"00")&amp;" T"&amp;TEXT(G910,"00")&amp;" - "&amp;A910))</f>
        <v/>
      </c>
      <c r="T910" s="13">
        <f>SUBTOTAL(3,A910)</f>
        <v/>
      </c>
      <c r="U910" s="13">
        <f>IF(OR(NOT(ISBLANK(H910)),J910="30"),1,0)</f>
        <v/>
      </c>
      <c r="V910" s="13">
        <f>IF(ISBLANK(I910),0,1)</f>
        <v/>
      </c>
      <c r="W910" s="13">
        <f>IF(AND(L910="Porosidad de gas",OR(K910="C5",K910="E5")),1,0)</f>
        <v/>
      </c>
      <c r="X910" s="3">
        <f>RIGHT(A910,3)</f>
        <v/>
      </c>
      <c r="Y910" s="3">
        <f>MAX(W910*F910,0)</f>
        <v/>
      </c>
      <c r="Z910" s="3">
        <f>MAX(V910*F910-Y910,0)</f>
        <v/>
      </c>
      <c r="AA910" s="3">
        <f>MAX(U910*F910-SUM(Y910:Z910),0)</f>
        <v/>
      </c>
      <c r="AB910" s="3">
        <f>MAX(F910-SUM(Y910:AA910),0)</f>
        <v/>
      </c>
      <c r="AC910" s="3">
        <f>D910</f>
        <v/>
      </c>
      <c r="AD910" s="3">
        <f>E910</f>
        <v/>
      </c>
    </row>
    <row r="911">
      <c r="A911" s="22" t="inlineStr">
        <is>
          <t>BNRL022511273316</t>
        </is>
      </c>
      <c r="B911" s="22" t="inlineStr">
        <is>
          <t>28/11/2025 2:41:58</t>
        </is>
      </c>
      <c r="C911" s="24" t="n">
        <v>9</v>
      </c>
      <c r="D911" s="24" t="n">
        <v>19</v>
      </c>
      <c r="E911" s="24" t="n">
        <v>31</v>
      </c>
      <c r="F911" s="24" t="n">
        <v>360</v>
      </c>
      <c r="G911" s="24" t="inlineStr">
        <is>
          <t>12</t>
        </is>
      </c>
      <c r="H911" s="24" t="inlineStr"/>
      <c r="I911" s="24" t="inlineStr"/>
      <c r="J911" s="24" t="n">
        <v/>
      </c>
      <c r="K911" s="24" t="n"/>
      <c r="L911" s="24" t="n"/>
      <c r="M911" s="1">
        <f>LEFT(A911,6)</f>
        <v/>
      </c>
      <c r="N911" s="1">
        <f>MID(A911,7,6)</f>
        <v/>
      </c>
      <c r="O911" s="1">
        <f>MID(A911,7,6)&amp;"-"&amp;MID(A911,13,1)</f>
        <v/>
      </c>
      <c r="P911" s="1">
        <f>"M"&amp;MID(A911,5,2)</f>
        <v/>
      </c>
      <c r="Q911" s="1">
        <f>IF(MID(A911,4,1)="L",IF(ISODD(RIGHT(A911)),"LH1","LH3"),IF(MID(A911,4,1)="R",IF(ISODD(RIGHT(A911)),"RH2","RH4"),"ERROR"))</f>
        <v/>
      </c>
      <c r="R911" s="1">
        <f>P911&amp;"-"&amp;Q911</f>
        <v/>
      </c>
      <c r="S911" s="13">
        <f>IF(D911="","HXX",IF(OR(D911=D910,D911=0),S910,"H"&amp;TEXT(D911,"00")&amp;" T"&amp;TEXT(G911,"00")&amp;" - "&amp;A911))</f>
        <v/>
      </c>
      <c r="T911" s="13">
        <f>SUBTOTAL(3,A911)</f>
        <v/>
      </c>
      <c r="U911" s="13">
        <f>IF(OR(NOT(ISBLANK(H911)),J911="30"),1,0)</f>
        <v/>
      </c>
      <c r="V911" s="13">
        <f>IF(ISBLANK(I911),0,1)</f>
        <v/>
      </c>
      <c r="W911" s="13">
        <f>IF(AND(L911="Porosidad de gas",OR(K911="C5",K911="E5")),1,0)</f>
        <v/>
      </c>
      <c r="X911" s="3">
        <f>RIGHT(A911,3)</f>
        <v/>
      </c>
      <c r="Y911" s="3">
        <f>MAX(W911*F911,0)</f>
        <v/>
      </c>
      <c r="Z911" s="3">
        <f>MAX(V911*F911-Y911,0)</f>
        <v/>
      </c>
      <c r="AA911" s="3">
        <f>MAX(U911*F911-SUM(Y911:Z911),0)</f>
        <v/>
      </c>
      <c r="AB911" s="3">
        <f>MAX(F911-SUM(Y911:AA911),0)</f>
        <v/>
      </c>
      <c r="AC911" s="3">
        <f>D911</f>
        <v/>
      </c>
      <c r="AD911" s="3">
        <f>E911</f>
        <v/>
      </c>
    </row>
    <row r="912">
      <c r="A912" s="22" t="inlineStr">
        <is>
          <t>BNRR022511273315</t>
        </is>
      </c>
      <c r="B912" s="22" t="inlineStr">
        <is>
          <t>28/11/2025 2:41:58</t>
        </is>
      </c>
      <c r="C912" s="24" t="n">
        <v>9</v>
      </c>
      <c r="D912" s="24" t="n">
        <v>19</v>
      </c>
      <c r="E912" s="24" t="n">
        <v>31</v>
      </c>
      <c r="F912" s="24" t="n">
        <v>360</v>
      </c>
      <c r="G912" s="24" t="inlineStr">
        <is>
          <t>12</t>
        </is>
      </c>
      <c r="H912" s="24" t="inlineStr"/>
      <c r="I912" s="24" t="inlineStr"/>
      <c r="J912" s="24" t="n">
        <v/>
      </c>
      <c r="K912" s="24" t="n"/>
      <c r="L912" s="24" t="n"/>
      <c r="M912" s="1">
        <f>LEFT(A912,6)</f>
        <v/>
      </c>
      <c r="N912" s="1">
        <f>MID(A912,7,6)</f>
        <v/>
      </c>
      <c r="O912" s="1">
        <f>MID(A912,7,6)&amp;"-"&amp;MID(A912,13,1)</f>
        <v/>
      </c>
      <c r="P912" s="1">
        <f>"M"&amp;MID(A912,5,2)</f>
        <v/>
      </c>
      <c r="Q912" s="1">
        <f>IF(MID(A912,4,1)="L",IF(ISODD(RIGHT(A912)),"LH1","LH3"),IF(MID(A912,4,1)="R",IF(ISODD(RIGHT(A912)),"RH2","RH4"),"ERROR"))</f>
        <v/>
      </c>
      <c r="R912" s="1">
        <f>P912&amp;"-"&amp;Q912</f>
        <v/>
      </c>
      <c r="S912" s="13">
        <f>IF(D912="","HXX",IF(OR(D912=D911,D912=0),S911,"H"&amp;TEXT(D912,"00")&amp;" T"&amp;TEXT(G912,"00")&amp;" - "&amp;A912))</f>
        <v/>
      </c>
      <c r="T912" s="13">
        <f>SUBTOTAL(3,A912)</f>
        <v/>
      </c>
      <c r="U912" s="13">
        <f>IF(OR(NOT(ISBLANK(H912)),J912="30"),1,0)</f>
        <v/>
      </c>
      <c r="V912" s="13">
        <f>IF(ISBLANK(I912),0,1)</f>
        <v/>
      </c>
      <c r="W912" s="13">
        <f>IF(AND(L912="Porosidad de gas",OR(K912="C5",K912="E5")),1,0)</f>
        <v/>
      </c>
      <c r="X912" s="3">
        <f>RIGHT(A912,3)</f>
        <v/>
      </c>
      <c r="Y912" s="3">
        <f>MAX(W912*F912,0)</f>
        <v/>
      </c>
      <c r="Z912" s="3">
        <f>MAX(V912*F912-Y912,0)</f>
        <v/>
      </c>
      <c r="AA912" s="3">
        <f>MAX(U912*F912-SUM(Y912:Z912),0)</f>
        <v/>
      </c>
      <c r="AB912" s="3">
        <f>MAX(F912-SUM(Y912:AA912),0)</f>
        <v/>
      </c>
      <c r="AC912" s="3">
        <f>D912</f>
        <v/>
      </c>
      <c r="AD912" s="3">
        <f>E912</f>
        <v/>
      </c>
    </row>
    <row r="913">
      <c r="A913" s="22" t="inlineStr">
        <is>
          <t>BNRR022511273316</t>
        </is>
      </c>
      <c r="B913" s="22" t="inlineStr">
        <is>
          <t>28/11/2025 2:41:58</t>
        </is>
      </c>
      <c r="C913" s="24" t="n">
        <v>9</v>
      </c>
      <c r="D913" s="24" t="n">
        <v>19</v>
      </c>
      <c r="E913" s="24" t="n">
        <v>31</v>
      </c>
      <c r="F913" s="24" t="n">
        <v>360</v>
      </c>
      <c r="G913" s="24" t="inlineStr">
        <is>
          <t>12</t>
        </is>
      </c>
      <c r="H913" s="24" t="inlineStr"/>
      <c r="I913" s="24" t="inlineStr"/>
      <c r="J913" s="24" t="n">
        <v/>
      </c>
      <c r="K913" s="24" t="n"/>
      <c r="L913" s="24" t="n"/>
      <c r="M913" s="1">
        <f>LEFT(A913,6)</f>
        <v/>
      </c>
      <c r="N913" s="1">
        <f>MID(A913,7,6)</f>
        <v/>
      </c>
      <c r="O913" s="1">
        <f>MID(A913,7,6)&amp;"-"&amp;MID(A913,13,1)</f>
        <v/>
      </c>
      <c r="P913" s="1">
        <f>"M"&amp;MID(A913,5,2)</f>
        <v/>
      </c>
      <c r="Q913" s="1">
        <f>IF(MID(A913,4,1)="L",IF(ISODD(RIGHT(A913)),"LH1","LH3"),IF(MID(A913,4,1)="R",IF(ISODD(RIGHT(A913)),"RH2","RH4"),"ERROR"))</f>
        <v/>
      </c>
      <c r="R913" s="1">
        <f>P913&amp;"-"&amp;Q913</f>
        <v/>
      </c>
      <c r="S913" s="13">
        <f>IF(D913="","HXX",IF(OR(D913=D912,D913=0),S912,"H"&amp;TEXT(D913,"00")&amp;" T"&amp;TEXT(G913,"00")&amp;" - "&amp;A913))</f>
        <v/>
      </c>
      <c r="T913" s="13">
        <f>SUBTOTAL(3,A913)</f>
        <v/>
      </c>
      <c r="U913" s="13">
        <f>IF(OR(NOT(ISBLANK(H913)),J913="30"),1,0)</f>
        <v/>
      </c>
      <c r="V913" s="13">
        <f>IF(ISBLANK(I913),0,1)</f>
        <v/>
      </c>
      <c r="W913" s="13">
        <f>IF(AND(L913="Porosidad de gas",OR(K913="C5",K913="E5")),1,0)</f>
        <v/>
      </c>
      <c r="X913" s="3">
        <f>RIGHT(A913,3)</f>
        <v/>
      </c>
      <c r="Y913" s="3">
        <f>MAX(W913*F913,0)</f>
        <v/>
      </c>
      <c r="Z913" s="3">
        <f>MAX(V913*F913-Y913,0)</f>
        <v/>
      </c>
      <c r="AA913" s="3">
        <f>MAX(U913*F913-SUM(Y913:Z913),0)</f>
        <v/>
      </c>
      <c r="AB913" s="3">
        <f>MAX(F913-SUM(Y913:AA913),0)</f>
        <v/>
      </c>
      <c r="AC913" s="3">
        <f>D913</f>
        <v/>
      </c>
      <c r="AD913" s="3">
        <f>E913</f>
        <v/>
      </c>
    </row>
    <row r="914">
      <c r="A914" s="22" t="inlineStr">
        <is>
          <t>BNRL022511273313</t>
        </is>
      </c>
      <c r="B914" s="22" t="inlineStr">
        <is>
          <t>28/11/2025 2:35:58</t>
        </is>
      </c>
      <c r="C914" s="24" t="n">
        <v>9</v>
      </c>
      <c r="D914" s="24" t="n">
        <v>19</v>
      </c>
      <c r="E914" s="24" t="n">
        <v>30</v>
      </c>
      <c r="F914" s="24" t="n">
        <v>382</v>
      </c>
      <c r="G914" s="24" t="inlineStr">
        <is>
          <t>12</t>
        </is>
      </c>
      <c r="H914" s="24" t="inlineStr"/>
      <c r="I914" s="24" t="inlineStr"/>
      <c r="J914" s="24" t="n">
        <v/>
      </c>
      <c r="K914" s="24" t="n"/>
      <c r="L914" s="24" t="n"/>
      <c r="M914" s="1">
        <f>LEFT(A914,6)</f>
        <v/>
      </c>
      <c r="N914" s="1">
        <f>MID(A914,7,6)</f>
        <v/>
      </c>
      <c r="O914" s="1">
        <f>MID(A914,7,6)&amp;"-"&amp;MID(A914,13,1)</f>
        <v/>
      </c>
      <c r="P914" s="1">
        <f>"M"&amp;MID(A914,5,2)</f>
        <v/>
      </c>
      <c r="Q914" s="1">
        <f>IF(MID(A914,4,1)="L",IF(ISODD(RIGHT(A914)),"LH1","LH3"),IF(MID(A914,4,1)="R",IF(ISODD(RIGHT(A914)),"RH2","RH4"),"ERROR"))</f>
        <v/>
      </c>
      <c r="R914" s="1">
        <f>P914&amp;"-"&amp;Q914</f>
        <v/>
      </c>
      <c r="S914" s="13">
        <f>IF(D914="","HXX",IF(OR(D914=D913,D914=0),S913,"H"&amp;TEXT(D914,"00")&amp;" T"&amp;TEXT(G914,"00")&amp;" - "&amp;A914))</f>
        <v/>
      </c>
      <c r="T914" s="13">
        <f>SUBTOTAL(3,A914)</f>
        <v/>
      </c>
      <c r="U914" s="13">
        <f>IF(OR(NOT(ISBLANK(H914)),J914="30"),1,0)</f>
        <v/>
      </c>
      <c r="V914" s="13">
        <f>IF(ISBLANK(I914),0,1)</f>
        <v/>
      </c>
      <c r="W914" s="13">
        <f>IF(AND(L914="Porosidad de gas",OR(K914="C5",K914="E5")),1,0)</f>
        <v/>
      </c>
      <c r="X914" s="3">
        <f>RIGHT(A914,3)</f>
        <v/>
      </c>
      <c r="Y914" s="3">
        <f>MAX(W914*F914,0)</f>
        <v/>
      </c>
      <c r="Z914" s="3">
        <f>MAX(V914*F914-Y914,0)</f>
        <v/>
      </c>
      <c r="AA914" s="3">
        <f>MAX(U914*F914-SUM(Y914:Z914),0)</f>
        <v/>
      </c>
      <c r="AB914" s="3">
        <f>MAX(F914-SUM(Y914:AA914),0)</f>
        <v/>
      </c>
      <c r="AC914" s="3">
        <f>D914</f>
        <v/>
      </c>
      <c r="AD914" s="3">
        <f>E914</f>
        <v/>
      </c>
    </row>
    <row r="915">
      <c r="A915" s="22" t="inlineStr">
        <is>
          <t>BNRL022511273314</t>
        </is>
      </c>
      <c r="B915" s="22" t="inlineStr">
        <is>
          <t>28/11/2025 2:35:58</t>
        </is>
      </c>
      <c r="C915" s="24" t="n">
        <v>9</v>
      </c>
      <c r="D915" s="24" t="n">
        <v>19</v>
      </c>
      <c r="E915" s="24" t="n">
        <v>30</v>
      </c>
      <c r="F915" s="24" t="n">
        <v>382</v>
      </c>
      <c r="G915" s="24" t="inlineStr">
        <is>
          <t>12</t>
        </is>
      </c>
      <c r="H915" s="24" t="inlineStr"/>
      <c r="I915" s="24" t="inlineStr"/>
      <c r="J915" s="24" t="n">
        <v/>
      </c>
      <c r="K915" s="24" t="n"/>
      <c r="L915" s="24" t="n"/>
      <c r="M915" s="1">
        <f>LEFT(A915,6)</f>
        <v/>
      </c>
      <c r="N915" s="1">
        <f>MID(A915,7,6)</f>
        <v/>
      </c>
      <c r="O915" s="1">
        <f>MID(A915,7,6)&amp;"-"&amp;MID(A915,13,1)</f>
        <v/>
      </c>
      <c r="P915" s="1">
        <f>"M"&amp;MID(A915,5,2)</f>
        <v/>
      </c>
      <c r="Q915" s="1">
        <f>IF(MID(A915,4,1)="L",IF(ISODD(RIGHT(A915)),"LH1","LH3"),IF(MID(A915,4,1)="R",IF(ISODD(RIGHT(A915)),"RH2","RH4"),"ERROR"))</f>
        <v/>
      </c>
      <c r="R915" s="1">
        <f>P915&amp;"-"&amp;Q915</f>
        <v/>
      </c>
      <c r="S915" s="13">
        <f>IF(D915="","HXX",IF(OR(D915=D914,D915=0),S914,"H"&amp;TEXT(D915,"00")&amp;" T"&amp;TEXT(G915,"00")&amp;" - "&amp;A915))</f>
        <v/>
      </c>
      <c r="T915" s="13">
        <f>SUBTOTAL(3,A915)</f>
        <v/>
      </c>
      <c r="U915" s="13">
        <f>IF(OR(NOT(ISBLANK(H915)),J915="30"),1,0)</f>
        <v/>
      </c>
      <c r="V915" s="13">
        <f>IF(ISBLANK(I915),0,1)</f>
        <v/>
      </c>
      <c r="W915" s="13">
        <f>IF(AND(L915="Porosidad de gas",OR(K915="C5",K915="E5")),1,0)</f>
        <v/>
      </c>
      <c r="X915" s="3">
        <f>RIGHT(A915,3)</f>
        <v/>
      </c>
      <c r="Y915" s="3">
        <f>MAX(W915*F915,0)</f>
        <v/>
      </c>
      <c r="Z915" s="3">
        <f>MAX(V915*F915-Y915,0)</f>
        <v/>
      </c>
      <c r="AA915" s="3">
        <f>MAX(U915*F915-SUM(Y915:Z915),0)</f>
        <v/>
      </c>
      <c r="AB915" s="3">
        <f>MAX(F915-SUM(Y915:AA915),0)</f>
        <v/>
      </c>
      <c r="AC915" s="3">
        <f>D915</f>
        <v/>
      </c>
      <c r="AD915" s="3">
        <f>E915</f>
        <v/>
      </c>
    </row>
    <row r="916">
      <c r="A916" s="22" t="inlineStr">
        <is>
          <t>BNRR022511273313</t>
        </is>
      </c>
      <c r="B916" s="22" t="inlineStr">
        <is>
          <t>28/11/2025 2:35:58</t>
        </is>
      </c>
      <c r="C916" s="24" t="n">
        <v>9</v>
      </c>
      <c r="D916" s="24" t="n">
        <v>19</v>
      </c>
      <c r="E916" s="24" t="n">
        <v>30</v>
      </c>
      <c r="F916" s="24" t="n">
        <v>382</v>
      </c>
      <c r="G916" s="24" t="inlineStr">
        <is>
          <t>12</t>
        </is>
      </c>
      <c r="H916" s="24" t="inlineStr"/>
      <c r="I916" s="24" t="inlineStr"/>
      <c r="J916" s="24" t="n">
        <v/>
      </c>
      <c r="K916" s="24" t="n"/>
      <c r="L916" s="24" t="n"/>
      <c r="M916" s="1">
        <f>LEFT(A916,6)</f>
        <v/>
      </c>
      <c r="N916" s="1">
        <f>MID(A916,7,6)</f>
        <v/>
      </c>
      <c r="O916" s="1">
        <f>MID(A916,7,6)&amp;"-"&amp;MID(A916,13,1)</f>
        <v/>
      </c>
      <c r="P916" s="1">
        <f>"M"&amp;MID(A916,5,2)</f>
        <v/>
      </c>
      <c r="Q916" s="1">
        <f>IF(MID(A916,4,1)="L",IF(ISODD(RIGHT(A916)),"LH1","LH3"),IF(MID(A916,4,1)="R",IF(ISODD(RIGHT(A916)),"RH2","RH4"),"ERROR"))</f>
        <v/>
      </c>
      <c r="R916" s="1">
        <f>P916&amp;"-"&amp;Q916</f>
        <v/>
      </c>
      <c r="S916" s="13">
        <f>IF(D916="","HXX",IF(OR(D916=D915,D916=0),S915,"H"&amp;TEXT(D916,"00")&amp;" T"&amp;TEXT(G916,"00")&amp;" - "&amp;A916))</f>
        <v/>
      </c>
      <c r="T916" s="13">
        <f>SUBTOTAL(3,A916)</f>
        <v/>
      </c>
      <c r="U916" s="13">
        <f>IF(OR(NOT(ISBLANK(H916)),J916="30"),1,0)</f>
        <v/>
      </c>
      <c r="V916" s="13">
        <f>IF(ISBLANK(I916),0,1)</f>
        <v/>
      </c>
      <c r="W916" s="13">
        <f>IF(AND(L916="Porosidad de gas",OR(K916="C5",K916="E5")),1,0)</f>
        <v/>
      </c>
      <c r="X916" s="3">
        <f>RIGHT(A916,3)</f>
        <v/>
      </c>
      <c r="Y916" s="3">
        <f>MAX(W916*F916,0)</f>
        <v/>
      </c>
      <c r="Z916" s="3">
        <f>MAX(V916*F916-Y916,0)</f>
        <v/>
      </c>
      <c r="AA916" s="3">
        <f>MAX(U916*F916-SUM(Y916:Z916),0)</f>
        <v/>
      </c>
      <c r="AB916" s="3">
        <f>MAX(F916-SUM(Y916:AA916),0)</f>
        <v/>
      </c>
      <c r="AC916" s="3">
        <f>D916</f>
        <v/>
      </c>
      <c r="AD916" s="3">
        <f>E916</f>
        <v/>
      </c>
    </row>
    <row r="917">
      <c r="A917" s="22" t="inlineStr">
        <is>
          <t>BNRR022511273314</t>
        </is>
      </c>
      <c r="B917" s="22" t="inlineStr">
        <is>
          <t>28/11/2025 2:35:58</t>
        </is>
      </c>
      <c r="C917" s="24" t="n">
        <v>9</v>
      </c>
      <c r="D917" s="24" t="n">
        <v>19</v>
      </c>
      <c r="E917" s="24" t="n">
        <v>30</v>
      </c>
      <c r="F917" s="24" t="n">
        <v>382</v>
      </c>
      <c r="G917" s="24" t="inlineStr">
        <is>
          <t>12</t>
        </is>
      </c>
      <c r="H917" s="24" t="inlineStr"/>
      <c r="I917" s="24" t="inlineStr"/>
      <c r="J917" s="24" t="n">
        <v/>
      </c>
      <c r="K917" s="24" t="n"/>
      <c r="L917" s="24" t="n"/>
      <c r="M917" s="1">
        <f>LEFT(A917,6)</f>
        <v/>
      </c>
      <c r="N917" s="1">
        <f>MID(A917,7,6)</f>
        <v/>
      </c>
      <c r="O917" s="1">
        <f>MID(A917,7,6)&amp;"-"&amp;MID(A917,13,1)</f>
        <v/>
      </c>
      <c r="P917" s="1">
        <f>"M"&amp;MID(A917,5,2)</f>
        <v/>
      </c>
      <c r="Q917" s="1">
        <f>IF(MID(A917,4,1)="L",IF(ISODD(RIGHT(A917)),"LH1","LH3"),IF(MID(A917,4,1)="R",IF(ISODD(RIGHT(A917)),"RH2","RH4"),"ERROR"))</f>
        <v/>
      </c>
      <c r="R917" s="1">
        <f>P917&amp;"-"&amp;Q917</f>
        <v/>
      </c>
      <c r="S917" s="13">
        <f>IF(D917="","HXX",IF(OR(D917=D916,D917=0),S916,"H"&amp;TEXT(D917,"00")&amp;" T"&amp;TEXT(G917,"00")&amp;" - "&amp;A917))</f>
        <v/>
      </c>
      <c r="T917" s="13">
        <f>SUBTOTAL(3,A917)</f>
        <v/>
      </c>
      <c r="U917" s="13">
        <f>IF(OR(NOT(ISBLANK(H917)),J917="30"),1,0)</f>
        <v/>
      </c>
      <c r="V917" s="13">
        <f>IF(ISBLANK(I917),0,1)</f>
        <v/>
      </c>
      <c r="W917" s="13">
        <f>IF(AND(L917="Porosidad de gas",OR(K917="C5",K917="E5")),1,0)</f>
        <v/>
      </c>
      <c r="X917" s="3">
        <f>RIGHT(A917,3)</f>
        <v/>
      </c>
      <c r="Y917" s="3">
        <f>MAX(W917*F917,0)</f>
        <v/>
      </c>
      <c r="Z917" s="3">
        <f>MAX(V917*F917-Y917,0)</f>
        <v/>
      </c>
      <c r="AA917" s="3">
        <f>MAX(U917*F917-SUM(Y917:Z917),0)</f>
        <v/>
      </c>
      <c r="AB917" s="3">
        <f>MAX(F917-SUM(Y917:AA917),0)</f>
        <v/>
      </c>
      <c r="AC917" s="3">
        <f>D917</f>
        <v/>
      </c>
      <c r="AD917" s="3">
        <f>E917</f>
        <v/>
      </c>
    </row>
    <row r="918">
      <c r="A918" s="22" t="inlineStr">
        <is>
          <t>BNRL022511273311</t>
        </is>
      </c>
      <c r="B918" s="22" t="inlineStr">
        <is>
          <t>28/11/2025 2:29:36</t>
        </is>
      </c>
      <c r="C918" s="24" t="n">
        <v>9</v>
      </c>
      <c r="D918" s="24" t="n">
        <v>19</v>
      </c>
      <c r="E918" s="24" t="n">
        <v>29</v>
      </c>
      <c r="F918" s="24" t="n">
        <v>361</v>
      </c>
      <c r="G918" s="24" t="inlineStr">
        <is>
          <t>12</t>
        </is>
      </c>
      <c r="H918" s="24" t="inlineStr"/>
      <c r="I918" s="24" t="inlineStr"/>
      <c r="J918" s="24" t="n">
        <v/>
      </c>
      <c r="K918" s="24" t="n"/>
      <c r="L918" s="24" t="n"/>
      <c r="M918" s="1">
        <f>LEFT(A918,6)</f>
        <v/>
      </c>
      <c r="N918" s="1">
        <f>MID(A918,7,6)</f>
        <v/>
      </c>
      <c r="O918" s="1">
        <f>MID(A918,7,6)&amp;"-"&amp;MID(A918,13,1)</f>
        <v/>
      </c>
      <c r="P918" s="1">
        <f>"M"&amp;MID(A918,5,2)</f>
        <v/>
      </c>
      <c r="Q918" s="1">
        <f>IF(MID(A918,4,1)="L",IF(ISODD(RIGHT(A918)),"LH1","LH3"),IF(MID(A918,4,1)="R",IF(ISODD(RIGHT(A918)),"RH2","RH4"),"ERROR"))</f>
        <v/>
      </c>
      <c r="R918" s="1">
        <f>P918&amp;"-"&amp;Q918</f>
        <v/>
      </c>
      <c r="S918" s="13">
        <f>IF(D918="","HXX",IF(OR(D918=D917,D918=0),S917,"H"&amp;TEXT(D918,"00")&amp;" T"&amp;TEXT(G918,"00")&amp;" - "&amp;A918))</f>
        <v/>
      </c>
      <c r="T918" s="13">
        <f>SUBTOTAL(3,A918)</f>
        <v/>
      </c>
      <c r="U918" s="13">
        <f>IF(OR(NOT(ISBLANK(H918)),J918="30"),1,0)</f>
        <v/>
      </c>
      <c r="V918" s="13">
        <f>IF(ISBLANK(I918),0,1)</f>
        <v/>
      </c>
      <c r="W918" s="13">
        <f>IF(AND(L918="Porosidad de gas",OR(K918="C5",K918="E5")),1,0)</f>
        <v/>
      </c>
      <c r="X918" s="3">
        <f>RIGHT(A918,3)</f>
        <v/>
      </c>
      <c r="Y918" s="3">
        <f>MAX(W918*F918,0)</f>
        <v/>
      </c>
      <c r="Z918" s="3">
        <f>MAX(V918*F918-Y918,0)</f>
        <v/>
      </c>
      <c r="AA918" s="3">
        <f>MAX(U918*F918-SUM(Y918:Z918),0)</f>
        <v/>
      </c>
      <c r="AB918" s="3">
        <f>MAX(F918-SUM(Y918:AA918),0)</f>
        <v/>
      </c>
      <c r="AC918" s="3">
        <f>D918</f>
        <v/>
      </c>
      <c r="AD918" s="3">
        <f>E918</f>
        <v/>
      </c>
    </row>
    <row r="919">
      <c r="A919" s="22" t="inlineStr">
        <is>
          <t>BNRL022511273312</t>
        </is>
      </c>
      <c r="B919" s="22" t="inlineStr">
        <is>
          <t>28/11/2025 2:29:36</t>
        </is>
      </c>
      <c r="C919" s="24" t="n">
        <v>9</v>
      </c>
      <c r="D919" s="24" t="n">
        <v>19</v>
      </c>
      <c r="E919" s="24" t="n">
        <v>29</v>
      </c>
      <c r="F919" s="24" t="n">
        <v>361</v>
      </c>
      <c r="G919" s="24" t="inlineStr">
        <is>
          <t>12</t>
        </is>
      </c>
      <c r="H919" s="24" t="inlineStr"/>
      <c r="I919" s="24" t="inlineStr"/>
      <c r="J919" s="24" t="n">
        <v/>
      </c>
      <c r="K919" s="24" t="n"/>
      <c r="L919" s="24" t="n"/>
      <c r="M919" s="1">
        <f>LEFT(A919,6)</f>
        <v/>
      </c>
      <c r="N919" s="1">
        <f>MID(A919,7,6)</f>
        <v/>
      </c>
      <c r="O919" s="1">
        <f>MID(A919,7,6)&amp;"-"&amp;MID(A919,13,1)</f>
        <v/>
      </c>
      <c r="P919" s="1">
        <f>"M"&amp;MID(A919,5,2)</f>
        <v/>
      </c>
      <c r="Q919" s="1">
        <f>IF(MID(A919,4,1)="L",IF(ISODD(RIGHT(A919)),"LH1","LH3"),IF(MID(A919,4,1)="R",IF(ISODD(RIGHT(A919)),"RH2","RH4"),"ERROR"))</f>
        <v/>
      </c>
      <c r="R919" s="1">
        <f>P919&amp;"-"&amp;Q919</f>
        <v/>
      </c>
      <c r="S919" s="13">
        <f>IF(D919="","HXX",IF(OR(D919=D918,D919=0),S918,"H"&amp;TEXT(D919,"00")&amp;" T"&amp;TEXT(G919,"00")&amp;" - "&amp;A919))</f>
        <v/>
      </c>
      <c r="T919" s="13">
        <f>SUBTOTAL(3,A919)</f>
        <v/>
      </c>
      <c r="U919" s="13">
        <f>IF(OR(NOT(ISBLANK(H919)),J919="30"),1,0)</f>
        <v/>
      </c>
      <c r="V919" s="13">
        <f>IF(ISBLANK(I919),0,1)</f>
        <v/>
      </c>
      <c r="W919" s="13">
        <f>IF(AND(L919="Porosidad de gas",OR(K919="C5",K919="E5")),1,0)</f>
        <v/>
      </c>
      <c r="X919" s="3">
        <f>RIGHT(A919,3)</f>
        <v/>
      </c>
      <c r="Y919" s="3">
        <f>MAX(W919*F919,0)</f>
        <v/>
      </c>
      <c r="Z919" s="3">
        <f>MAX(V919*F919-Y919,0)</f>
        <v/>
      </c>
      <c r="AA919" s="3">
        <f>MAX(U919*F919-SUM(Y919:Z919),0)</f>
        <v/>
      </c>
      <c r="AB919" s="3">
        <f>MAX(F919-SUM(Y919:AA919),0)</f>
        <v/>
      </c>
      <c r="AC919" s="3">
        <f>D919</f>
        <v/>
      </c>
      <c r="AD919" s="3">
        <f>E919</f>
        <v/>
      </c>
    </row>
    <row r="920">
      <c r="A920" s="22" t="inlineStr">
        <is>
          <t>BNRR022511273311</t>
        </is>
      </c>
      <c r="B920" s="22" t="inlineStr">
        <is>
          <t>28/11/2025 2:29:36</t>
        </is>
      </c>
      <c r="C920" s="24" t="n">
        <v>9</v>
      </c>
      <c r="D920" s="24" t="n">
        <v>19</v>
      </c>
      <c r="E920" s="24" t="n">
        <v>29</v>
      </c>
      <c r="F920" s="24" t="n">
        <v>361</v>
      </c>
      <c r="G920" s="24" t="inlineStr">
        <is>
          <t>12</t>
        </is>
      </c>
      <c r="H920" s="24" t="inlineStr"/>
      <c r="I920" s="24" t="inlineStr"/>
      <c r="J920" s="24" t="n">
        <v/>
      </c>
      <c r="K920" s="24" t="n"/>
      <c r="L920" s="24" t="n"/>
      <c r="M920" s="1">
        <f>LEFT(A920,6)</f>
        <v/>
      </c>
      <c r="N920" s="1">
        <f>MID(A920,7,6)</f>
        <v/>
      </c>
      <c r="O920" s="1">
        <f>MID(A920,7,6)&amp;"-"&amp;MID(A920,13,1)</f>
        <v/>
      </c>
      <c r="P920" s="1">
        <f>"M"&amp;MID(A920,5,2)</f>
        <v/>
      </c>
      <c r="Q920" s="1">
        <f>IF(MID(A920,4,1)="L",IF(ISODD(RIGHT(A920)),"LH1","LH3"),IF(MID(A920,4,1)="R",IF(ISODD(RIGHT(A920)),"RH2","RH4"),"ERROR"))</f>
        <v/>
      </c>
      <c r="R920" s="1">
        <f>P920&amp;"-"&amp;Q920</f>
        <v/>
      </c>
      <c r="S920" s="13">
        <f>IF(D920="","HXX",IF(OR(D920=D919,D920=0),S919,"H"&amp;TEXT(D920,"00")&amp;" T"&amp;TEXT(G920,"00")&amp;" - "&amp;A920))</f>
        <v/>
      </c>
      <c r="T920" s="13">
        <f>SUBTOTAL(3,A920)</f>
        <v/>
      </c>
      <c r="U920" s="13">
        <f>IF(OR(NOT(ISBLANK(H920)),J920="30"),1,0)</f>
        <v/>
      </c>
      <c r="V920" s="13">
        <f>IF(ISBLANK(I920),0,1)</f>
        <v/>
      </c>
      <c r="W920" s="13">
        <f>IF(AND(L920="Porosidad de gas",OR(K920="C5",K920="E5")),1,0)</f>
        <v/>
      </c>
      <c r="X920" s="3">
        <f>RIGHT(A920,3)</f>
        <v/>
      </c>
      <c r="Y920" s="3">
        <f>MAX(W920*F920,0)</f>
        <v/>
      </c>
      <c r="Z920" s="3">
        <f>MAX(V920*F920-Y920,0)</f>
        <v/>
      </c>
      <c r="AA920" s="3">
        <f>MAX(U920*F920-SUM(Y920:Z920),0)</f>
        <v/>
      </c>
      <c r="AB920" s="3">
        <f>MAX(F920-SUM(Y920:AA920),0)</f>
        <v/>
      </c>
      <c r="AC920" s="3">
        <f>D920</f>
        <v/>
      </c>
      <c r="AD920" s="3">
        <f>E920</f>
        <v/>
      </c>
    </row>
    <row r="921">
      <c r="A921" s="22" t="inlineStr">
        <is>
          <t>BNRR022511273312</t>
        </is>
      </c>
      <c r="B921" s="22" t="inlineStr">
        <is>
          <t>28/11/2025 2:29:36</t>
        </is>
      </c>
      <c r="C921" s="24" t="n">
        <v>9</v>
      </c>
      <c r="D921" s="24" t="n">
        <v>19</v>
      </c>
      <c r="E921" s="24" t="n">
        <v>29</v>
      </c>
      <c r="F921" s="24" t="n">
        <v>361</v>
      </c>
      <c r="G921" s="24" t="inlineStr">
        <is>
          <t>12</t>
        </is>
      </c>
      <c r="H921" s="24" t="inlineStr"/>
      <c r="I921" s="24" t="inlineStr"/>
      <c r="J921" s="24" t="n">
        <v/>
      </c>
      <c r="K921" s="24" t="n"/>
      <c r="L921" s="24" t="n"/>
      <c r="M921" s="1">
        <f>LEFT(A921,6)</f>
        <v/>
      </c>
      <c r="N921" s="1">
        <f>MID(A921,7,6)</f>
        <v/>
      </c>
      <c r="O921" s="1">
        <f>MID(A921,7,6)&amp;"-"&amp;MID(A921,13,1)</f>
        <v/>
      </c>
      <c r="P921" s="1">
        <f>"M"&amp;MID(A921,5,2)</f>
        <v/>
      </c>
      <c r="Q921" s="1">
        <f>IF(MID(A921,4,1)="L",IF(ISODD(RIGHT(A921)),"LH1","LH3"),IF(MID(A921,4,1)="R",IF(ISODD(RIGHT(A921)),"RH2","RH4"),"ERROR"))</f>
        <v/>
      </c>
      <c r="R921" s="1">
        <f>P921&amp;"-"&amp;Q921</f>
        <v/>
      </c>
      <c r="S921" s="13">
        <f>IF(D921="","HXX",IF(OR(D921=D920,D921=0),S920,"H"&amp;TEXT(D921,"00")&amp;" T"&amp;TEXT(G921,"00")&amp;" - "&amp;A921))</f>
        <v/>
      </c>
      <c r="T921" s="13">
        <f>SUBTOTAL(3,A921)</f>
        <v/>
      </c>
      <c r="U921" s="13">
        <f>IF(OR(NOT(ISBLANK(H921)),J921="30"),1,0)</f>
        <v/>
      </c>
      <c r="V921" s="13">
        <f>IF(ISBLANK(I921),0,1)</f>
        <v/>
      </c>
      <c r="W921" s="13">
        <f>IF(AND(L921="Porosidad de gas",OR(K921="C5",K921="E5")),1,0)</f>
        <v/>
      </c>
      <c r="X921" s="3">
        <f>RIGHT(A921,3)</f>
        <v/>
      </c>
      <c r="Y921" s="3">
        <f>MAX(W921*F921,0)</f>
        <v/>
      </c>
      <c r="Z921" s="3">
        <f>MAX(V921*F921-Y921,0)</f>
        <v/>
      </c>
      <c r="AA921" s="3">
        <f>MAX(U921*F921-SUM(Y921:Z921),0)</f>
        <v/>
      </c>
      <c r="AB921" s="3">
        <f>MAX(F921-SUM(Y921:AA921),0)</f>
        <v/>
      </c>
      <c r="AC921" s="3">
        <f>D921</f>
        <v/>
      </c>
      <c r="AD921" s="3">
        <f>E921</f>
        <v/>
      </c>
    </row>
    <row r="922">
      <c r="A922" s="22" t="inlineStr">
        <is>
          <t>BNRL022511273309</t>
        </is>
      </c>
      <c r="B922" s="22" t="inlineStr">
        <is>
          <t>28/11/2025 2:23:36</t>
        </is>
      </c>
      <c r="C922" s="24" t="n">
        <v>9</v>
      </c>
      <c r="D922" s="24" t="n">
        <v>19</v>
      </c>
      <c r="E922" s="24" t="n">
        <v>28</v>
      </c>
      <c r="F922" s="24" t="n">
        <v>377</v>
      </c>
      <c r="G922" s="24" t="inlineStr">
        <is>
          <t>12</t>
        </is>
      </c>
      <c r="H922" s="24" t="inlineStr"/>
      <c r="I922" s="24" t="inlineStr"/>
      <c r="J922" s="24" t="n">
        <v/>
      </c>
      <c r="K922" s="24" t="n"/>
      <c r="L922" s="24" t="n"/>
      <c r="M922" s="1">
        <f>LEFT(A922,6)</f>
        <v/>
      </c>
      <c r="N922" s="1">
        <f>MID(A922,7,6)</f>
        <v/>
      </c>
      <c r="O922" s="1">
        <f>MID(A922,7,6)&amp;"-"&amp;MID(A922,13,1)</f>
        <v/>
      </c>
      <c r="P922" s="1">
        <f>"M"&amp;MID(A922,5,2)</f>
        <v/>
      </c>
      <c r="Q922" s="1">
        <f>IF(MID(A922,4,1)="L",IF(ISODD(RIGHT(A922)),"LH1","LH3"),IF(MID(A922,4,1)="R",IF(ISODD(RIGHT(A922)),"RH2","RH4"),"ERROR"))</f>
        <v/>
      </c>
      <c r="R922" s="1">
        <f>P922&amp;"-"&amp;Q922</f>
        <v/>
      </c>
      <c r="S922" s="13">
        <f>IF(D922="","HXX",IF(OR(D922=D921,D922=0),S921,"H"&amp;TEXT(D922,"00")&amp;" T"&amp;TEXT(G922,"00")&amp;" - "&amp;A922))</f>
        <v/>
      </c>
      <c r="T922" s="13">
        <f>SUBTOTAL(3,A922)</f>
        <v/>
      </c>
      <c r="U922" s="13">
        <f>IF(OR(NOT(ISBLANK(H922)),J922="30"),1,0)</f>
        <v/>
      </c>
      <c r="V922" s="13">
        <f>IF(ISBLANK(I922),0,1)</f>
        <v/>
      </c>
      <c r="W922" s="13">
        <f>IF(AND(L922="Porosidad de gas",OR(K922="C5",K922="E5")),1,0)</f>
        <v/>
      </c>
      <c r="X922" s="3">
        <f>RIGHT(A922,3)</f>
        <v/>
      </c>
      <c r="Y922" s="3">
        <f>MAX(W922*F922,0)</f>
        <v/>
      </c>
      <c r="Z922" s="3">
        <f>MAX(V922*F922-Y922,0)</f>
        <v/>
      </c>
      <c r="AA922" s="3">
        <f>MAX(U922*F922-SUM(Y922:Z922),0)</f>
        <v/>
      </c>
      <c r="AB922" s="3">
        <f>MAX(F922-SUM(Y922:AA922),0)</f>
        <v/>
      </c>
      <c r="AC922" s="3">
        <f>D922</f>
        <v/>
      </c>
      <c r="AD922" s="3">
        <f>E922</f>
        <v/>
      </c>
    </row>
    <row r="923">
      <c r="A923" s="22" t="inlineStr">
        <is>
          <t>BNRL022511273310</t>
        </is>
      </c>
      <c r="B923" s="22" t="inlineStr">
        <is>
          <t>28/11/2025 2:23:36</t>
        </is>
      </c>
      <c r="C923" s="24" t="n">
        <v>9</v>
      </c>
      <c r="D923" s="24" t="n">
        <v>19</v>
      </c>
      <c r="E923" s="24" t="n">
        <v>28</v>
      </c>
      <c r="F923" s="24" t="n">
        <v>377</v>
      </c>
      <c r="G923" s="24" t="inlineStr">
        <is>
          <t>12</t>
        </is>
      </c>
      <c r="H923" s="24" t="inlineStr"/>
      <c r="I923" s="24" t="inlineStr"/>
      <c r="J923" s="24" t="n">
        <v/>
      </c>
      <c r="K923" s="24" t="n"/>
      <c r="L923" s="24" t="n"/>
      <c r="M923" s="1">
        <f>LEFT(A923,6)</f>
        <v/>
      </c>
      <c r="N923" s="1">
        <f>MID(A923,7,6)</f>
        <v/>
      </c>
      <c r="O923" s="1">
        <f>MID(A923,7,6)&amp;"-"&amp;MID(A923,13,1)</f>
        <v/>
      </c>
      <c r="P923" s="1">
        <f>"M"&amp;MID(A923,5,2)</f>
        <v/>
      </c>
      <c r="Q923" s="1">
        <f>IF(MID(A923,4,1)="L",IF(ISODD(RIGHT(A923)),"LH1","LH3"),IF(MID(A923,4,1)="R",IF(ISODD(RIGHT(A923)),"RH2","RH4"),"ERROR"))</f>
        <v/>
      </c>
      <c r="R923" s="1">
        <f>P923&amp;"-"&amp;Q923</f>
        <v/>
      </c>
      <c r="S923" s="13">
        <f>IF(D923="","HXX",IF(OR(D923=D922,D923=0),S922,"H"&amp;TEXT(D923,"00")&amp;" T"&amp;TEXT(G923,"00")&amp;" - "&amp;A923))</f>
        <v/>
      </c>
      <c r="T923" s="13">
        <f>SUBTOTAL(3,A923)</f>
        <v/>
      </c>
      <c r="U923" s="13">
        <f>IF(OR(NOT(ISBLANK(H923)),J923="30"),1,0)</f>
        <v/>
      </c>
      <c r="V923" s="13">
        <f>IF(ISBLANK(I923),0,1)</f>
        <v/>
      </c>
      <c r="W923" s="13">
        <f>IF(AND(L923="Porosidad de gas",OR(K923="C5",K923="E5")),1,0)</f>
        <v/>
      </c>
      <c r="X923" s="3">
        <f>RIGHT(A923,3)</f>
        <v/>
      </c>
      <c r="Y923" s="3">
        <f>MAX(W923*F923,0)</f>
        <v/>
      </c>
      <c r="Z923" s="3">
        <f>MAX(V923*F923-Y923,0)</f>
        <v/>
      </c>
      <c r="AA923" s="3">
        <f>MAX(U923*F923-SUM(Y923:Z923),0)</f>
        <v/>
      </c>
      <c r="AB923" s="3">
        <f>MAX(F923-SUM(Y923:AA923),0)</f>
        <v/>
      </c>
      <c r="AC923" s="3">
        <f>D923</f>
        <v/>
      </c>
      <c r="AD923" s="3">
        <f>E923</f>
        <v/>
      </c>
    </row>
    <row r="924">
      <c r="A924" s="22" t="inlineStr">
        <is>
          <t>BNRR022511273309</t>
        </is>
      </c>
      <c r="B924" s="22" t="inlineStr">
        <is>
          <t>28/11/2025 2:23:36</t>
        </is>
      </c>
      <c r="C924" s="24" t="n">
        <v>9</v>
      </c>
      <c r="D924" s="24" t="n">
        <v>19</v>
      </c>
      <c r="E924" s="24" t="n">
        <v>28</v>
      </c>
      <c r="F924" s="24" t="n">
        <v>377</v>
      </c>
      <c r="G924" s="24" t="inlineStr">
        <is>
          <t>12</t>
        </is>
      </c>
      <c r="H924" s="24" t="inlineStr"/>
      <c r="I924" s="24" t="inlineStr"/>
      <c r="J924" s="24" t="n">
        <v/>
      </c>
      <c r="K924" s="24" t="n"/>
      <c r="L924" s="24" t="n"/>
      <c r="M924" s="1">
        <f>LEFT(A924,6)</f>
        <v/>
      </c>
      <c r="N924" s="1">
        <f>MID(A924,7,6)</f>
        <v/>
      </c>
      <c r="O924" s="1">
        <f>MID(A924,7,6)&amp;"-"&amp;MID(A924,13,1)</f>
        <v/>
      </c>
      <c r="P924" s="1">
        <f>"M"&amp;MID(A924,5,2)</f>
        <v/>
      </c>
      <c r="Q924" s="1">
        <f>IF(MID(A924,4,1)="L",IF(ISODD(RIGHT(A924)),"LH1","LH3"),IF(MID(A924,4,1)="R",IF(ISODD(RIGHT(A924)),"RH2","RH4"),"ERROR"))</f>
        <v/>
      </c>
      <c r="R924" s="1">
        <f>P924&amp;"-"&amp;Q924</f>
        <v/>
      </c>
      <c r="S924" s="13">
        <f>IF(D924="","HXX",IF(OR(D924=D923,D924=0),S923,"H"&amp;TEXT(D924,"00")&amp;" T"&amp;TEXT(G924,"00")&amp;" - "&amp;A924))</f>
        <v/>
      </c>
      <c r="T924" s="13">
        <f>SUBTOTAL(3,A924)</f>
        <v/>
      </c>
      <c r="U924" s="13">
        <f>IF(OR(NOT(ISBLANK(H924)),J924="30"),1,0)</f>
        <v/>
      </c>
      <c r="V924" s="13">
        <f>IF(ISBLANK(I924),0,1)</f>
        <v/>
      </c>
      <c r="W924" s="13">
        <f>IF(AND(L924="Porosidad de gas",OR(K924="C5",K924="E5")),1,0)</f>
        <v/>
      </c>
      <c r="X924" s="3">
        <f>RIGHT(A924,3)</f>
        <v/>
      </c>
      <c r="Y924" s="3">
        <f>MAX(W924*F924,0)</f>
        <v/>
      </c>
      <c r="Z924" s="3">
        <f>MAX(V924*F924-Y924,0)</f>
        <v/>
      </c>
      <c r="AA924" s="3">
        <f>MAX(U924*F924-SUM(Y924:Z924),0)</f>
        <v/>
      </c>
      <c r="AB924" s="3">
        <f>MAX(F924-SUM(Y924:AA924),0)</f>
        <v/>
      </c>
      <c r="AC924" s="3">
        <f>D924</f>
        <v/>
      </c>
      <c r="AD924" s="3">
        <f>E924</f>
        <v/>
      </c>
    </row>
    <row r="925">
      <c r="A925" s="22" t="inlineStr">
        <is>
          <t>BNRR022511273310</t>
        </is>
      </c>
      <c r="B925" s="22" t="inlineStr">
        <is>
          <t>28/11/2025 2:23:36</t>
        </is>
      </c>
      <c r="C925" s="24" t="n">
        <v>9</v>
      </c>
      <c r="D925" s="24" t="n">
        <v>19</v>
      </c>
      <c r="E925" s="24" t="n">
        <v>28</v>
      </c>
      <c r="F925" s="24" t="n">
        <v>377</v>
      </c>
      <c r="G925" s="24" t="inlineStr">
        <is>
          <t>12</t>
        </is>
      </c>
      <c r="H925" s="24" t="inlineStr"/>
      <c r="I925" s="24" t="inlineStr"/>
      <c r="J925" s="24" t="n">
        <v/>
      </c>
      <c r="K925" s="24" t="n"/>
      <c r="L925" s="24" t="n"/>
      <c r="M925" s="1">
        <f>LEFT(A925,6)</f>
        <v/>
      </c>
      <c r="N925" s="1">
        <f>MID(A925,7,6)</f>
        <v/>
      </c>
      <c r="O925" s="1">
        <f>MID(A925,7,6)&amp;"-"&amp;MID(A925,13,1)</f>
        <v/>
      </c>
      <c r="P925" s="1">
        <f>"M"&amp;MID(A925,5,2)</f>
        <v/>
      </c>
      <c r="Q925" s="1">
        <f>IF(MID(A925,4,1)="L",IF(ISODD(RIGHT(A925)),"LH1","LH3"),IF(MID(A925,4,1)="R",IF(ISODD(RIGHT(A925)),"RH2","RH4"),"ERROR"))</f>
        <v/>
      </c>
      <c r="R925" s="1">
        <f>P925&amp;"-"&amp;Q925</f>
        <v/>
      </c>
      <c r="S925" s="13">
        <f>IF(D925="","HXX",IF(OR(D925=D924,D925=0),S924,"H"&amp;TEXT(D925,"00")&amp;" T"&amp;TEXT(G925,"00")&amp;" - "&amp;A925))</f>
        <v/>
      </c>
      <c r="T925" s="13">
        <f>SUBTOTAL(3,A925)</f>
        <v/>
      </c>
      <c r="U925" s="13">
        <f>IF(OR(NOT(ISBLANK(H925)),J925="30"),1,0)</f>
        <v/>
      </c>
      <c r="V925" s="13">
        <f>IF(ISBLANK(I925),0,1)</f>
        <v/>
      </c>
      <c r="W925" s="13">
        <f>IF(AND(L925="Porosidad de gas",OR(K925="C5",K925="E5")),1,0)</f>
        <v/>
      </c>
      <c r="X925" s="3">
        <f>RIGHT(A925,3)</f>
        <v/>
      </c>
      <c r="Y925" s="3">
        <f>MAX(W925*F925,0)</f>
        <v/>
      </c>
      <c r="Z925" s="3">
        <f>MAX(V925*F925-Y925,0)</f>
        <v/>
      </c>
      <c r="AA925" s="3">
        <f>MAX(U925*F925-SUM(Y925:Z925),0)</f>
        <v/>
      </c>
      <c r="AB925" s="3">
        <f>MAX(F925-SUM(Y925:AA925),0)</f>
        <v/>
      </c>
      <c r="AC925" s="3">
        <f>D925</f>
        <v/>
      </c>
      <c r="AD925" s="3">
        <f>E925</f>
        <v/>
      </c>
    </row>
    <row r="926">
      <c r="A926" s="22" t="inlineStr">
        <is>
          <t>BNRL022511273307</t>
        </is>
      </c>
      <c r="B926" s="22" t="inlineStr">
        <is>
          <t>28/11/2025 2:17:19</t>
        </is>
      </c>
      <c r="C926" s="24" t="n">
        <v>9</v>
      </c>
      <c r="D926" s="24" t="n">
        <v>19</v>
      </c>
      <c r="E926" s="24" t="n">
        <v>27</v>
      </c>
      <c r="F926" s="24" t="n">
        <v>422</v>
      </c>
      <c r="G926" s="24" t="inlineStr">
        <is>
          <t>12</t>
        </is>
      </c>
      <c r="H926" s="24" t="inlineStr"/>
      <c r="I926" s="24" t="inlineStr"/>
      <c r="J926" s="24" t="n">
        <v/>
      </c>
      <c r="K926" s="24" t="n"/>
      <c r="L926" s="24" t="n"/>
      <c r="M926" s="1">
        <f>LEFT(A926,6)</f>
        <v/>
      </c>
      <c r="N926" s="1">
        <f>MID(A926,7,6)</f>
        <v/>
      </c>
      <c r="O926" s="1">
        <f>MID(A926,7,6)&amp;"-"&amp;MID(A926,13,1)</f>
        <v/>
      </c>
      <c r="P926" s="1">
        <f>"M"&amp;MID(A926,5,2)</f>
        <v/>
      </c>
      <c r="Q926" s="1">
        <f>IF(MID(A926,4,1)="L",IF(ISODD(RIGHT(A926)),"LH1","LH3"),IF(MID(A926,4,1)="R",IF(ISODD(RIGHT(A926)),"RH2","RH4"),"ERROR"))</f>
        <v/>
      </c>
      <c r="R926" s="1">
        <f>P926&amp;"-"&amp;Q926</f>
        <v/>
      </c>
      <c r="S926" s="13">
        <f>IF(D926="","HXX",IF(OR(D926=D925,D926=0),S925,"H"&amp;TEXT(D926,"00")&amp;" T"&amp;TEXT(G926,"00")&amp;" - "&amp;A926))</f>
        <v/>
      </c>
      <c r="T926" s="13">
        <f>SUBTOTAL(3,A926)</f>
        <v/>
      </c>
      <c r="U926" s="13">
        <f>IF(OR(NOT(ISBLANK(H926)),J926="30"),1,0)</f>
        <v/>
      </c>
      <c r="V926" s="13">
        <f>IF(ISBLANK(I926),0,1)</f>
        <v/>
      </c>
      <c r="W926" s="13">
        <f>IF(AND(L926="Porosidad de gas",OR(K926="C5",K926="E5")),1,0)</f>
        <v/>
      </c>
      <c r="X926" s="3">
        <f>RIGHT(A926,3)</f>
        <v/>
      </c>
      <c r="Y926" s="3">
        <f>MAX(W926*F926,0)</f>
        <v/>
      </c>
      <c r="Z926" s="3">
        <f>MAX(V926*F926-Y926,0)</f>
        <v/>
      </c>
      <c r="AA926" s="3">
        <f>MAX(U926*F926-SUM(Y926:Z926),0)</f>
        <v/>
      </c>
      <c r="AB926" s="3">
        <f>MAX(F926-SUM(Y926:AA926),0)</f>
        <v/>
      </c>
      <c r="AC926" s="3">
        <f>D926</f>
        <v/>
      </c>
      <c r="AD926" s="3">
        <f>E926</f>
        <v/>
      </c>
    </row>
    <row r="927">
      <c r="A927" s="22" t="inlineStr">
        <is>
          <t>BNRL022511273308</t>
        </is>
      </c>
      <c r="B927" s="22" t="inlineStr">
        <is>
          <t>28/11/2025 2:17:19</t>
        </is>
      </c>
      <c r="C927" s="24" t="n">
        <v>9</v>
      </c>
      <c r="D927" s="24" t="n">
        <v>19</v>
      </c>
      <c r="E927" s="24" t="n">
        <v>27</v>
      </c>
      <c r="F927" s="24" t="n">
        <v>422</v>
      </c>
      <c r="G927" s="24" t="inlineStr">
        <is>
          <t>12</t>
        </is>
      </c>
      <c r="H927" s="24" t="inlineStr"/>
      <c r="I927" s="24" t="inlineStr"/>
      <c r="J927" s="24" t="n">
        <v/>
      </c>
      <c r="K927" s="24" t="n"/>
      <c r="L927" s="24" t="n"/>
      <c r="M927" s="1">
        <f>LEFT(A927,6)</f>
        <v/>
      </c>
      <c r="N927" s="1">
        <f>MID(A927,7,6)</f>
        <v/>
      </c>
      <c r="O927" s="1">
        <f>MID(A927,7,6)&amp;"-"&amp;MID(A927,13,1)</f>
        <v/>
      </c>
      <c r="P927" s="1">
        <f>"M"&amp;MID(A927,5,2)</f>
        <v/>
      </c>
      <c r="Q927" s="1">
        <f>IF(MID(A927,4,1)="L",IF(ISODD(RIGHT(A927)),"LH1","LH3"),IF(MID(A927,4,1)="R",IF(ISODD(RIGHT(A927)),"RH2","RH4"),"ERROR"))</f>
        <v/>
      </c>
      <c r="R927" s="1">
        <f>P927&amp;"-"&amp;Q927</f>
        <v/>
      </c>
      <c r="S927" s="13">
        <f>IF(D927="","HXX",IF(OR(D927=D926,D927=0),S926,"H"&amp;TEXT(D927,"00")&amp;" T"&amp;TEXT(G927,"00")&amp;" - "&amp;A927))</f>
        <v/>
      </c>
      <c r="T927" s="13">
        <f>SUBTOTAL(3,A927)</f>
        <v/>
      </c>
      <c r="U927" s="13">
        <f>IF(OR(NOT(ISBLANK(H927)),J927="30"),1,0)</f>
        <v/>
      </c>
      <c r="V927" s="13">
        <f>IF(ISBLANK(I927),0,1)</f>
        <v/>
      </c>
      <c r="W927" s="13">
        <f>IF(AND(L927="Porosidad de gas",OR(K927="C5",K927="E5")),1,0)</f>
        <v/>
      </c>
      <c r="X927" s="3">
        <f>RIGHT(A927,3)</f>
        <v/>
      </c>
      <c r="Y927" s="3">
        <f>MAX(W927*F927,0)</f>
        <v/>
      </c>
      <c r="Z927" s="3">
        <f>MAX(V927*F927-Y927,0)</f>
        <v/>
      </c>
      <c r="AA927" s="3">
        <f>MAX(U927*F927-SUM(Y927:Z927),0)</f>
        <v/>
      </c>
      <c r="AB927" s="3">
        <f>MAX(F927-SUM(Y927:AA927),0)</f>
        <v/>
      </c>
      <c r="AC927" s="3">
        <f>D927</f>
        <v/>
      </c>
      <c r="AD927" s="3">
        <f>E927</f>
        <v/>
      </c>
    </row>
    <row r="928">
      <c r="A928" s="22" t="inlineStr">
        <is>
          <t>BNRR022511273307</t>
        </is>
      </c>
      <c r="B928" s="22" t="inlineStr">
        <is>
          <t>28/11/2025 2:17:19</t>
        </is>
      </c>
      <c r="C928" s="24" t="n">
        <v>9</v>
      </c>
      <c r="D928" s="24" t="n">
        <v>19</v>
      </c>
      <c r="E928" s="24" t="n">
        <v>27</v>
      </c>
      <c r="F928" s="24" t="n">
        <v>422</v>
      </c>
      <c r="G928" s="24" t="inlineStr">
        <is>
          <t>12</t>
        </is>
      </c>
      <c r="H928" s="24" t="inlineStr"/>
      <c r="I928" s="24" t="inlineStr"/>
      <c r="J928" s="24" t="n">
        <v/>
      </c>
      <c r="K928" s="24" t="n"/>
      <c r="L928" s="24" t="n"/>
      <c r="M928" s="1">
        <f>LEFT(A928,6)</f>
        <v/>
      </c>
      <c r="N928" s="1">
        <f>MID(A928,7,6)</f>
        <v/>
      </c>
      <c r="O928" s="1">
        <f>MID(A928,7,6)&amp;"-"&amp;MID(A928,13,1)</f>
        <v/>
      </c>
      <c r="P928" s="1">
        <f>"M"&amp;MID(A928,5,2)</f>
        <v/>
      </c>
      <c r="Q928" s="1">
        <f>IF(MID(A928,4,1)="L",IF(ISODD(RIGHT(A928)),"LH1","LH3"),IF(MID(A928,4,1)="R",IF(ISODD(RIGHT(A928)),"RH2","RH4"),"ERROR"))</f>
        <v/>
      </c>
      <c r="R928" s="1">
        <f>P928&amp;"-"&amp;Q928</f>
        <v/>
      </c>
      <c r="S928" s="13">
        <f>IF(D928="","HXX",IF(OR(D928=D927,D928=0),S927,"H"&amp;TEXT(D928,"00")&amp;" T"&amp;TEXT(G928,"00")&amp;" - "&amp;A928))</f>
        <v/>
      </c>
      <c r="T928" s="13">
        <f>SUBTOTAL(3,A928)</f>
        <v/>
      </c>
      <c r="U928" s="13">
        <f>IF(OR(NOT(ISBLANK(H928)),J928="30"),1,0)</f>
        <v/>
      </c>
      <c r="V928" s="13">
        <f>IF(ISBLANK(I928),0,1)</f>
        <v/>
      </c>
      <c r="W928" s="13">
        <f>IF(AND(L928="Porosidad de gas",OR(K928="C5",K928="E5")),1,0)</f>
        <v/>
      </c>
      <c r="X928" s="3">
        <f>RIGHT(A928,3)</f>
        <v/>
      </c>
      <c r="Y928" s="3">
        <f>MAX(W928*F928,0)</f>
        <v/>
      </c>
      <c r="Z928" s="3">
        <f>MAX(V928*F928-Y928,0)</f>
        <v/>
      </c>
      <c r="AA928" s="3">
        <f>MAX(U928*F928-SUM(Y928:Z928),0)</f>
        <v/>
      </c>
      <c r="AB928" s="3">
        <f>MAX(F928-SUM(Y928:AA928),0)</f>
        <v/>
      </c>
      <c r="AC928" s="3">
        <f>D928</f>
        <v/>
      </c>
      <c r="AD928" s="3">
        <f>E928</f>
        <v/>
      </c>
    </row>
    <row r="929">
      <c r="A929" s="22" t="inlineStr">
        <is>
          <t>BNRR022511273308</t>
        </is>
      </c>
      <c r="B929" s="22" t="inlineStr">
        <is>
          <t>28/11/2025 2:17:19</t>
        </is>
      </c>
      <c r="C929" s="24" t="n">
        <v>9</v>
      </c>
      <c r="D929" s="24" t="n">
        <v>19</v>
      </c>
      <c r="E929" s="24" t="n">
        <v>27</v>
      </c>
      <c r="F929" s="24" t="n">
        <v>422</v>
      </c>
      <c r="G929" s="24" t="inlineStr">
        <is>
          <t>12</t>
        </is>
      </c>
      <c r="H929" s="24" t="inlineStr"/>
      <c r="I929" s="24" t="inlineStr"/>
      <c r="J929" s="24" t="n">
        <v/>
      </c>
      <c r="K929" s="24" t="n"/>
      <c r="L929" s="24" t="n"/>
      <c r="M929" s="1">
        <f>LEFT(A929,6)</f>
        <v/>
      </c>
      <c r="N929" s="1">
        <f>MID(A929,7,6)</f>
        <v/>
      </c>
      <c r="O929" s="1">
        <f>MID(A929,7,6)&amp;"-"&amp;MID(A929,13,1)</f>
        <v/>
      </c>
      <c r="P929" s="1">
        <f>"M"&amp;MID(A929,5,2)</f>
        <v/>
      </c>
      <c r="Q929" s="1">
        <f>IF(MID(A929,4,1)="L",IF(ISODD(RIGHT(A929)),"LH1","LH3"),IF(MID(A929,4,1)="R",IF(ISODD(RIGHT(A929)),"RH2","RH4"),"ERROR"))</f>
        <v/>
      </c>
      <c r="R929" s="1">
        <f>P929&amp;"-"&amp;Q929</f>
        <v/>
      </c>
      <c r="S929" s="13">
        <f>IF(D929="","HXX",IF(OR(D929=D928,D929=0),S928,"H"&amp;TEXT(D929,"00")&amp;" T"&amp;TEXT(G929,"00")&amp;" - "&amp;A929))</f>
        <v/>
      </c>
      <c r="T929" s="13">
        <f>SUBTOTAL(3,A929)</f>
        <v/>
      </c>
      <c r="U929" s="13">
        <f>IF(OR(NOT(ISBLANK(H929)),J929="30"),1,0)</f>
        <v/>
      </c>
      <c r="V929" s="13">
        <f>IF(ISBLANK(I929),0,1)</f>
        <v/>
      </c>
      <c r="W929" s="13">
        <f>IF(AND(L929="Porosidad de gas",OR(K929="C5",K929="E5")),1,0)</f>
        <v/>
      </c>
      <c r="X929" s="3">
        <f>RIGHT(A929,3)</f>
        <v/>
      </c>
      <c r="Y929" s="3">
        <f>MAX(W929*F929,0)</f>
        <v/>
      </c>
      <c r="Z929" s="3">
        <f>MAX(V929*F929-Y929,0)</f>
        <v/>
      </c>
      <c r="AA929" s="3">
        <f>MAX(U929*F929-SUM(Y929:Z929),0)</f>
        <v/>
      </c>
      <c r="AB929" s="3">
        <f>MAX(F929-SUM(Y929:AA929),0)</f>
        <v/>
      </c>
      <c r="AC929" s="3">
        <f>D929</f>
        <v/>
      </c>
      <c r="AD929" s="3">
        <f>E929</f>
        <v/>
      </c>
    </row>
    <row r="930">
      <c r="A930" s="22" t="inlineStr">
        <is>
          <t>BNRL022511273305</t>
        </is>
      </c>
      <c r="B930" s="22" t="inlineStr">
        <is>
          <t>28/11/2025 2:10:17</t>
        </is>
      </c>
      <c r="C930" s="24" t="n">
        <v>9</v>
      </c>
      <c r="D930" s="24" t="n">
        <v>19</v>
      </c>
      <c r="E930" s="24" t="n">
        <v>26</v>
      </c>
      <c r="F930" s="24" t="n">
        <v>449</v>
      </c>
      <c r="G930" s="24" t="inlineStr">
        <is>
          <t>12</t>
        </is>
      </c>
      <c r="H930" s="24" t="inlineStr"/>
      <c r="I930" s="24" t="inlineStr"/>
      <c r="J930" s="24" t="n">
        <v/>
      </c>
      <c r="K930" s="24" t="n"/>
      <c r="L930" s="24" t="n"/>
      <c r="M930" s="1">
        <f>LEFT(A930,6)</f>
        <v/>
      </c>
      <c r="N930" s="1">
        <f>MID(A930,7,6)</f>
        <v/>
      </c>
      <c r="O930" s="1">
        <f>MID(A930,7,6)&amp;"-"&amp;MID(A930,13,1)</f>
        <v/>
      </c>
      <c r="P930" s="1">
        <f>"M"&amp;MID(A930,5,2)</f>
        <v/>
      </c>
      <c r="Q930" s="1">
        <f>IF(MID(A930,4,1)="L",IF(ISODD(RIGHT(A930)),"LH1","LH3"),IF(MID(A930,4,1)="R",IF(ISODD(RIGHT(A930)),"RH2","RH4"),"ERROR"))</f>
        <v/>
      </c>
      <c r="R930" s="1">
        <f>P930&amp;"-"&amp;Q930</f>
        <v/>
      </c>
      <c r="S930" s="13">
        <f>IF(D930="","HXX",IF(OR(D930=D929,D930=0),S929,"H"&amp;TEXT(D930,"00")&amp;" T"&amp;TEXT(G930,"00")&amp;" - "&amp;A930))</f>
        <v/>
      </c>
      <c r="T930" s="13">
        <f>SUBTOTAL(3,A930)</f>
        <v/>
      </c>
      <c r="U930" s="13">
        <f>IF(OR(NOT(ISBLANK(H930)),J930="30"),1,0)</f>
        <v/>
      </c>
      <c r="V930" s="13">
        <f>IF(ISBLANK(I930),0,1)</f>
        <v/>
      </c>
      <c r="W930" s="13">
        <f>IF(AND(L930="Porosidad de gas",OR(K930="C5",K930="E5")),1,0)</f>
        <v/>
      </c>
      <c r="X930" s="3">
        <f>RIGHT(A930,3)</f>
        <v/>
      </c>
      <c r="Y930" s="3">
        <f>MAX(W930*F930,0)</f>
        <v/>
      </c>
      <c r="Z930" s="3">
        <f>MAX(V930*F930-Y930,0)</f>
        <v/>
      </c>
      <c r="AA930" s="3">
        <f>MAX(U930*F930-SUM(Y930:Z930),0)</f>
        <v/>
      </c>
      <c r="AB930" s="3">
        <f>MAX(F930-SUM(Y930:AA930),0)</f>
        <v/>
      </c>
      <c r="AC930" s="3">
        <f>D930</f>
        <v/>
      </c>
      <c r="AD930" s="3">
        <f>E930</f>
        <v/>
      </c>
    </row>
    <row r="931">
      <c r="A931" s="22" t="inlineStr">
        <is>
          <t>BNRL022511273306</t>
        </is>
      </c>
      <c r="B931" s="22" t="inlineStr">
        <is>
          <t>28/11/2025 2:10:17</t>
        </is>
      </c>
      <c r="C931" s="24" t="n">
        <v>9</v>
      </c>
      <c r="D931" s="24" t="n">
        <v>19</v>
      </c>
      <c r="E931" s="24" t="n">
        <v>26</v>
      </c>
      <c r="F931" s="24" t="n">
        <v>449</v>
      </c>
      <c r="G931" s="24" t="inlineStr">
        <is>
          <t>12</t>
        </is>
      </c>
      <c r="H931" s="24" t="inlineStr"/>
      <c r="I931" s="24" t="inlineStr"/>
      <c r="J931" s="24" t="n">
        <v/>
      </c>
      <c r="K931" s="24" t="n"/>
      <c r="L931" s="24" t="n"/>
      <c r="M931" s="1">
        <f>LEFT(A931,6)</f>
        <v/>
      </c>
      <c r="N931" s="1">
        <f>MID(A931,7,6)</f>
        <v/>
      </c>
      <c r="O931" s="1">
        <f>MID(A931,7,6)&amp;"-"&amp;MID(A931,13,1)</f>
        <v/>
      </c>
      <c r="P931" s="1">
        <f>"M"&amp;MID(A931,5,2)</f>
        <v/>
      </c>
      <c r="Q931" s="1">
        <f>IF(MID(A931,4,1)="L",IF(ISODD(RIGHT(A931)),"LH1","LH3"),IF(MID(A931,4,1)="R",IF(ISODD(RIGHT(A931)),"RH2","RH4"),"ERROR"))</f>
        <v/>
      </c>
      <c r="R931" s="1">
        <f>P931&amp;"-"&amp;Q931</f>
        <v/>
      </c>
      <c r="S931" s="13">
        <f>IF(D931="","HXX",IF(OR(D931=D930,D931=0),S930,"H"&amp;TEXT(D931,"00")&amp;" T"&amp;TEXT(G931,"00")&amp;" - "&amp;A931))</f>
        <v/>
      </c>
      <c r="T931" s="13">
        <f>SUBTOTAL(3,A931)</f>
        <v/>
      </c>
      <c r="U931" s="13">
        <f>IF(OR(NOT(ISBLANK(H931)),J931="30"),1,0)</f>
        <v/>
      </c>
      <c r="V931" s="13">
        <f>IF(ISBLANK(I931),0,1)</f>
        <v/>
      </c>
      <c r="W931" s="13">
        <f>IF(AND(L931="Porosidad de gas",OR(K931="C5",K931="E5")),1,0)</f>
        <v/>
      </c>
      <c r="X931" s="3">
        <f>RIGHT(A931,3)</f>
        <v/>
      </c>
      <c r="Y931" s="3">
        <f>MAX(W931*F931,0)</f>
        <v/>
      </c>
      <c r="Z931" s="3">
        <f>MAX(V931*F931-Y931,0)</f>
        <v/>
      </c>
      <c r="AA931" s="3">
        <f>MAX(U931*F931-SUM(Y931:Z931),0)</f>
        <v/>
      </c>
      <c r="AB931" s="3">
        <f>MAX(F931-SUM(Y931:AA931),0)</f>
        <v/>
      </c>
      <c r="AC931" s="3">
        <f>D931</f>
        <v/>
      </c>
      <c r="AD931" s="3">
        <f>E931</f>
        <v/>
      </c>
    </row>
    <row r="932">
      <c r="A932" s="22" t="inlineStr">
        <is>
          <t>BNRR022511273305</t>
        </is>
      </c>
      <c r="B932" s="22" t="inlineStr">
        <is>
          <t>28/11/2025 2:10:17</t>
        </is>
      </c>
      <c r="C932" s="24" t="n">
        <v>9</v>
      </c>
      <c r="D932" s="24" t="n">
        <v>19</v>
      </c>
      <c r="E932" s="24" t="n">
        <v>26</v>
      </c>
      <c r="F932" s="24" t="n">
        <v>449</v>
      </c>
      <c r="G932" s="24" t="inlineStr">
        <is>
          <t>12</t>
        </is>
      </c>
      <c r="H932" s="24" t="inlineStr"/>
      <c r="I932" s="24" t="inlineStr"/>
      <c r="J932" s="24" t="n">
        <v/>
      </c>
      <c r="K932" s="24" t="n"/>
      <c r="L932" s="24" t="n"/>
      <c r="M932" s="1">
        <f>LEFT(A932,6)</f>
        <v/>
      </c>
      <c r="N932" s="1">
        <f>MID(A932,7,6)</f>
        <v/>
      </c>
      <c r="O932" s="1">
        <f>MID(A932,7,6)&amp;"-"&amp;MID(A932,13,1)</f>
        <v/>
      </c>
      <c r="P932" s="1">
        <f>"M"&amp;MID(A932,5,2)</f>
        <v/>
      </c>
      <c r="Q932" s="1">
        <f>IF(MID(A932,4,1)="L",IF(ISODD(RIGHT(A932)),"LH1","LH3"),IF(MID(A932,4,1)="R",IF(ISODD(RIGHT(A932)),"RH2","RH4"),"ERROR"))</f>
        <v/>
      </c>
      <c r="R932" s="1">
        <f>P932&amp;"-"&amp;Q932</f>
        <v/>
      </c>
      <c r="S932" s="13">
        <f>IF(D932="","HXX",IF(OR(D932=D931,D932=0),S931,"H"&amp;TEXT(D932,"00")&amp;" T"&amp;TEXT(G932,"00")&amp;" - "&amp;A932))</f>
        <v/>
      </c>
      <c r="T932" s="13">
        <f>SUBTOTAL(3,A932)</f>
        <v/>
      </c>
      <c r="U932" s="13">
        <f>IF(OR(NOT(ISBLANK(H932)),J932="30"),1,0)</f>
        <v/>
      </c>
      <c r="V932" s="13">
        <f>IF(ISBLANK(I932),0,1)</f>
        <v/>
      </c>
      <c r="W932" s="13">
        <f>IF(AND(L932="Porosidad de gas",OR(K932="C5",K932="E5")),1,0)</f>
        <v/>
      </c>
      <c r="X932" s="3">
        <f>RIGHT(A932,3)</f>
        <v/>
      </c>
      <c r="Y932" s="3">
        <f>MAX(W932*F932,0)</f>
        <v/>
      </c>
      <c r="Z932" s="3">
        <f>MAX(V932*F932-Y932,0)</f>
        <v/>
      </c>
      <c r="AA932" s="3">
        <f>MAX(U932*F932-SUM(Y932:Z932),0)</f>
        <v/>
      </c>
      <c r="AB932" s="3">
        <f>MAX(F932-SUM(Y932:AA932),0)</f>
        <v/>
      </c>
      <c r="AC932" s="3">
        <f>D932</f>
        <v/>
      </c>
      <c r="AD932" s="3">
        <f>E932</f>
        <v/>
      </c>
    </row>
    <row r="933">
      <c r="A933" s="22" t="inlineStr">
        <is>
          <t>BNRR022511273306</t>
        </is>
      </c>
      <c r="B933" s="22" t="inlineStr">
        <is>
          <t>28/11/2025 2:10:17</t>
        </is>
      </c>
      <c r="C933" s="24" t="n">
        <v>9</v>
      </c>
      <c r="D933" s="24" t="n">
        <v>19</v>
      </c>
      <c r="E933" s="24" t="n">
        <v>26</v>
      </c>
      <c r="F933" s="24" t="n">
        <v>449</v>
      </c>
      <c r="G933" s="24" t="inlineStr">
        <is>
          <t>12</t>
        </is>
      </c>
      <c r="H933" s="24" t="inlineStr"/>
      <c r="I933" s="24" t="inlineStr"/>
      <c r="J933" s="24" t="n">
        <v/>
      </c>
      <c r="K933" s="24" t="n"/>
      <c r="L933" s="24" t="n"/>
      <c r="M933" s="1">
        <f>LEFT(A933,6)</f>
        <v/>
      </c>
      <c r="N933" s="1">
        <f>MID(A933,7,6)</f>
        <v/>
      </c>
      <c r="O933" s="1">
        <f>MID(A933,7,6)&amp;"-"&amp;MID(A933,13,1)</f>
        <v/>
      </c>
      <c r="P933" s="1">
        <f>"M"&amp;MID(A933,5,2)</f>
        <v/>
      </c>
      <c r="Q933" s="1">
        <f>IF(MID(A933,4,1)="L",IF(ISODD(RIGHT(A933)),"LH1","LH3"),IF(MID(A933,4,1)="R",IF(ISODD(RIGHT(A933)),"RH2","RH4"),"ERROR"))</f>
        <v/>
      </c>
      <c r="R933" s="1">
        <f>P933&amp;"-"&amp;Q933</f>
        <v/>
      </c>
      <c r="S933" s="13">
        <f>IF(D933="","HXX",IF(OR(D933=D932,D933=0),S932,"H"&amp;TEXT(D933,"00")&amp;" T"&amp;TEXT(G933,"00")&amp;" - "&amp;A933))</f>
        <v/>
      </c>
      <c r="T933" s="13">
        <f>SUBTOTAL(3,A933)</f>
        <v/>
      </c>
      <c r="U933" s="13">
        <f>IF(OR(NOT(ISBLANK(H933)),J933="30"),1,0)</f>
        <v/>
      </c>
      <c r="V933" s="13">
        <f>IF(ISBLANK(I933),0,1)</f>
        <v/>
      </c>
      <c r="W933" s="13">
        <f>IF(AND(L933="Porosidad de gas",OR(K933="C5",K933="E5")),1,0)</f>
        <v/>
      </c>
      <c r="X933" s="3">
        <f>RIGHT(A933,3)</f>
        <v/>
      </c>
      <c r="Y933" s="3">
        <f>MAX(W933*F933,0)</f>
        <v/>
      </c>
      <c r="Z933" s="3">
        <f>MAX(V933*F933-Y933,0)</f>
        <v/>
      </c>
      <c r="AA933" s="3">
        <f>MAX(U933*F933-SUM(Y933:Z933),0)</f>
        <v/>
      </c>
      <c r="AB933" s="3">
        <f>MAX(F933-SUM(Y933:AA933),0)</f>
        <v/>
      </c>
      <c r="AC933" s="3">
        <f>D933</f>
        <v/>
      </c>
      <c r="AD933" s="3">
        <f>E933</f>
        <v/>
      </c>
    </row>
    <row r="934">
      <c r="A934" s="22" t="inlineStr">
        <is>
          <t>BNRL022511273303</t>
        </is>
      </c>
      <c r="B934" s="22" t="inlineStr">
        <is>
          <t>28/11/2025 2:2:48</t>
        </is>
      </c>
      <c r="C934" s="24" t="n">
        <v>9</v>
      </c>
      <c r="D934" s="24" t="n">
        <v>19</v>
      </c>
      <c r="E934" s="24" t="n">
        <v>25</v>
      </c>
      <c r="F934" s="24" t="n">
        <v>360</v>
      </c>
      <c r="G934" s="24" t="inlineStr">
        <is>
          <t>12</t>
        </is>
      </c>
      <c r="H934" s="24" t="inlineStr"/>
      <c r="I934" s="24" t="inlineStr"/>
      <c r="J934" s="24" t="n">
        <v/>
      </c>
      <c r="K934" s="24" t="n"/>
      <c r="L934" s="24" t="n"/>
      <c r="M934" s="1">
        <f>LEFT(A934,6)</f>
        <v/>
      </c>
      <c r="N934" s="1">
        <f>MID(A934,7,6)</f>
        <v/>
      </c>
      <c r="O934" s="1">
        <f>MID(A934,7,6)&amp;"-"&amp;MID(A934,13,1)</f>
        <v/>
      </c>
      <c r="P934" s="1">
        <f>"M"&amp;MID(A934,5,2)</f>
        <v/>
      </c>
      <c r="Q934" s="1">
        <f>IF(MID(A934,4,1)="L",IF(ISODD(RIGHT(A934)),"LH1","LH3"),IF(MID(A934,4,1)="R",IF(ISODD(RIGHT(A934)),"RH2","RH4"),"ERROR"))</f>
        <v/>
      </c>
      <c r="R934" s="1">
        <f>P934&amp;"-"&amp;Q934</f>
        <v/>
      </c>
      <c r="S934" s="13">
        <f>IF(D934="","HXX",IF(OR(D934=D933,D934=0),S933,"H"&amp;TEXT(D934,"00")&amp;" T"&amp;TEXT(G934,"00")&amp;" - "&amp;A934))</f>
        <v/>
      </c>
      <c r="T934" s="13">
        <f>SUBTOTAL(3,A934)</f>
        <v/>
      </c>
      <c r="U934" s="13">
        <f>IF(OR(NOT(ISBLANK(H934)),J934="30"),1,0)</f>
        <v/>
      </c>
      <c r="V934" s="13">
        <f>IF(ISBLANK(I934),0,1)</f>
        <v/>
      </c>
      <c r="W934" s="13">
        <f>IF(AND(L934="Porosidad de gas",OR(K934="C5",K934="E5")),1,0)</f>
        <v/>
      </c>
      <c r="X934" s="3">
        <f>RIGHT(A934,3)</f>
        <v/>
      </c>
      <c r="Y934" s="3">
        <f>MAX(W934*F934,0)</f>
        <v/>
      </c>
      <c r="Z934" s="3">
        <f>MAX(V934*F934-Y934,0)</f>
        <v/>
      </c>
      <c r="AA934" s="3">
        <f>MAX(U934*F934-SUM(Y934:Z934),0)</f>
        <v/>
      </c>
      <c r="AB934" s="3">
        <f>MAX(F934-SUM(Y934:AA934),0)</f>
        <v/>
      </c>
      <c r="AC934" s="3">
        <f>D934</f>
        <v/>
      </c>
      <c r="AD934" s="3">
        <f>E934</f>
        <v/>
      </c>
    </row>
    <row r="935">
      <c r="A935" s="22" t="inlineStr">
        <is>
          <t>BNRL022511273304</t>
        </is>
      </c>
      <c r="B935" s="22" t="inlineStr">
        <is>
          <t>28/11/2025 2:2:48</t>
        </is>
      </c>
      <c r="C935" s="24" t="n">
        <v>9</v>
      </c>
      <c r="D935" s="24" t="n">
        <v>19</v>
      </c>
      <c r="E935" s="24" t="n">
        <v>25</v>
      </c>
      <c r="F935" s="24" t="n">
        <v>360</v>
      </c>
      <c r="G935" s="24" t="inlineStr">
        <is>
          <t>12</t>
        </is>
      </c>
      <c r="H935" s="24" t="inlineStr"/>
      <c r="I935" s="24" t="inlineStr"/>
      <c r="J935" s="24" t="n">
        <v/>
      </c>
      <c r="K935" s="24" t="n"/>
      <c r="L935" s="24" t="n"/>
      <c r="M935" s="1">
        <f>LEFT(A935,6)</f>
        <v/>
      </c>
      <c r="N935" s="1">
        <f>MID(A935,7,6)</f>
        <v/>
      </c>
      <c r="O935" s="1">
        <f>MID(A935,7,6)&amp;"-"&amp;MID(A935,13,1)</f>
        <v/>
      </c>
      <c r="P935" s="1">
        <f>"M"&amp;MID(A935,5,2)</f>
        <v/>
      </c>
      <c r="Q935" s="1">
        <f>IF(MID(A935,4,1)="L",IF(ISODD(RIGHT(A935)),"LH1","LH3"),IF(MID(A935,4,1)="R",IF(ISODD(RIGHT(A935)),"RH2","RH4"),"ERROR"))</f>
        <v/>
      </c>
      <c r="R935" s="1">
        <f>P935&amp;"-"&amp;Q935</f>
        <v/>
      </c>
      <c r="S935" s="13">
        <f>IF(D935="","HXX",IF(OR(D935=D934,D935=0),S934,"H"&amp;TEXT(D935,"00")&amp;" T"&amp;TEXT(G935,"00")&amp;" - "&amp;A935))</f>
        <v/>
      </c>
      <c r="T935" s="13">
        <f>SUBTOTAL(3,A935)</f>
        <v/>
      </c>
      <c r="U935" s="13">
        <f>IF(OR(NOT(ISBLANK(H935)),J935="30"),1,0)</f>
        <v/>
      </c>
      <c r="V935" s="13">
        <f>IF(ISBLANK(I935),0,1)</f>
        <v/>
      </c>
      <c r="W935" s="13">
        <f>IF(AND(L935="Porosidad de gas",OR(K935="C5",K935="E5")),1,0)</f>
        <v/>
      </c>
      <c r="X935" s="3">
        <f>RIGHT(A935,3)</f>
        <v/>
      </c>
      <c r="Y935" s="3">
        <f>MAX(W935*F935,0)</f>
        <v/>
      </c>
      <c r="Z935" s="3">
        <f>MAX(V935*F935-Y935,0)</f>
        <v/>
      </c>
      <c r="AA935" s="3">
        <f>MAX(U935*F935-SUM(Y935:Z935),0)</f>
        <v/>
      </c>
      <c r="AB935" s="3">
        <f>MAX(F935-SUM(Y935:AA935),0)</f>
        <v/>
      </c>
      <c r="AC935" s="3">
        <f>D935</f>
        <v/>
      </c>
      <c r="AD935" s="3">
        <f>E935</f>
        <v/>
      </c>
    </row>
    <row r="936">
      <c r="A936" s="22" t="inlineStr">
        <is>
          <t>BNRR022511273303</t>
        </is>
      </c>
      <c r="B936" s="22" t="inlineStr">
        <is>
          <t>28/11/2025 2:2:48</t>
        </is>
      </c>
      <c r="C936" s="24" t="n">
        <v>9</v>
      </c>
      <c r="D936" s="24" t="n">
        <v>19</v>
      </c>
      <c r="E936" s="24" t="n">
        <v>25</v>
      </c>
      <c r="F936" s="24" t="n">
        <v>360</v>
      </c>
      <c r="G936" s="24" t="inlineStr">
        <is>
          <t>12</t>
        </is>
      </c>
      <c r="H936" s="24" t="inlineStr"/>
      <c r="I936" s="24" t="inlineStr"/>
      <c r="J936" s="24" t="n">
        <v/>
      </c>
      <c r="K936" s="24" t="n"/>
      <c r="L936" s="24" t="n"/>
      <c r="M936" s="1">
        <f>LEFT(A936,6)</f>
        <v/>
      </c>
      <c r="N936" s="1">
        <f>MID(A936,7,6)</f>
        <v/>
      </c>
      <c r="O936" s="1">
        <f>MID(A936,7,6)&amp;"-"&amp;MID(A936,13,1)</f>
        <v/>
      </c>
      <c r="P936" s="1">
        <f>"M"&amp;MID(A936,5,2)</f>
        <v/>
      </c>
      <c r="Q936" s="1">
        <f>IF(MID(A936,4,1)="L",IF(ISODD(RIGHT(A936)),"LH1","LH3"),IF(MID(A936,4,1)="R",IF(ISODD(RIGHT(A936)),"RH2","RH4"),"ERROR"))</f>
        <v/>
      </c>
      <c r="R936" s="1">
        <f>P936&amp;"-"&amp;Q936</f>
        <v/>
      </c>
      <c r="S936" s="13">
        <f>IF(D936="","HXX",IF(OR(D936=D935,D936=0),S935,"H"&amp;TEXT(D936,"00")&amp;" T"&amp;TEXT(G936,"00")&amp;" - "&amp;A936))</f>
        <v/>
      </c>
      <c r="T936" s="13">
        <f>SUBTOTAL(3,A936)</f>
        <v/>
      </c>
      <c r="U936" s="13">
        <f>IF(OR(NOT(ISBLANK(H936)),J936="30"),1,0)</f>
        <v/>
      </c>
      <c r="V936" s="13">
        <f>IF(ISBLANK(I936),0,1)</f>
        <v/>
      </c>
      <c r="W936" s="13">
        <f>IF(AND(L936="Porosidad de gas",OR(K936="C5",K936="E5")),1,0)</f>
        <v/>
      </c>
      <c r="X936" s="3">
        <f>RIGHT(A936,3)</f>
        <v/>
      </c>
      <c r="Y936" s="3">
        <f>MAX(W936*F936,0)</f>
        <v/>
      </c>
      <c r="Z936" s="3">
        <f>MAX(V936*F936-Y936,0)</f>
        <v/>
      </c>
      <c r="AA936" s="3">
        <f>MAX(U936*F936-SUM(Y936:Z936),0)</f>
        <v/>
      </c>
      <c r="AB936" s="3">
        <f>MAX(F936-SUM(Y936:AA936),0)</f>
        <v/>
      </c>
      <c r="AC936" s="3">
        <f>D936</f>
        <v/>
      </c>
      <c r="AD936" s="3">
        <f>E936</f>
        <v/>
      </c>
    </row>
    <row r="937">
      <c r="A937" s="22" t="inlineStr">
        <is>
          <t>BNRR022511273304</t>
        </is>
      </c>
      <c r="B937" s="22" t="inlineStr">
        <is>
          <t>28/11/2025 2:2:48</t>
        </is>
      </c>
      <c r="C937" s="24" t="n">
        <v>9</v>
      </c>
      <c r="D937" s="24" t="n">
        <v>19</v>
      </c>
      <c r="E937" s="24" t="n">
        <v>25</v>
      </c>
      <c r="F937" s="24" t="n">
        <v>360</v>
      </c>
      <c r="G937" s="24" t="inlineStr">
        <is>
          <t>12</t>
        </is>
      </c>
      <c r="H937" s="24" t="inlineStr"/>
      <c r="I937" s="24" t="inlineStr"/>
      <c r="J937" s="24" t="n">
        <v/>
      </c>
      <c r="K937" s="24" t="n"/>
      <c r="L937" s="24" t="n"/>
      <c r="M937" s="1">
        <f>LEFT(A937,6)</f>
        <v/>
      </c>
      <c r="N937" s="1">
        <f>MID(A937,7,6)</f>
        <v/>
      </c>
      <c r="O937" s="1">
        <f>MID(A937,7,6)&amp;"-"&amp;MID(A937,13,1)</f>
        <v/>
      </c>
      <c r="P937" s="1">
        <f>"M"&amp;MID(A937,5,2)</f>
        <v/>
      </c>
      <c r="Q937" s="1">
        <f>IF(MID(A937,4,1)="L",IF(ISODD(RIGHT(A937)),"LH1","LH3"),IF(MID(A937,4,1)="R",IF(ISODD(RIGHT(A937)),"RH2","RH4"),"ERROR"))</f>
        <v/>
      </c>
      <c r="R937" s="1">
        <f>P937&amp;"-"&amp;Q937</f>
        <v/>
      </c>
      <c r="S937" s="13">
        <f>IF(D937="","HXX",IF(OR(D937=D936,D937=0),S936,"H"&amp;TEXT(D937,"00")&amp;" T"&amp;TEXT(G937,"00")&amp;" - "&amp;A937))</f>
        <v/>
      </c>
      <c r="T937" s="13">
        <f>SUBTOTAL(3,A937)</f>
        <v/>
      </c>
      <c r="U937" s="13">
        <f>IF(OR(NOT(ISBLANK(H937)),J937="30"),1,0)</f>
        <v/>
      </c>
      <c r="V937" s="13">
        <f>IF(ISBLANK(I937),0,1)</f>
        <v/>
      </c>
      <c r="W937" s="13">
        <f>IF(AND(L937="Porosidad de gas",OR(K937="C5",K937="E5")),1,0)</f>
        <v/>
      </c>
      <c r="X937" s="3">
        <f>RIGHT(A937,3)</f>
        <v/>
      </c>
      <c r="Y937" s="3">
        <f>MAX(W937*F937,0)</f>
        <v/>
      </c>
      <c r="Z937" s="3">
        <f>MAX(V937*F937-Y937,0)</f>
        <v/>
      </c>
      <c r="AA937" s="3">
        <f>MAX(U937*F937-SUM(Y937:Z937),0)</f>
        <v/>
      </c>
      <c r="AB937" s="3">
        <f>MAX(F937-SUM(Y937:AA937),0)</f>
        <v/>
      </c>
      <c r="AC937" s="3">
        <f>D937</f>
        <v/>
      </c>
      <c r="AD937" s="3">
        <f>E937</f>
        <v/>
      </c>
    </row>
    <row r="938">
      <c r="A938" s="22" t="inlineStr">
        <is>
          <t>BNRL022511273301</t>
        </is>
      </c>
      <c r="B938" s="22" t="inlineStr">
        <is>
          <t>28/11/2025 1:56:48</t>
        </is>
      </c>
      <c r="C938" s="24" t="n">
        <v>9</v>
      </c>
      <c r="D938" s="24" t="n">
        <v>19</v>
      </c>
      <c r="E938" s="24" t="n">
        <v>24</v>
      </c>
      <c r="F938" s="24" t="n">
        <v>359</v>
      </c>
      <c r="G938" s="24" t="inlineStr">
        <is>
          <t>12</t>
        </is>
      </c>
      <c r="H938" s="24" t="inlineStr"/>
      <c r="I938" s="24" t="inlineStr"/>
      <c r="J938" s="24" t="n">
        <v/>
      </c>
      <c r="K938" s="24" t="n"/>
      <c r="L938" s="24" t="n"/>
      <c r="M938" s="1">
        <f>LEFT(A938,6)</f>
        <v/>
      </c>
      <c r="N938" s="1">
        <f>MID(A938,7,6)</f>
        <v/>
      </c>
      <c r="O938" s="1">
        <f>MID(A938,7,6)&amp;"-"&amp;MID(A938,13,1)</f>
        <v/>
      </c>
      <c r="P938" s="1">
        <f>"M"&amp;MID(A938,5,2)</f>
        <v/>
      </c>
      <c r="Q938" s="1">
        <f>IF(MID(A938,4,1)="L",IF(ISODD(RIGHT(A938)),"LH1","LH3"),IF(MID(A938,4,1)="R",IF(ISODD(RIGHT(A938)),"RH2","RH4"),"ERROR"))</f>
        <v/>
      </c>
      <c r="R938" s="1">
        <f>P938&amp;"-"&amp;Q938</f>
        <v/>
      </c>
      <c r="S938" s="13">
        <f>IF(D938="","HXX",IF(OR(D938=D937,D938=0),S937,"H"&amp;TEXT(D938,"00")&amp;" T"&amp;TEXT(G938,"00")&amp;" - "&amp;A938))</f>
        <v/>
      </c>
      <c r="T938" s="13">
        <f>SUBTOTAL(3,A938)</f>
        <v/>
      </c>
      <c r="U938" s="13">
        <f>IF(OR(NOT(ISBLANK(H938)),J938="30"),1,0)</f>
        <v/>
      </c>
      <c r="V938" s="13">
        <f>IF(ISBLANK(I938),0,1)</f>
        <v/>
      </c>
      <c r="W938" s="13">
        <f>IF(AND(L938="Porosidad de gas",OR(K938="C5",K938="E5")),1,0)</f>
        <v/>
      </c>
      <c r="X938" s="3">
        <f>RIGHT(A938,3)</f>
        <v/>
      </c>
      <c r="Y938" s="3">
        <f>MAX(W938*F938,0)</f>
        <v/>
      </c>
      <c r="Z938" s="3">
        <f>MAX(V938*F938-Y938,0)</f>
        <v/>
      </c>
      <c r="AA938" s="3">
        <f>MAX(U938*F938-SUM(Y938:Z938),0)</f>
        <v/>
      </c>
      <c r="AB938" s="3">
        <f>MAX(F938-SUM(Y938:AA938),0)</f>
        <v/>
      </c>
      <c r="AC938" s="3">
        <f>D938</f>
        <v/>
      </c>
      <c r="AD938" s="3">
        <f>E938</f>
        <v/>
      </c>
    </row>
    <row r="939">
      <c r="A939" s="22" t="inlineStr">
        <is>
          <t>BNRL022511273302</t>
        </is>
      </c>
      <c r="B939" s="22" t="inlineStr">
        <is>
          <t>28/11/2025 1:56:48</t>
        </is>
      </c>
      <c r="C939" s="24" t="n">
        <v>9</v>
      </c>
      <c r="D939" s="24" t="n">
        <v>19</v>
      </c>
      <c r="E939" s="24" t="n">
        <v>24</v>
      </c>
      <c r="F939" s="24" t="n">
        <v>359</v>
      </c>
      <c r="G939" s="24" t="inlineStr">
        <is>
          <t>12</t>
        </is>
      </c>
      <c r="H939" s="24" t="inlineStr"/>
      <c r="I939" s="24" t="inlineStr"/>
      <c r="J939" s="24" t="n">
        <v/>
      </c>
      <c r="K939" s="24" t="n"/>
      <c r="L939" s="24" t="n"/>
      <c r="M939" s="1">
        <f>LEFT(A939,6)</f>
        <v/>
      </c>
      <c r="N939" s="1">
        <f>MID(A939,7,6)</f>
        <v/>
      </c>
      <c r="O939" s="1">
        <f>MID(A939,7,6)&amp;"-"&amp;MID(A939,13,1)</f>
        <v/>
      </c>
      <c r="P939" s="1">
        <f>"M"&amp;MID(A939,5,2)</f>
        <v/>
      </c>
      <c r="Q939" s="1">
        <f>IF(MID(A939,4,1)="L",IF(ISODD(RIGHT(A939)),"LH1","LH3"),IF(MID(A939,4,1)="R",IF(ISODD(RIGHT(A939)),"RH2","RH4"),"ERROR"))</f>
        <v/>
      </c>
      <c r="R939" s="1">
        <f>P939&amp;"-"&amp;Q939</f>
        <v/>
      </c>
      <c r="S939" s="13">
        <f>IF(D939="","HXX",IF(OR(D939=D938,D939=0),S938,"H"&amp;TEXT(D939,"00")&amp;" T"&amp;TEXT(G939,"00")&amp;" - "&amp;A939))</f>
        <v/>
      </c>
      <c r="T939" s="13">
        <f>SUBTOTAL(3,A939)</f>
        <v/>
      </c>
      <c r="U939" s="13">
        <f>IF(OR(NOT(ISBLANK(H939)),J939="30"),1,0)</f>
        <v/>
      </c>
      <c r="V939" s="13">
        <f>IF(ISBLANK(I939),0,1)</f>
        <v/>
      </c>
      <c r="W939" s="13">
        <f>IF(AND(L939="Porosidad de gas",OR(K939="C5",K939="E5")),1,0)</f>
        <v/>
      </c>
      <c r="X939" s="3">
        <f>RIGHT(A939,3)</f>
        <v/>
      </c>
      <c r="Y939" s="3">
        <f>MAX(W939*F939,0)</f>
        <v/>
      </c>
      <c r="Z939" s="3">
        <f>MAX(V939*F939-Y939,0)</f>
        <v/>
      </c>
      <c r="AA939" s="3">
        <f>MAX(U939*F939-SUM(Y939:Z939),0)</f>
        <v/>
      </c>
      <c r="AB939" s="3">
        <f>MAX(F939-SUM(Y939:AA939),0)</f>
        <v/>
      </c>
      <c r="AC939" s="3">
        <f>D939</f>
        <v/>
      </c>
      <c r="AD939" s="3">
        <f>E939</f>
        <v/>
      </c>
    </row>
    <row r="940">
      <c r="A940" s="22" t="inlineStr">
        <is>
          <t>BNRR022511273301</t>
        </is>
      </c>
      <c r="B940" s="22" t="inlineStr">
        <is>
          <t>28/11/2025 1:56:48</t>
        </is>
      </c>
      <c r="C940" s="24" t="n">
        <v>9</v>
      </c>
      <c r="D940" s="24" t="n">
        <v>19</v>
      </c>
      <c r="E940" s="24" t="n">
        <v>24</v>
      </c>
      <c r="F940" s="24" t="n">
        <v>359</v>
      </c>
      <c r="G940" s="24" t="inlineStr">
        <is>
          <t>12</t>
        </is>
      </c>
      <c r="H940" s="24" t="inlineStr"/>
      <c r="I940" s="24" t="inlineStr"/>
      <c r="J940" s="24" t="n">
        <v/>
      </c>
      <c r="K940" s="24" t="n"/>
      <c r="L940" s="24" t="n"/>
      <c r="M940" s="1">
        <f>LEFT(A940,6)</f>
        <v/>
      </c>
      <c r="N940" s="1">
        <f>MID(A940,7,6)</f>
        <v/>
      </c>
      <c r="O940" s="1">
        <f>MID(A940,7,6)&amp;"-"&amp;MID(A940,13,1)</f>
        <v/>
      </c>
      <c r="P940" s="1">
        <f>"M"&amp;MID(A940,5,2)</f>
        <v/>
      </c>
      <c r="Q940" s="1">
        <f>IF(MID(A940,4,1)="L",IF(ISODD(RIGHT(A940)),"LH1","LH3"),IF(MID(A940,4,1)="R",IF(ISODD(RIGHT(A940)),"RH2","RH4"),"ERROR"))</f>
        <v/>
      </c>
      <c r="R940" s="1">
        <f>P940&amp;"-"&amp;Q940</f>
        <v/>
      </c>
      <c r="S940" s="13">
        <f>IF(D940="","HXX",IF(OR(D940=D939,D940=0),S939,"H"&amp;TEXT(D940,"00")&amp;" T"&amp;TEXT(G940,"00")&amp;" - "&amp;A940))</f>
        <v/>
      </c>
      <c r="T940" s="13">
        <f>SUBTOTAL(3,A940)</f>
        <v/>
      </c>
      <c r="U940" s="13">
        <f>IF(OR(NOT(ISBLANK(H940)),J940="30"),1,0)</f>
        <v/>
      </c>
      <c r="V940" s="13">
        <f>IF(ISBLANK(I940),0,1)</f>
        <v/>
      </c>
      <c r="W940" s="13">
        <f>IF(AND(L940="Porosidad de gas",OR(K940="C5",K940="E5")),1,0)</f>
        <v/>
      </c>
      <c r="X940" s="3">
        <f>RIGHT(A940,3)</f>
        <v/>
      </c>
      <c r="Y940" s="3">
        <f>MAX(W940*F940,0)</f>
        <v/>
      </c>
      <c r="Z940" s="3">
        <f>MAX(V940*F940-Y940,0)</f>
        <v/>
      </c>
      <c r="AA940" s="3">
        <f>MAX(U940*F940-SUM(Y940:Z940),0)</f>
        <v/>
      </c>
      <c r="AB940" s="3">
        <f>MAX(F940-SUM(Y940:AA940),0)</f>
        <v/>
      </c>
      <c r="AC940" s="3">
        <f>D940</f>
        <v/>
      </c>
      <c r="AD940" s="3">
        <f>E940</f>
        <v/>
      </c>
    </row>
    <row r="941">
      <c r="A941" s="22" t="inlineStr">
        <is>
          <t>BNRR022511273302</t>
        </is>
      </c>
      <c r="B941" s="22" t="inlineStr">
        <is>
          <t>28/11/2025 1:56:48</t>
        </is>
      </c>
      <c r="C941" s="24" t="n">
        <v>9</v>
      </c>
      <c r="D941" s="24" t="n">
        <v>19</v>
      </c>
      <c r="E941" s="24" t="n">
        <v>24</v>
      </c>
      <c r="F941" s="24" t="n">
        <v>359</v>
      </c>
      <c r="G941" s="24" t="inlineStr">
        <is>
          <t>12</t>
        </is>
      </c>
      <c r="H941" s="24" t="inlineStr"/>
      <c r="I941" s="24" t="inlineStr"/>
      <c r="J941" s="24" t="n">
        <v/>
      </c>
      <c r="K941" s="24" t="n"/>
      <c r="L941" s="24" t="n"/>
      <c r="M941" s="1">
        <f>LEFT(A941,6)</f>
        <v/>
      </c>
      <c r="N941" s="1">
        <f>MID(A941,7,6)</f>
        <v/>
      </c>
      <c r="O941" s="1">
        <f>MID(A941,7,6)&amp;"-"&amp;MID(A941,13,1)</f>
        <v/>
      </c>
      <c r="P941" s="1">
        <f>"M"&amp;MID(A941,5,2)</f>
        <v/>
      </c>
      <c r="Q941" s="1">
        <f>IF(MID(A941,4,1)="L",IF(ISODD(RIGHT(A941)),"LH1","LH3"),IF(MID(A941,4,1)="R",IF(ISODD(RIGHT(A941)),"RH2","RH4"),"ERROR"))</f>
        <v/>
      </c>
      <c r="R941" s="1">
        <f>P941&amp;"-"&amp;Q941</f>
        <v/>
      </c>
      <c r="S941" s="13">
        <f>IF(D941="","HXX",IF(OR(D941=D940,D941=0),S940,"H"&amp;TEXT(D941,"00")&amp;" T"&amp;TEXT(G941,"00")&amp;" - "&amp;A941))</f>
        <v/>
      </c>
      <c r="T941" s="13">
        <f>SUBTOTAL(3,A941)</f>
        <v/>
      </c>
      <c r="U941" s="13">
        <f>IF(OR(NOT(ISBLANK(H941)),J941="30"),1,0)</f>
        <v/>
      </c>
      <c r="V941" s="13">
        <f>IF(ISBLANK(I941),0,1)</f>
        <v/>
      </c>
      <c r="W941" s="13">
        <f>IF(AND(L941="Porosidad de gas",OR(K941="C5",K941="E5")),1,0)</f>
        <v/>
      </c>
      <c r="X941" s="3">
        <f>RIGHT(A941,3)</f>
        <v/>
      </c>
      <c r="Y941" s="3">
        <f>MAX(W941*F941,0)</f>
        <v/>
      </c>
      <c r="Z941" s="3">
        <f>MAX(V941*F941-Y941,0)</f>
        <v/>
      </c>
      <c r="AA941" s="3">
        <f>MAX(U941*F941-SUM(Y941:Z941),0)</f>
        <v/>
      </c>
      <c r="AB941" s="3">
        <f>MAX(F941-SUM(Y941:AA941),0)</f>
        <v/>
      </c>
      <c r="AC941" s="3">
        <f>D941</f>
        <v/>
      </c>
      <c r="AD941" s="3">
        <f>E941</f>
        <v/>
      </c>
    </row>
    <row r="942">
      <c r="A942" s="22" t="inlineStr">
        <is>
          <t>BNRL022511273299</t>
        </is>
      </c>
      <c r="B942" s="22" t="inlineStr">
        <is>
          <t>28/11/2025 1:50:48</t>
        </is>
      </c>
      <c r="C942" s="24" t="n">
        <v>9</v>
      </c>
      <c r="D942" s="24" t="n">
        <v>19</v>
      </c>
      <c r="E942" s="24" t="n">
        <v>23</v>
      </c>
      <c r="F942" s="24" t="n">
        <v>361</v>
      </c>
      <c r="G942" s="24" t="inlineStr">
        <is>
          <t>12</t>
        </is>
      </c>
      <c r="H942" s="24" t="inlineStr"/>
      <c r="I942" s="24" t="inlineStr"/>
      <c r="J942" s="24" t="n">
        <v/>
      </c>
      <c r="K942" s="24" t="n"/>
      <c r="L942" s="24" t="n"/>
      <c r="M942" s="1">
        <f>LEFT(A942,6)</f>
        <v/>
      </c>
      <c r="N942" s="1">
        <f>MID(A942,7,6)</f>
        <v/>
      </c>
      <c r="O942" s="1">
        <f>MID(A942,7,6)&amp;"-"&amp;MID(A942,13,1)</f>
        <v/>
      </c>
      <c r="P942" s="1">
        <f>"M"&amp;MID(A942,5,2)</f>
        <v/>
      </c>
      <c r="Q942" s="1">
        <f>IF(MID(A942,4,1)="L",IF(ISODD(RIGHT(A942)),"LH1","LH3"),IF(MID(A942,4,1)="R",IF(ISODD(RIGHT(A942)),"RH2","RH4"),"ERROR"))</f>
        <v/>
      </c>
      <c r="R942" s="1">
        <f>P942&amp;"-"&amp;Q942</f>
        <v/>
      </c>
      <c r="S942" s="13">
        <f>IF(D942="","HXX",IF(OR(D942=D941,D942=0),S941,"H"&amp;TEXT(D942,"00")&amp;" T"&amp;TEXT(G942,"00")&amp;" - "&amp;A942))</f>
        <v/>
      </c>
      <c r="T942" s="13">
        <f>SUBTOTAL(3,A942)</f>
        <v/>
      </c>
      <c r="U942" s="13">
        <f>IF(OR(NOT(ISBLANK(H942)),J942="30"),1,0)</f>
        <v/>
      </c>
      <c r="V942" s="13">
        <f>IF(ISBLANK(I942),0,1)</f>
        <v/>
      </c>
      <c r="W942" s="13">
        <f>IF(AND(L942="Porosidad de gas",OR(K942="C5",K942="E5")),1,0)</f>
        <v/>
      </c>
      <c r="X942" s="3">
        <f>RIGHT(A942,3)</f>
        <v/>
      </c>
      <c r="Y942" s="3">
        <f>MAX(W942*F942,0)</f>
        <v/>
      </c>
      <c r="Z942" s="3">
        <f>MAX(V942*F942-Y942,0)</f>
        <v/>
      </c>
      <c r="AA942" s="3">
        <f>MAX(U942*F942-SUM(Y942:Z942),0)</f>
        <v/>
      </c>
      <c r="AB942" s="3">
        <f>MAX(F942-SUM(Y942:AA942),0)</f>
        <v/>
      </c>
      <c r="AC942" s="3">
        <f>D942</f>
        <v/>
      </c>
      <c r="AD942" s="3">
        <f>E942</f>
        <v/>
      </c>
    </row>
    <row r="943">
      <c r="A943" s="22" t="inlineStr">
        <is>
          <t>BNRL022511273300</t>
        </is>
      </c>
      <c r="B943" s="22" t="inlineStr">
        <is>
          <t>28/11/2025 1:50:48</t>
        </is>
      </c>
      <c r="C943" s="24" t="n">
        <v>9</v>
      </c>
      <c r="D943" s="24" t="n">
        <v>19</v>
      </c>
      <c r="E943" s="24" t="n">
        <v>23</v>
      </c>
      <c r="F943" s="24" t="n">
        <v>361</v>
      </c>
      <c r="G943" s="24" t="inlineStr">
        <is>
          <t>12</t>
        </is>
      </c>
      <c r="H943" s="24" t="inlineStr"/>
      <c r="I943" s="24" t="inlineStr"/>
      <c r="J943" s="24" t="n">
        <v/>
      </c>
      <c r="K943" s="24" t="n"/>
      <c r="L943" s="24" t="n"/>
      <c r="M943" s="1">
        <f>LEFT(A943,6)</f>
        <v/>
      </c>
      <c r="N943" s="1">
        <f>MID(A943,7,6)</f>
        <v/>
      </c>
      <c r="O943" s="1">
        <f>MID(A943,7,6)&amp;"-"&amp;MID(A943,13,1)</f>
        <v/>
      </c>
      <c r="P943" s="1">
        <f>"M"&amp;MID(A943,5,2)</f>
        <v/>
      </c>
      <c r="Q943" s="1">
        <f>IF(MID(A943,4,1)="L",IF(ISODD(RIGHT(A943)),"LH1","LH3"),IF(MID(A943,4,1)="R",IF(ISODD(RIGHT(A943)),"RH2","RH4"),"ERROR"))</f>
        <v/>
      </c>
      <c r="R943" s="1">
        <f>P943&amp;"-"&amp;Q943</f>
        <v/>
      </c>
      <c r="S943" s="13">
        <f>IF(D943="","HXX",IF(OR(D943=D942,D943=0),S942,"H"&amp;TEXT(D943,"00")&amp;" T"&amp;TEXT(G943,"00")&amp;" - "&amp;A943))</f>
        <v/>
      </c>
      <c r="T943" s="13">
        <f>SUBTOTAL(3,A943)</f>
        <v/>
      </c>
      <c r="U943" s="13">
        <f>IF(OR(NOT(ISBLANK(H943)),J943="30"),1,0)</f>
        <v/>
      </c>
      <c r="V943" s="13">
        <f>IF(ISBLANK(I943),0,1)</f>
        <v/>
      </c>
      <c r="W943" s="13">
        <f>IF(AND(L943="Porosidad de gas",OR(K943="C5",K943="E5")),1,0)</f>
        <v/>
      </c>
      <c r="X943" s="3">
        <f>RIGHT(A943,3)</f>
        <v/>
      </c>
      <c r="Y943" s="3">
        <f>MAX(W943*F943,0)</f>
        <v/>
      </c>
      <c r="Z943" s="3">
        <f>MAX(V943*F943-Y943,0)</f>
        <v/>
      </c>
      <c r="AA943" s="3">
        <f>MAX(U943*F943-SUM(Y943:Z943),0)</f>
        <v/>
      </c>
      <c r="AB943" s="3">
        <f>MAX(F943-SUM(Y943:AA943),0)</f>
        <v/>
      </c>
      <c r="AC943" s="3">
        <f>D943</f>
        <v/>
      </c>
      <c r="AD943" s="3">
        <f>E943</f>
        <v/>
      </c>
    </row>
    <row r="944">
      <c r="A944" s="22" t="inlineStr">
        <is>
          <t>BNRR022511273299</t>
        </is>
      </c>
      <c r="B944" s="22" t="inlineStr">
        <is>
          <t>28/11/2025 1:50:48</t>
        </is>
      </c>
      <c r="C944" s="24" t="n">
        <v>9</v>
      </c>
      <c r="D944" s="24" t="n">
        <v>19</v>
      </c>
      <c r="E944" s="24" t="n">
        <v>23</v>
      </c>
      <c r="F944" s="24" t="n">
        <v>361</v>
      </c>
      <c r="G944" s="24" t="inlineStr">
        <is>
          <t>12</t>
        </is>
      </c>
      <c r="H944" s="24" t="inlineStr"/>
      <c r="I944" s="24" t="inlineStr"/>
      <c r="J944" s="24" t="n">
        <v/>
      </c>
      <c r="K944" s="24" t="n"/>
      <c r="L944" s="24" t="n"/>
      <c r="M944" s="1">
        <f>LEFT(A944,6)</f>
        <v/>
      </c>
      <c r="N944" s="1">
        <f>MID(A944,7,6)</f>
        <v/>
      </c>
      <c r="O944" s="1">
        <f>MID(A944,7,6)&amp;"-"&amp;MID(A944,13,1)</f>
        <v/>
      </c>
      <c r="P944" s="1">
        <f>"M"&amp;MID(A944,5,2)</f>
        <v/>
      </c>
      <c r="Q944" s="1">
        <f>IF(MID(A944,4,1)="L",IF(ISODD(RIGHT(A944)),"LH1","LH3"),IF(MID(A944,4,1)="R",IF(ISODD(RIGHT(A944)),"RH2","RH4"),"ERROR"))</f>
        <v/>
      </c>
      <c r="R944" s="1">
        <f>P944&amp;"-"&amp;Q944</f>
        <v/>
      </c>
      <c r="S944" s="13">
        <f>IF(D944="","HXX",IF(OR(D944=D943,D944=0),S943,"H"&amp;TEXT(D944,"00")&amp;" T"&amp;TEXT(G944,"00")&amp;" - "&amp;A944))</f>
        <v/>
      </c>
      <c r="T944" s="13">
        <f>SUBTOTAL(3,A944)</f>
        <v/>
      </c>
      <c r="U944" s="13">
        <f>IF(OR(NOT(ISBLANK(H944)),J944="30"),1,0)</f>
        <v/>
      </c>
      <c r="V944" s="13">
        <f>IF(ISBLANK(I944),0,1)</f>
        <v/>
      </c>
      <c r="W944" s="13">
        <f>IF(AND(L944="Porosidad de gas",OR(K944="C5",K944="E5")),1,0)</f>
        <v/>
      </c>
      <c r="X944" s="3">
        <f>RIGHT(A944,3)</f>
        <v/>
      </c>
      <c r="Y944" s="3">
        <f>MAX(W944*F944,0)</f>
        <v/>
      </c>
      <c r="Z944" s="3">
        <f>MAX(V944*F944-Y944,0)</f>
        <v/>
      </c>
      <c r="AA944" s="3">
        <f>MAX(U944*F944-SUM(Y944:Z944),0)</f>
        <v/>
      </c>
      <c r="AB944" s="3">
        <f>MAX(F944-SUM(Y944:AA944),0)</f>
        <v/>
      </c>
      <c r="AC944" s="3">
        <f>D944</f>
        <v/>
      </c>
      <c r="AD944" s="3">
        <f>E944</f>
        <v/>
      </c>
    </row>
    <row r="945">
      <c r="A945" s="22" t="inlineStr">
        <is>
          <t>BNRR022511273300</t>
        </is>
      </c>
      <c r="B945" s="22" t="inlineStr">
        <is>
          <t>28/11/2025 1:50:48</t>
        </is>
      </c>
      <c r="C945" s="24" t="n">
        <v>9</v>
      </c>
      <c r="D945" s="24" t="n">
        <v>19</v>
      </c>
      <c r="E945" s="24" t="n">
        <v>23</v>
      </c>
      <c r="F945" s="24" t="n">
        <v>361</v>
      </c>
      <c r="G945" s="24" t="inlineStr">
        <is>
          <t>12</t>
        </is>
      </c>
      <c r="H945" s="24" t="inlineStr"/>
      <c r="I945" s="24" t="inlineStr"/>
      <c r="J945" s="24" t="n">
        <v/>
      </c>
      <c r="K945" s="24" t="n"/>
      <c r="L945" s="24" t="n"/>
      <c r="M945" s="1">
        <f>LEFT(A945,6)</f>
        <v/>
      </c>
      <c r="N945" s="1">
        <f>MID(A945,7,6)</f>
        <v/>
      </c>
      <c r="O945" s="1">
        <f>MID(A945,7,6)&amp;"-"&amp;MID(A945,13,1)</f>
        <v/>
      </c>
      <c r="P945" s="1">
        <f>"M"&amp;MID(A945,5,2)</f>
        <v/>
      </c>
      <c r="Q945" s="1">
        <f>IF(MID(A945,4,1)="L",IF(ISODD(RIGHT(A945)),"LH1","LH3"),IF(MID(A945,4,1)="R",IF(ISODD(RIGHT(A945)),"RH2","RH4"),"ERROR"))</f>
        <v/>
      </c>
      <c r="R945" s="1">
        <f>P945&amp;"-"&amp;Q945</f>
        <v/>
      </c>
      <c r="S945" s="13">
        <f>IF(D945="","HXX",IF(OR(D945=D944,D945=0),S944,"H"&amp;TEXT(D945,"00")&amp;" T"&amp;TEXT(G945,"00")&amp;" - "&amp;A945))</f>
        <v/>
      </c>
      <c r="T945" s="13">
        <f>SUBTOTAL(3,A945)</f>
        <v/>
      </c>
      <c r="U945" s="13">
        <f>IF(OR(NOT(ISBLANK(H945)),J945="30"),1,0)</f>
        <v/>
      </c>
      <c r="V945" s="13">
        <f>IF(ISBLANK(I945),0,1)</f>
        <v/>
      </c>
      <c r="W945" s="13">
        <f>IF(AND(L945="Porosidad de gas",OR(K945="C5",K945="E5")),1,0)</f>
        <v/>
      </c>
      <c r="X945" s="3">
        <f>RIGHT(A945,3)</f>
        <v/>
      </c>
      <c r="Y945" s="3">
        <f>MAX(W945*F945,0)</f>
        <v/>
      </c>
      <c r="Z945" s="3">
        <f>MAX(V945*F945-Y945,0)</f>
        <v/>
      </c>
      <c r="AA945" s="3">
        <f>MAX(U945*F945-SUM(Y945:Z945),0)</f>
        <v/>
      </c>
      <c r="AB945" s="3">
        <f>MAX(F945-SUM(Y945:AA945),0)</f>
        <v/>
      </c>
      <c r="AC945" s="3">
        <f>D945</f>
        <v/>
      </c>
      <c r="AD945" s="3">
        <f>E945</f>
        <v/>
      </c>
    </row>
    <row r="946">
      <c r="A946" s="22" t="inlineStr">
        <is>
          <t>BNRL022511273297</t>
        </is>
      </c>
      <c r="B946" s="22" t="inlineStr">
        <is>
          <t>28/11/2025 1:44:48</t>
        </is>
      </c>
      <c r="C946" s="24" t="n">
        <v>9</v>
      </c>
      <c r="D946" s="24" t="n">
        <v>19</v>
      </c>
      <c r="E946" s="24" t="n">
        <v>22</v>
      </c>
      <c r="F946" s="24" t="n">
        <v>360</v>
      </c>
      <c r="G946" s="24" t="inlineStr">
        <is>
          <t>12</t>
        </is>
      </c>
      <c r="H946" s="24" t="inlineStr"/>
      <c r="I946" s="24" t="inlineStr"/>
      <c r="J946" s="24" t="n">
        <v/>
      </c>
      <c r="K946" s="24" t="n"/>
      <c r="L946" s="24" t="n"/>
      <c r="M946" s="1">
        <f>LEFT(A946,6)</f>
        <v/>
      </c>
      <c r="N946" s="1">
        <f>MID(A946,7,6)</f>
        <v/>
      </c>
      <c r="O946" s="1">
        <f>MID(A946,7,6)&amp;"-"&amp;MID(A946,13,1)</f>
        <v/>
      </c>
      <c r="P946" s="1">
        <f>"M"&amp;MID(A946,5,2)</f>
        <v/>
      </c>
      <c r="Q946" s="1">
        <f>IF(MID(A946,4,1)="L",IF(ISODD(RIGHT(A946)),"LH1","LH3"),IF(MID(A946,4,1)="R",IF(ISODD(RIGHT(A946)),"RH2","RH4"),"ERROR"))</f>
        <v/>
      </c>
      <c r="R946" s="1">
        <f>P946&amp;"-"&amp;Q946</f>
        <v/>
      </c>
      <c r="S946" s="13">
        <f>IF(D946="","HXX",IF(OR(D946=D945,D946=0),S945,"H"&amp;TEXT(D946,"00")&amp;" T"&amp;TEXT(G946,"00")&amp;" - "&amp;A946))</f>
        <v/>
      </c>
      <c r="T946" s="13">
        <f>SUBTOTAL(3,A946)</f>
        <v/>
      </c>
      <c r="U946" s="13">
        <f>IF(OR(NOT(ISBLANK(H946)),J946="30"),1,0)</f>
        <v/>
      </c>
      <c r="V946" s="13">
        <f>IF(ISBLANK(I946),0,1)</f>
        <v/>
      </c>
      <c r="W946" s="13">
        <f>IF(AND(L946="Porosidad de gas",OR(K946="C5",K946="E5")),1,0)</f>
        <v/>
      </c>
      <c r="X946" s="3">
        <f>RIGHT(A946,3)</f>
        <v/>
      </c>
      <c r="Y946" s="3">
        <f>MAX(W946*F946,0)</f>
        <v/>
      </c>
      <c r="Z946" s="3">
        <f>MAX(V946*F946-Y946,0)</f>
        <v/>
      </c>
      <c r="AA946" s="3">
        <f>MAX(U946*F946-SUM(Y946:Z946),0)</f>
        <v/>
      </c>
      <c r="AB946" s="3">
        <f>MAX(F946-SUM(Y946:AA946),0)</f>
        <v/>
      </c>
      <c r="AC946" s="3">
        <f>D946</f>
        <v/>
      </c>
      <c r="AD946" s="3">
        <f>E946</f>
        <v/>
      </c>
    </row>
    <row r="947">
      <c r="A947" s="22" t="inlineStr">
        <is>
          <t>BNRL022511273298</t>
        </is>
      </c>
      <c r="B947" s="22" t="inlineStr">
        <is>
          <t>28/11/2025 1:44:48</t>
        </is>
      </c>
      <c r="C947" s="24" t="n">
        <v>9</v>
      </c>
      <c r="D947" s="24" t="n">
        <v>19</v>
      </c>
      <c r="E947" s="24" t="n">
        <v>22</v>
      </c>
      <c r="F947" s="24" t="n">
        <v>360</v>
      </c>
      <c r="G947" s="24" t="inlineStr">
        <is>
          <t>12</t>
        </is>
      </c>
      <c r="H947" s="24" t="inlineStr"/>
      <c r="I947" s="24" t="inlineStr"/>
      <c r="J947" s="24" t="n">
        <v/>
      </c>
      <c r="K947" s="24" t="n"/>
      <c r="L947" s="24" t="n"/>
      <c r="M947" s="1">
        <f>LEFT(A947,6)</f>
        <v/>
      </c>
      <c r="N947" s="1">
        <f>MID(A947,7,6)</f>
        <v/>
      </c>
      <c r="O947" s="1">
        <f>MID(A947,7,6)&amp;"-"&amp;MID(A947,13,1)</f>
        <v/>
      </c>
      <c r="P947" s="1">
        <f>"M"&amp;MID(A947,5,2)</f>
        <v/>
      </c>
      <c r="Q947" s="1">
        <f>IF(MID(A947,4,1)="L",IF(ISODD(RIGHT(A947)),"LH1","LH3"),IF(MID(A947,4,1)="R",IF(ISODD(RIGHT(A947)),"RH2","RH4"),"ERROR"))</f>
        <v/>
      </c>
      <c r="R947" s="1">
        <f>P947&amp;"-"&amp;Q947</f>
        <v/>
      </c>
      <c r="S947" s="13">
        <f>IF(D947="","HXX",IF(OR(D947=D946,D947=0),S946,"H"&amp;TEXT(D947,"00")&amp;" T"&amp;TEXT(G947,"00")&amp;" - "&amp;A947))</f>
        <v/>
      </c>
      <c r="T947" s="13">
        <f>SUBTOTAL(3,A947)</f>
        <v/>
      </c>
      <c r="U947" s="13">
        <f>IF(OR(NOT(ISBLANK(H947)),J947="30"),1,0)</f>
        <v/>
      </c>
      <c r="V947" s="13">
        <f>IF(ISBLANK(I947),0,1)</f>
        <v/>
      </c>
      <c r="W947" s="13">
        <f>IF(AND(L947="Porosidad de gas",OR(K947="C5",K947="E5")),1,0)</f>
        <v/>
      </c>
      <c r="X947" s="3">
        <f>RIGHT(A947,3)</f>
        <v/>
      </c>
      <c r="Y947" s="3">
        <f>MAX(W947*F947,0)</f>
        <v/>
      </c>
      <c r="Z947" s="3">
        <f>MAX(V947*F947-Y947,0)</f>
        <v/>
      </c>
      <c r="AA947" s="3">
        <f>MAX(U947*F947-SUM(Y947:Z947),0)</f>
        <v/>
      </c>
      <c r="AB947" s="3">
        <f>MAX(F947-SUM(Y947:AA947),0)</f>
        <v/>
      </c>
      <c r="AC947" s="3">
        <f>D947</f>
        <v/>
      </c>
      <c r="AD947" s="3">
        <f>E947</f>
        <v/>
      </c>
    </row>
    <row r="948">
      <c r="A948" s="22" t="inlineStr">
        <is>
          <t>BNRR022511273297</t>
        </is>
      </c>
      <c r="B948" s="22" t="inlineStr">
        <is>
          <t>28/11/2025 1:44:48</t>
        </is>
      </c>
      <c r="C948" s="24" t="n">
        <v>9</v>
      </c>
      <c r="D948" s="24" t="n">
        <v>19</v>
      </c>
      <c r="E948" s="24" t="n">
        <v>22</v>
      </c>
      <c r="F948" s="24" t="n">
        <v>360</v>
      </c>
      <c r="G948" s="24" t="inlineStr">
        <is>
          <t>12</t>
        </is>
      </c>
      <c r="H948" s="24" t="inlineStr"/>
      <c r="I948" s="24" t="inlineStr"/>
      <c r="J948" s="24" t="n">
        <v/>
      </c>
      <c r="K948" s="24" t="n"/>
      <c r="L948" s="24" t="n"/>
      <c r="M948" s="1">
        <f>LEFT(A948,6)</f>
        <v/>
      </c>
      <c r="N948" s="1">
        <f>MID(A948,7,6)</f>
        <v/>
      </c>
      <c r="O948" s="1">
        <f>MID(A948,7,6)&amp;"-"&amp;MID(A948,13,1)</f>
        <v/>
      </c>
      <c r="P948" s="1">
        <f>"M"&amp;MID(A948,5,2)</f>
        <v/>
      </c>
      <c r="Q948" s="1">
        <f>IF(MID(A948,4,1)="L",IF(ISODD(RIGHT(A948)),"LH1","LH3"),IF(MID(A948,4,1)="R",IF(ISODD(RIGHT(A948)),"RH2","RH4"),"ERROR"))</f>
        <v/>
      </c>
      <c r="R948" s="1">
        <f>P948&amp;"-"&amp;Q948</f>
        <v/>
      </c>
      <c r="S948" s="13">
        <f>IF(D948="","HXX",IF(OR(D948=D947,D948=0),S947,"H"&amp;TEXT(D948,"00")&amp;" T"&amp;TEXT(G948,"00")&amp;" - "&amp;A948))</f>
        <v/>
      </c>
      <c r="T948" s="13">
        <f>SUBTOTAL(3,A948)</f>
        <v/>
      </c>
      <c r="U948" s="13">
        <f>IF(OR(NOT(ISBLANK(H948)),J948="30"),1,0)</f>
        <v/>
      </c>
      <c r="V948" s="13">
        <f>IF(ISBLANK(I948),0,1)</f>
        <v/>
      </c>
      <c r="W948" s="13">
        <f>IF(AND(L948="Porosidad de gas",OR(K948="C5",K948="E5")),1,0)</f>
        <v/>
      </c>
      <c r="X948" s="3">
        <f>RIGHT(A948,3)</f>
        <v/>
      </c>
      <c r="Y948" s="3">
        <f>MAX(W948*F948,0)</f>
        <v/>
      </c>
      <c r="Z948" s="3">
        <f>MAX(V948*F948-Y948,0)</f>
        <v/>
      </c>
      <c r="AA948" s="3">
        <f>MAX(U948*F948-SUM(Y948:Z948),0)</f>
        <v/>
      </c>
      <c r="AB948" s="3">
        <f>MAX(F948-SUM(Y948:AA948),0)</f>
        <v/>
      </c>
      <c r="AC948" s="3">
        <f>D948</f>
        <v/>
      </c>
      <c r="AD948" s="3">
        <f>E948</f>
        <v/>
      </c>
    </row>
    <row r="949">
      <c r="A949" s="22" t="inlineStr">
        <is>
          <t>BNRR022511273298</t>
        </is>
      </c>
      <c r="B949" s="22" t="inlineStr">
        <is>
          <t>28/11/2025 1:44:48</t>
        </is>
      </c>
      <c r="C949" s="24" t="n">
        <v>9</v>
      </c>
      <c r="D949" s="24" t="n">
        <v>19</v>
      </c>
      <c r="E949" s="24" t="n">
        <v>22</v>
      </c>
      <c r="F949" s="24" t="n">
        <v>360</v>
      </c>
      <c r="G949" s="24" t="inlineStr">
        <is>
          <t>12</t>
        </is>
      </c>
      <c r="H949" s="24" t="inlineStr"/>
      <c r="I949" s="24" t="inlineStr"/>
      <c r="J949" s="24" t="n">
        <v/>
      </c>
      <c r="K949" s="24" t="n"/>
      <c r="L949" s="24" t="n"/>
      <c r="M949" s="1">
        <f>LEFT(A949,6)</f>
        <v/>
      </c>
      <c r="N949" s="1">
        <f>MID(A949,7,6)</f>
        <v/>
      </c>
      <c r="O949" s="1">
        <f>MID(A949,7,6)&amp;"-"&amp;MID(A949,13,1)</f>
        <v/>
      </c>
      <c r="P949" s="1">
        <f>"M"&amp;MID(A949,5,2)</f>
        <v/>
      </c>
      <c r="Q949" s="1">
        <f>IF(MID(A949,4,1)="L",IF(ISODD(RIGHT(A949)),"LH1","LH3"),IF(MID(A949,4,1)="R",IF(ISODD(RIGHT(A949)),"RH2","RH4"),"ERROR"))</f>
        <v/>
      </c>
      <c r="R949" s="1">
        <f>P949&amp;"-"&amp;Q949</f>
        <v/>
      </c>
      <c r="S949" s="13">
        <f>IF(D949="","HXX",IF(OR(D949=D948,D949=0),S948,"H"&amp;TEXT(D949,"00")&amp;" T"&amp;TEXT(G949,"00")&amp;" - "&amp;A949))</f>
        <v/>
      </c>
      <c r="T949" s="13">
        <f>SUBTOTAL(3,A949)</f>
        <v/>
      </c>
      <c r="U949" s="13">
        <f>IF(OR(NOT(ISBLANK(H949)),J949="30"),1,0)</f>
        <v/>
      </c>
      <c r="V949" s="13">
        <f>IF(ISBLANK(I949),0,1)</f>
        <v/>
      </c>
      <c r="W949" s="13">
        <f>IF(AND(L949="Porosidad de gas",OR(K949="C5",K949="E5")),1,0)</f>
        <v/>
      </c>
      <c r="X949" s="3">
        <f>RIGHT(A949,3)</f>
        <v/>
      </c>
      <c r="Y949" s="3">
        <f>MAX(W949*F949,0)</f>
        <v/>
      </c>
      <c r="Z949" s="3">
        <f>MAX(V949*F949-Y949,0)</f>
        <v/>
      </c>
      <c r="AA949" s="3">
        <f>MAX(U949*F949-SUM(Y949:Z949),0)</f>
        <v/>
      </c>
      <c r="AB949" s="3">
        <f>MAX(F949-SUM(Y949:AA949),0)</f>
        <v/>
      </c>
      <c r="AC949" s="3">
        <f>D949</f>
        <v/>
      </c>
      <c r="AD949" s="3">
        <f>E949</f>
        <v/>
      </c>
    </row>
    <row r="950">
      <c r="A950" s="22" t="inlineStr">
        <is>
          <t>BNRL022511273295</t>
        </is>
      </c>
      <c r="B950" s="22" t="inlineStr">
        <is>
          <t>28/11/2025 1:38:48</t>
        </is>
      </c>
      <c r="C950" s="24" t="n">
        <v>9</v>
      </c>
      <c r="D950" s="24" t="n">
        <v>19</v>
      </c>
      <c r="E950" s="24" t="n">
        <v>21</v>
      </c>
      <c r="F950" s="24" t="n">
        <v>360</v>
      </c>
      <c r="G950" s="24" t="inlineStr">
        <is>
          <t>12</t>
        </is>
      </c>
      <c r="H950" s="24" t="inlineStr"/>
      <c r="I950" s="24" t="inlineStr"/>
      <c r="J950" s="24" t="n">
        <v/>
      </c>
      <c r="K950" s="24" t="n"/>
      <c r="L950" s="24" t="n"/>
      <c r="M950" s="1">
        <f>LEFT(A950,6)</f>
        <v/>
      </c>
      <c r="N950" s="1">
        <f>MID(A950,7,6)</f>
        <v/>
      </c>
      <c r="O950" s="1">
        <f>MID(A950,7,6)&amp;"-"&amp;MID(A950,13,1)</f>
        <v/>
      </c>
      <c r="P950" s="1">
        <f>"M"&amp;MID(A950,5,2)</f>
        <v/>
      </c>
      <c r="Q950" s="1">
        <f>IF(MID(A950,4,1)="L",IF(ISODD(RIGHT(A950)),"LH1","LH3"),IF(MID(A950,4,1)="R",IF(ISODD(RIGHT(A950)),"RH2","RH4"),"ERROR"))</f>
        <v/>
      </c>
      <c r="R950" s="1">
        <f>P950&amp;"-"&amp;Q950</f>
        <v/>
      </c>
      <c r="S950" s="13">
        <f>IF(D950="","HXX",IF(OR(D950=D949,D950=0),S949,"H"&amp;TEXT(D950,"00")&amp;" T"&amp;TEXT(G950,"00")&amp;" - "&amp;A950))</f>
        <v/>
      </c>
      <c r="T950" s="13">
        <f>SUBTOTAL(3,A950)</f>
        <v/>
      </c>
      <c r="U950" s="13">
        <f>IF(OR(NOT(ISBLANK(H950)),J950="30"),1,0)</f>
        <v/>
      </c>
      <c r="V950" s="13">
        <f>IF(ISBLANK(I950),0,1)</f>
        <v/>
      </c>
      <c r="W950" s="13">
        <f>IF(AND(L950="Porosidad de gas",OR(K950="C5",K950="E5")),1,0)</f>
        <v/>
      </c>
      <c r="X950" s="3">
        <f>RIGHT(A950,3)</f>
        <v/>
      </c>
      <c r="Y950" s="3">
        <f>MAX(W950*F950,0)</f>
        <v/>
      </c>
      <c r="Z950" s="3">
        <f>MAX(V950*F950-Y950,0)</f>
        <v/>
      </c>
      <c r="AA950" s="3">
        <f>MAX(U950*F950-SUM(Y950:Z950),0)</f>
        <v/>
      </c>
      <c r="AB950" s="3">
        <f>MAX(F950-SUM(Y950:AA950),0)</f>
        <v/>
      </c>
      <c r="AC950" s="3">
        <f>D950</f>
        <v/>
      </c>
      <c r="AD950" s="3">
        <f>E950</f>
        <v/>
      </c>
    </row>
    <row r="951">
      <c r="A951" s="22" t="inlineStr">
        <is>
          <t>BNRL022511273296</t>
        </is>
      </c>
      <c r="B951" s="22" t="inlineStr">
        <is>
          <t>28/11/2025 1:38:48</t>
        </is>
      </c>
      <c r="C951" s="24" t="n">
        <v>9</v>
      </c>
      <c r="D951" s="24" t="n">
        <v>19</v>
      </c>
      <c r="E951" s="24" t="n">
        <v>21</v>
      </c>
      <c r="F951" s="24" t="n">
        <v>360</v>
      </c>
      <c r="G951" s="24" t="inlineStr">
        <is>
          <t>12</t>
        </is>
      </c>
      <c r="H951" s="24" t="inlineStr"/>
      <c r="I951" s="24" t="inlineStr"/>
      <c r="J951" s="24" t="n">
        <v/>
      </c>
      <c r="K951" s="24" t="n"/>
      <c r="L951" s="24" t="n"/>
      <c r="M951" s="1">
        <f>LEFT(A951,6)</f>
        <v/>
      </c>
      <c r="N951" s="1">
        <f>MID(A951,7,6)</f>
        <v/>
      </c>
      <c r="O951" s="1">
        <f>MID(A951,7,6)&amp;"-"&amp;MID(A951,13,1)</f>
        <v/>
      </c>
      <c r="P951" s="1">
        <f>"M"&amp;MID(A951,5,2)</f>
        <v/>
      </c>
      <c r="Q951" s="1">
        <f>IF(MID(A951,4,1)="L",IF(ISODD(RIGHT(A951)),"LH1","LH3"),IF(MID(A951,4,1)="R",IF(ISODD(RIGHT(A951)),"RH2","RH4"),"ERROR"))</f>
        <v/>
      </c>
      <c r="R951" s="1">
        <f>P951&amp;"-"&amp;Q951</f>
        <v/>
      </c>
      <c r="S951" s="13">
        <f>IF(D951="","HXX",IF(OR(D951=D950,D951=0),S950,"H"&amp;TEXT(D951,"00")&amp;" T"&amp;TEXT(G951,"00")&amp;" - "&amp;A951))</f>
        <v/>
      </c>
      <c r="T951" s="13">
        <f>SUBTOTAL(3,A951)</f>
        <v/>
      </c>
      <c r="U951" s="13">
        <f>IF(OR(NOT(ISBLANK(H951)),J951="30"),1,0)</f>
        <v/>
      </c>
      <c r="V951" s="13">
        <f>IF(ISBLANK(I951),0,1)</f>
        <v/>
      </c>
      <c r="W951" s="13">
        <f>IF(AND(L951="Porosidad de gas",OR(K951="C5",K951="E5")),1,0)</f>
        <v/>
      </c>
      <c r="X951" s="3">
        <f>RIGHT(A951,3)</f>
        <v/>
      </c>
      <c r="Y951" s="3">
        <f>MAX(W951*F951,0)</f>
        <v/>
      </c>
      <c r="Z951" s="3">
        <f>MAX(V951*F951-Y951,0)</f>
        <v/>
      </c>
      <c r="AA951" s="3">
        <f>MAX(U951*F951-SUM(Y951:Z951),0)</f>
        <v/>
      </c>
      <c r="AB951" s="3">
        <f>MAX(F951-SUM(Y951:AA951),0)</f>
        <v/>
      </c>
      <c r="AC951" s="3">
        <f>D951</f>
        <v/>
      </c>
      <c r="AD951" s="3">
        <f>E951</f>
        <v/>
      </c>
    </row>
    <row r="952">
      <c r="A952" s="22" t="inlineStr">
        <is>
          <t>BNRR022511273295</t>
        </is>
      </c>
      <c r="B952" s="22" t="inlineStr">
        <is>
          <t>28/11/2025 1:38:48</t>
        </is>
      </c>
      <c r="C952" s="24" t="n">
        <v>9</v>
      </c>
      <c r="D952" s="24" t="n">
        <v>19</v>
      </c>
      <c r="E952" s="24" t="n">
        <v>21</v>
      </c>
      <c r="F952" s="24" t="n">
        <v>360</v>
      </c>
      <c r="G952" s="24" t="inlineStr">
        <is>
          <t>12</t>
        </is>
      </c>
      <c r="H952" s="24" t="inlineStr"/>
      <c r="I952" s="24" t="inlineStr"/>
      <c r="J952" s="24" t="n">
        <v/>
      </c>
      <c r="K952" s="24" t="n"/>
      <c r="L952" s="24" t="n"/>
      <c r="M952" s="1">
        <f>LEFT(A952,6)</f>
        <v/>
      </c>
      <c r="N952" s="1">
        <f>MID(A952,7,6)</f>
        <v/>
      </c>
      <c r="O952" s="1">
        <f>MID(A952,7,6)&amp;"-"&amp;MID(A952,13,1)</f>
        <v/>
      </c>
      <c r="P952" s="1">
        <f>"M"&amp;MID(A952,5,2)</f>
        <v/>
      </c>
      <c r="Q952" s="1">
        <f>IF(MID(A952,4,1)="L",IF(ISODD(RIGHT(A952)),"LH1","LH3"),IF(MID(A952,4,1)="R",IF(ISODD(RIGHT(A952)),"RH2","RH4"),"ERROR"))</f>
        <v/>
      </c>
      <c r="R952" s="1">
        <f>P952&amp;"-"&amp;Q952</f>
        <v/>
      </c>
      <c r="S952" s="13">
        <f>IF(D952="","HXX",IF(OR(D952=D951,D952=0),S951,"H"&amp;TEXT(D952,"00")&amp;" T"&amp;TEXT(G952,"00")&amp;" - "&amp;A952))</f>
        <v/>
      </c>
      <c r="T952" s="13">
        <f>SUBTOTAL(3,A952)</f>
        <v/>
      </c>
      <c r="U952" s="13">
        <f>IF(OR(NOT(ISBLANK(H952)),J952="30"),1,0)</f>
        <v/>
      </c>
      <c r="V952" s="13">
        <f>IF(ISBLANK(I952),0,1)</f>
        <v/>
      </c>
      <c r="W952" s="13">
        <f>IF(AND(L952="Porosidad de gas",OR(K952="C5",K952="E5")),1,0)</f>
        <v/>
      </c>
      <c r="X952" s="3">
        <f>RIGHT(A952,3)</f>
        <v/>
      </c>
      <c r="Y952" s="3">
        <f>MAX(W952*F952,0)</f>
        <v/>
      </c>
      <c r="Z952" s="3">
        <f>MAX(V952*F952-Y952,0)</f>
        <v/>
      </c>
      <c r="AA952" s="3">
        <f>MAX(U952*F952-SUM(Y952:Z952),0)</f>
        <v/>
      </c>
      <c r="AB952" s="3">
        <f>MAX(F952-SUM(Y952:AA952),0)</f>
        <v/>
      </c>
      <c r="AC952" s="3">
        <f>D952</f>
        <v/>
      </c>
      <c r="AD952" s="3">
        <f>E952</f>
        <v/>
      </c>
    </row>
    <row r="953">
      <c r="A953" s="22" t="inlineStr">
        <is>
          <t>BNRR022511273296</t>
        </is>
      </c>
      <c r="B953" s="22" t="inlineStr">
        <is>
          <t>28/11/2025 1:38:48</t>
        </is>
      </c>
      <c r="C953" s="24" t="n">
        <v>9</v>
      </c>
      <c r="D953" s="24" t="n">
        <v>19</v>
      </c>
      <c r="E953" s="24" t="n">
        <v>21</v>
      </c>
      <c r="F953" s="24" t="n">
        <v>360</v>
      </c>
      <c r="G953" s="24" t="inlineStr">
        <is>
          <t>12</t>
        </is>
      </c>
      <c r="H953" s="24" t="inlineStr"/>
      <c r="I953" s="24" t="inlineStr"/>
      <c r="J953" s="24" t="n">
        <v/>
      </c>
      <c r="K953" s="24" t="n"/>
      <c r="L953" s="24" t="n"/>
      <c r="M953" s="1">
        <f>LEFT(A953,6)</f>
        <v/>
      </c>
      <c r="N953" s="1">
        <f>MID(A953,7,6)</f>
        <v/>
      </c>
      <c r="O953" s="1">
        <f>MID(A953,7,6)&amp;"-"&amp;MID(A953,13,1)</f>
        <v/>
      </c>
      <c r="P953" s="1">
        <f>"M"&amp;MID(A953,5,2)</f>
        <v/>
      </c>
      <c r="Q953" s="1">
        <f>IF(MID(A953,4,1)="L",IF(ISODD(RIGHT(A953)),"LH1","LH3"),IF(MID(A953,4,1)="R",IF(ISODD(RIGHT(A953)),"RH2","RH4"),"ERROR"))</f>
        <v/>
      </c>
      <c r="R953" s="1">
        <f>P953&amp;"-"&amp;Q953</f>
        <v/>
      </c>
      <c r="S953" s="13">
        <f>IF(D953="","HXX",IF(OR(D953=D952,D953=0),S952,"H"&amp;TEXT(D953,"00")&amp;" T"&amp;TEXT(G953,"00")&amp;" - "&amp;A953))</f>
        <v/>
      </c>
      <c r="T953" s="13">
        <f>SUBTOTAL(3,A953)</f>
        <v/>
      </c>
      <c r="U953" s="13">
        <f>IF(OR(NOT(ISBLANK(H953)),J953="30"),1,0)</f>
        <v/>
      </c>
      <c r="V953" s="13">
        <f>IF(ISBLANK(I953),0,1)</f>
        <v/>
      </c>
      <c r="W953" s="13">
        <f>IF(AND(L953="Porosidad de gas",OR(K953="C5",K953="E5")),1,0)</f>
        <v/>
      </c>
      <c r="X953" s="3">
        <f>RIGHT(A953,3)</f>
        <v/>
      </c>
      <c r="Y953" s="3">
        <f>MAX(W953*F953,0)</f>
        <v/>
      </c>
      <c r="Z953" s="3">
        <f>MAX(V953*F953-Y953,0)</f>
        <v/>
      </c>
      <c r="AA953" s="3">
        <f>MAX(U953*F953-SUM(Y953:Z953),0)</f>
        <v/>
      </c>
      <c r="AB953" s="3">
        <f>MAX(F953-SUM(Y953:AA953),0)</f>
        <v/>
      </c>
      <c r="AC953" s="3">
        <f>D953</f>
        <v/>
      </c>
      <c r="AD953" s="3">
        <f>E953</f>
        <v/>
      </c>
    </row>
    <row r="954">
      <c r="A954" s="22" t="inlineStr">
        <is>
          <t>BNRL022511273293</t>
        </is>
      </c>
      <c r="B954" s="22" t="inlineStr">
        <is>
          <t>28/11/2025 1:32:49</t>
        </is>
      </c>
      <c r="C954" s="24" t="n">
        <v>9</v>
      </c>
      <c r="D954" s="24" t="n">
        <v>19</v>
      </c>
      <c r="E954" s="24" t="n">
        <v>20</v>
      </c>
      <c r="F954" s="24" t="n">
        <v>361</v>
      </c>
      <c r="G954" s="24" t="inlineStr">
        <is>
          <t>12</t>
        </is>
      </c>
      <c r="H954" s="24" t="inlineStr"/>
      <c r="I954" s="24" t="inlineStr"/>
      <c r="J954" s="24" t="n">
        <v/>
      </c>
      <c r="K954" s="24" t="n"/>
      <c r="L954" s="24" t="n"/>
      <c r="M954" s="1">
        <f>LEFT(A954,6)</f>
        <v/>
      </c>
      <c r="N954" s="1">
        <f>MID(A954,7,6)</f>
        <v/>
      </c>
      <c r="O954" s="1">
        <f>MID(A954,7,6)&amp;"-"&amp;MID(A954,13,1)</f>
        <v/>
      </c>
      <c r="P954" s="1">
        <f>"M"&amp;MID(A954,5,2)</f>
        <v/>
      </c>
      <c r="Q954" s="1">
        <f>IF(MID(A954,4,1)="L",IF(ISODD(RIGHT(A954)),"LH1","LH3"),IF(MID(A954,4,1)="R",IF(ISODD(RIGHT(A954)),"RH2","RH4"),"ERROR"))</f>
        <v/>
      </c>
      <c r="R954" s="1">
        <f>P954&amp;"-"&amp;Q954</f>
        <v/>
      </c>
      <c r="S954" s="13">
        <f>IF(D954="","HXX",IF(OR(D954=D953,D954=0),S953,"H"&amp;TEXT(D954,"00")&amp;" T"&amp;TEXT(G954,"00")&amp;" - "&amp;A954))</f>
        <v/>
      </c>
      <c r="T954" s="13">
        <f>SUBTOTAL(3,A954)</f>
        <v/>
      </c>
      <c r="U954" s="13">
        <f>IF(OR(NOT(ISBLANK(H954)),J954="30"),1,0)</f>
        <v/>
      </c>
      <c r="V954" s="13">
        <f>IF(ISBLANK(I954),0,1)</f>
        <v/>
      </c>
      <c r="W954" s="13">
        <f>IF(AND(L954="Porosidad de gas",OR(K954="C5",K954="E5")),1,0)</f>
        <v/>
      </c>
      <c r="X954" s="3">
        <f>RIGHT(A954,3)</f>
        <v/>
      </c>
      <c r="Y954" s="3">
        <f>MAX(W954*F954,0)</f>
        <v/>
      </c>
      <c r="Z954" s="3">
        <f>MAX(V954*F954-Y954,0)</f>
        <v/>
      </c>
      <c r="AA954" s="3">
        <f>MAX(U954*F954-SUM(Y954:Z954),0)</f>
        <v/>
      </c>
      <c r="AB954" s="3">
        <f>MAX(F954-SUM(Y954:AA954),0)</f>
        <v/>
      </c>
      <c r="AC954" s="3">
        <f>D954</f>
        <v/>
      </c>
      <c r="AD954" s="3">
        <f>E954</f>
        <v/>
      </c>
    </row>
    <row r="955">
      <c r="A955" s="22" t="inlineStr">
        <is>
          <t>BNRL022511273294</t>
        </is>
      </c>
      <c r="B955" s="22" t="inlineStr">
        <is>
          <t>28/11/2025 1:32:49</t>
        </is>
      </c>
      <c r="C955" s="24" t="n">
        <v>9</v>
      </c>
      <c r="D955" s="24" t="n">
        <v>19</v>
      </c>
      <c r="E955" s="24" t="n">
        <v>20</v>
      </c>
      <c r="F955" s="24" t="n">
        <v>361</v>
      </c>
      <c r="G955" s="24" t="inlineStr">
        <is>
          <t>12</t>
        </is>
      </c>
      <c r="H955" s="24" t="inlineStr"/>
      <c r="I955" s="24" t="inlineStr"/>
      <c r="J955" s="24" t="n">
        <v/>
      </c>
      <c r="K955" s="24" t="n"/>
      <c r="L955" s="24" t="n"/>
      <c r="M955" s="1">
        <f>LEFT(A955,6)</f>
        <v/>
      </c>
      <c r="N955" s="1">
        <f>MID(A955,7,6)</f>
        <v/>
      </c>
      <c r="O955" s="1">
        <f>MID(A955,7,6)&amp;"-"&amp;MID(A955,13,1)</f>
        <v/>
      </c>
      <c r="P955" s="1">
        <f>"M"&amp;MID(A955,5,2)</f>
        <v/>
      </c>
      <c r="Q955" s="1">
        <f>IF(MID(A955,4,1)="L",IF(ISODD(RIGHT(A955)),"LH1","LH3"),IF(MID(A955,4,1)="R",IF(ISODD(RIGHT(A955)),"RH2","RH4"),"ERROR"))</f>
        <v/>
      </c>
      <c r="R955" s="1">
        <f>P955&amp;"-"&amp;Q955</f>
        <v/>
      </c>
      <c r="S955" s="13">
        <f>IF(D955="","HXX",IF(OR(D955=D954,D955=0),S954,"H"&amp;TEXT(D955,"00")&amp;" T"&amp;TEXT(G955,"00")&amp;" - "&amp;A955))</f>
        <v/>
      </c>
      <c r="T955" s="13">
        <f>SUBTOTAL(3,A955)</f>
        <v/>
      </c>
      <c r="U955" s="13">
        <f>IF(OR(NOT(ISBLANK(H955)),J955="30"),1,0)</f>
        <v/>
      </c>
      <c r="V955" s="13">
        <f>IF(ISBLANK(I955),0,1)</f>
        <v/>
      </c>
      <c r="W955" s="13">
        <f>IF(AND(L955="Porosidad de gas",OR(K955="C5",K955="E5")),1,0)</f>
        <v/>
      </c>
      <c r="X955" s="3">
        <f>RIGHT(A955,3)</f>
        <v/>
      </c>
      <c r="Y955" s="3">
        <f>MAX(W955*F955,0)</f>
        <v/>
      </c>
      <c r="Z955" s="3">
        <f>MAX(V955*F955-Y955,0)</f>
        <v/>
      </c>
      <c r="AA955" s="3">
        <f>MAX(U955*F955-SUM(Y955:Z955),0)</f>
        <v/>
      </c>
      <c r="AB955" s="3">
        <f>MAX(F955-SUM(Y955:AA955),0)</f>
        <v/>
      </c>
      <c r="AC955" s="3">
        <f>D955</f>
        <v/>
      </c>
      <c r="AD955" s="3">
        <f>E955</f>
        <v/>
      </c>
    </row>
    <row r="956">
      <c r="A956" s="22" t="inlineStr">
        <is>
          <t>BNRR022511273293</t>
        </is>
      </c>
      <c r="B956" s="22" t="inlineStr">
        <is>
          <t>28/11/2025 1:32:49</t>
        </is>
      </c>
      <c r="C956" s="24" t="n">
        <v>9</v>
      </c>
      <c r="D956" s="24" t="n">
        <v>19</v>
      </c>
      <c r="E956" s="24" t="n">
        <v>20</v>
      </c>
      <c r="F956" s="24" t="n">
        <v>361</v>
      </c>
      <c r="G956" s="24" t="inlineStr">
        <is>
          <t>12</t>
        </is>
      </c>
      <c r="H956" s="24" t="inlineStr"/>
      <c r="I956" s="24" t="inlineStr"/>
      <c r="J956" s="24" t="n">
        <v/>
      </c>
      <c r="K956" s="24" t="n"/>
      <c r="L956" s="24" t="n"/>
      <c r="M956" s="1">
        <f>LEFT(A956,6)</f>
        <v/>
      </c>
      <c r="N956" s="1">
        <f>MID(A956,7,6)</f>
        <v/>
      </c>
      <c r="O956" s="1">
        <f>MID(A956,7,6)&amp;"-"&amp;MID(A956,13,1)</f>
        <v/>
      </c>
      <c r="P956" s="1">
        <f>"M"&amp;MID(A956,5,2)</f>
        <v/>
      </c>
      <c r="Q956" s="1">
        <f>IF(MID(A956,4,1)="L",IF(ISODD(RIGHT(A956)),"LH1","LH3"),IF(MID(A956,4,1)="R",IF(ISODD(RIGHT(A956)),"RH2","RH4"),"ERROR"))</f>
        <v/>
      </c>
      <c r="R956" s="1">
        <f>P956&amp;"-"&amp;Q956</f>
        <v/>
      </c>
      <c r="S956" s="13">
        <f>IF(D956="","HXX",IF(OR(D956=D955,D956=0),S955,"H"&amp;TEXT(D956,"00")&amp;" T"&amp;TEXT(G956,"00")&amp;" - "&amp;A956))</f>
        <v/>
      </c>
      <c r="T956" s="13">
        <f>SUBTOTAL(3,A956)</f>
        <v/>
      </c>
      <c r="U956" s="13">
        <f>IF(OR(NOT(ISBLANK(H956)),J956="30"),1,0)</f>
        <v/>
      </c>
      <c r="V956" s="13">
        <f>IF(ISBLANK(I956),0,1)</f>
        <v/>
      </c>
      <c r="W956" s="13">
        <f>IF(AND(L956="Porosidad de gas",OR(K956="C5",K956="E5")),1,0)</f>
        <v/>
      </c>
      <c r="X956" s="3">
        <f>RIGHT(A956,3)</f>
        <v/>
      </c>
      <c r="Y956" s="3">
        <f>MAX(W956*F956,0)</f>
        <v/>
      </c>
      <c r="Z956" s="3">
        <f>MAX(V956*F956-Y956,0)</f>
        <v/>
      </c>
      <c r="AA956" s="3">
        <f>MAX(U956*F956-SUM(Y956:Z956),0)</f>
        <v/>
      </c>
      <c r="AB956" s="3">
        <f>MAX(F956-SUM(Y956:AA956),0)</f>
        <v/>
      </c>
      <c r="AC956" s="3">
        <f>D956</f>
        <v/>
      </c>
      <c r="AD956" s="3">
        <f>E956</f>
        <v/>
      </c>
    </row>
    <row r="957">
      <c r="A957" s="22" t="inlineStr">
        <is>
          <t>BNRR022511273294</t>
        </is>
      </c>
      <c r="B957" s="22" t="inlineStr">
        <is>
          <t>28/11/2025 1:32:49</t>
        </is>
      </c>
      <c r="C957" s="24" t="n">
        <v>9</v>
      </c>
      <c r="D957" s="24" t="n">
        <v>19</v>
      </c>
      <c r="E957" s="24" t="n">
        <v>20</v>
      </c>
      <c r="F957" s="24" t="n">
        <v>361</v>
      </c>
      <c r="G957" s="24" t="inlineStr">
        <is>
          <t>12</t>
        </is>
      </c>
      <c r="H957" s="24" t="inlineStr"/>
      <c r="I957" s="24" t="inlineStr"/>
      <c r="J957" s="24" t="n">
        <v/>
      </c>
      <c r="K957" s="24" t="n"/>
      <c r="L957" s="24" t="n"/>
      <c r="M957" s="1">
        <f>LEFT(A957,6)</f>
        <v/>
      </c>
      <c r="N957" s="1">
        <f>MID(A957,7,6)</f>
        <v/>
      </c>
      <c r="O957" s="1">
        <f>MID(A957,7,6)&amp;"-"&amp;MID(A957,13,1)</f>
        <v/>
      </c>
      <c r="P957" s="1">
        <f>"M"&amp;MID(A957,5,2)</f>
        <v/>
      </c>
      <c r="Q957" s="1">
        <f>IF(MID(A957,4,1)="L",IF(ISODD(RIGHT(A957)),"LH1","LH3"),IF(MID(A957,4,1)="R",IF(ISODD(RIGHT(A957)),"RH2","RH4"),"ERROR"))</f>
        <v/>
      </c>
      <c r="R957" s="1">
        <f>P957&amp;"-"&amp;Q957</f>
        <v/>
      </c>
      <c r="S957" s="13">
        <f>IF(D957="","HXX",IF(OR(D957=D956,D957=0),S956,"H"&amp;TEXT(D957,"00")&amp;" T"&amp;TEXT(G957,"00")&amp;" - "&amp;A957))</f>
        <v/>
      </c>
      <c r="T957" s="13">
        <f>SUBTOTAL(3,A957)</f>
        <v/>
      </c>
      <c r="U957" s="13">
        <f>IF(OR(NOT(ISBLANK(H957)),J957="30"),1,0)</f>
        <v/>
      </c>
      <c r="V957" s="13">
        <f>IF(ISBLANK(I957),0,1)</f>
        <v/>
      </c>
      <c r="W957" s="13">
        <f>IF(AND(L957="Porosidad de gas",OR(K957="C5",K957="E5")),1,0)</f>
        <v/>
      </c>
      <c r="X957" s="3">
        <f>RIGHT(A957,3)</f>
        <v/>
      </c>
      <c r="Y957" s="3">
        <f>MAX(W957*F957,0)</f>
        <v/>
      </c>
      <c r="Z957" s="3">
        <f>MAX(V957*F957-Y957,0)</f>
        <v/>
      </c>
      <c r="AA957" s="3">
        <f>MAX(U957*F957-SUM(Y957:Z957),0)</f>
        <v/>
      </c>
      <c r="AB957" s="3">
        <f>MAX(F957-SUM(Y957:AA957),0)</f>
        <v/>
      </c>
      <c r="AC957" s="3">
        <f>D957</f>
        <v/>
      </c>
      <c r="AD957" s="3">
        <f>E957</f>
        <v/>
      </c>
    </row>
    <row r="958">
      <c r="A958" s="22" t="inlineStr">
        <is>
          <t>BNRL022511273291</t>
        </is>
      </c>
      <c r="B958" s="22" t="inlineStr">
        <is>
          <t>28/11/2025 1:26:48</t>
        </is>
      </c>
      <c r="C958" s="24" t="n">
        <v>9</v>
      </c>
      <c r="D958" s="24" t="n">
        <v>19</v>
      </c>
      <c r="E958" s="24" t="n">
        <v>19</v>
      </c>
      <c r="F958" s="24" t="n">
        <v>361</v>
      </c>
      <c r="G958" s="24" t="inlineStr">
        <is>
          <t>12</t>
        </is>
      </c>
      <c r="H958" s="24" t="inlineStr"/>
      <c r="I958" s="24" t="inlineStr"/>
      <c r="J958" s="24" t="n">
        <v/>
      </c>
      <c r="K958" s="24" t="n"/>
      <c r="L958" s="24" t="n"/>
      <c r="M958" s="1">
        <f>LEFT(A958,6)</f>
        <v/>
      </c>
      <c r="N958" s="1">
        <f>MID(A958,7,6)</f>
        <v/>
      </c>
      <c r="O958" s="1">
        <f>MID(A958,7,6)&amp;"-"&amp;MID(A958,13,1)</f>
        <v/>
      </c>
      <c r="P958" s="1">
        <f>"M"&amp;MID(A958,5,2)</f>
        <v/>
      </c>
      <c r="Q958" s="1">
        <f>IF(MID(A958,4,1)="L",IF(ISODD(RIGHT(A958)),"LH1","LH3"),IF(MID(A958,4,1)="R",IF(ISODD(RIGHT(A958)),"RH2","RH4"),"ERROR"))</f>
        <v/>
      </c>
      <c r="R958" s="1">
        <f>P958&amp;"-"&amp;Q958</f>
        <v/>
      </c>
      <c r="S958" s="13">
        <f>IF(D958="","HXX",IF(OR(D958=D957,D958=0),S957,"H"&amp;TEXT(D958,"00")&amp;" T"&amp;TEXT(G958,"00")&amp;" - "&amp;A958))</f>
        <v/>
      </c>
      <c r="T958" s="13">
        <f>SUBTOTAL(3,A958)</f>
        <v/>
      </c>
      <c r="U958" s="13">
        <f>IF(OR(NOT(ISBLANK(H958)),J958="30"),1,0)</f>
        <v/>
      </c>
      <c r="V958" s="13">
        <f>IF(ISBLANK(I958),0,1)</f>
        <v/>
      </c>
      <c r="W958" s="13">
        <f>IF(AND(L958="Porosidad de gas",OR(K958="C5",K958="E5")),1,0)</f>
        <v/>
      </c>
      <c r="X958" s="3">
        <f>RIGHT(A958,3)</f>
        <v/>
      </c>
      <c r="Y958" s="3">
        <f>MAX(W958*F958,0)</f>
        <v/>
      </c>
      <c r="Z958" s="3">
        <f>MAX(V958*F958-Y958,0)</f>
        <v/>
      </c>
      <c r="AA958" s="3">
        <f>MAX(U958*F958-SUM(Y958:Z958),0)</f>
        <v/>
      </c>
      <c r="AB958" s="3">
        <f>MAX(F958-SUM(Y958:AA958),0)</f>
        <v/>
      </c>
      <c r="AC958" s="3">
        <f>D958</f>
        <v/>
      </c>
      <c r="AD958" s="3">
        <f>E958</f>
        <v/>
      </c>
    </row>
    <row r="959">
      <c r="A959" s="22" t="inlineStr">
        <is>
          <t>BNRL022511273292</t>
        </is>
      </c>
      <c r="B959" s="22" t="inlineStr">
        <is>
          <t>28/11/2025 1:26:48</t>
        </is>
      </c>
      <c r="C959" s="24" t="n">
        <v>9</v>
      </c>
      <c r="D959" s="24" t="n">
        <v>19</v>
      </c>
      <c r="E959" s="24" t="n">
        <v>19</v>
      </c>
      <c r="F959" s="24" t="n">
        <v>361</v>
      </c>
      <c r="G959" s="24" t="inlineStr">
        <is>
          <t>12</t>
        </is>
      </c>
      <c r="H959" s="24" t="inlineStr"/>
      <c r="I959" s="24" t="inlineStr"/>
      <c r="J959" s="24" t="n">
        <v/>
      </c>
      <c r="K959" s="24" t="n"/>
      <c r="L959" s="24" t="n"/>
      <c r="M959" s="1">
        <f>LEFT(A959,6)</f>
        <v/>
      </c>
      <c r="N959" s="1">
        <f>MID(A959,7,6)</f>
        <v/>
      </c>
      <c r="O959" s="1">
        <f>MID(A959,7,6)&amp;"-"&amp;MID(A959,13,1)</f>
        <v/>
      </c>
      <c r="P959" s="1">
        <f>"M"&amp;MID(A959,5,2)</f>
        <v/>
      </c>
      <c r="Q959" s="1">
        <f>IF(MID(A959,4,1)="L",IF(ISODD(RIGHT(A959)),"LH1","LH3"),IF(MID(A959,4,1)="R",IF(ISODD(RIGHT(A959)),"RH2","RH4"),"ERROR"))</f>
        <v/>
      </c>
      <c r="R959" s="1">
        <f>P959&amp;"-"&amp;Q959</f>
        <v/>
      </c>
      <c r="S959" s="13">
        <f>IF(D959="","HXX",IF(OR(D959=D958,D959=0),S958,"H"&amp;TEXT(D959,"00")&amp;" T"&amp;TEXT(G959,"00")&amp;" - "&amp;A959))</f>
        <v/>
      </c>
      <c r="T959" s="13">
        <f>SUBTOTAL(3,A959)</f>
        <v/>
      </c>
      <c r="U959" s="13">
        <f>IF(OR(NOT(ISBLANK(H959)),J959="30"),1,0)</f>
        <v/>
      </c>
      <c r="V959" s="13">
        <f>IF(ISBLANK(I959),0,1)</f>
        <v/>
      </c>
      <c r="W959" s="13">
        <f>IF(AND(L959="Porosidad de gas",OR(K959="C5",K959="E5")),1,0)</f>
        <v/>
      </c>
      <c r="X959" s="3">
        <f>RIGHT(A959,3)</f>
        <v/>
      </c>
      <c r="Y959" s="3">
        <f>MAX(W959*F959,0)</f>
        <v/>
      </c>
      <c r="Z959" s="3">
        <f>MAX(V959*F959-Y959,0)</f>
        <v/>
      </c>
      <c r="AA959" s="3">
        <f>MAX(U959*F959-SUM(Y959:Z959),0)</f>
        <v/>
      </c>
      <c r="AB959" s="3">
        <f>MAX(F959-SUM(Y959:AA959),0)</f>
        <v/>
      </c>
      <c r="AC959" s="3">
        <f>D959</f>
        <v/>
      </c>
      <c r="AD959" s="3">
        <f>E959</f>
        <v/>
      </c>
    </row>
    <row r="960">
      <c r="A960" s="22" t="inlineStr">
        <is>
          <t>BNRR022511273291</t>
        </is>
      </c>
      <c r="B960" s="22" t="inlineStr">
        <is>
          <t>28/11/2025 1:26:48</t>
        </is>
      </c>
      <c r="C960" s="24" t="n">
        <v>9</v>
      </c>
      <c r="D960" s="24" t="n">
        <v>19</v>
      </c>
      <c r="E960" s="24" t="n">
        <v>19</v>
      </c>
      <c r="F960" s="24" t="n">
        <v>361</v>
      </c>
      <c r="G960" s="24" t="inlineStr">
        <is>
          <t>12</t>
        </is>
      </c>
      <c r="H960" s="24" t="inlineStr"/>
      <c r="I960" s="24" t="inlineStr"/>
      <c r="J960" s="24" t="n">
        <v/>
      </c>
      <c r="K960" s="24" t="n"/>
      <c r="L960" s="24" t="n"/>
      <c r="M960" s="1">
        <f>LEFT(A960,6)</f>
        <v/>
      </c>
      <c r="N960" s="1">
        <f>MID(A960,7,6)</f>
        <v/>
      </c>
      <c r="O960" s="1">
        <f>MID(A960,7,6)&amp;"-"&amp;MID(A960,13,1)</f>
        <v/>
      </c>
      <c r="P960" s="1">
        <f>"M"&amp;MID(A960,5,2)</f>
        <v/>
      </c>
      <c r="Q960" s="1">
        <f>IF(MID(A960,4,1)="L",IF(ISODD(RIGHT(A960)),"LH1","LH3"),IF(MID(A960,4,1)="R",IF(ISODD(RIGHT(A960)),"RH2","RH4"),"ERROR"))</f>
        <v/>
      </c>
      <c r="R960" s="1">
        <f>P960&amp;"-"&amp;Q960</f>
        <v/>
      </c>
      <c r="S960" s="13">
        <f>IF(D960="","HXX",IF(OR(D960=D959,D960=0),S959,"H"&amp;TEXT(D960,"00")&amp;" T"&amp;TEXT(G960,"00")&amp;" - "&amp;A960))</f>
        <v/>
      </c>
      <c r="T960" s="13">
        <f>SUBTOTAL(3,A960)</f>
        <v/>
      </c>
      <c r="U960" s="13">
        <f>IF(OR(NOT(ISBLANK(H960)),J960="30"),1,0)</f>
        <v/>
      </c>
      <c r="V960" s="13">
        <f>IF(ISBLANK(I960),0,1)</f>
        <v/>
      </c>
      <c r="W960" s="13">
        <f>IF(AND(L960="Porosidad de gas",OR(K960="C5",K960="E5")),1,0)</f>
        <v/>
      </c>
      <c r="X960" s="3">
        <f>RIGHT(A960,3)</f>
        <v/>
      </c>
      <c r="Y960" s="3">
        <f>MAX(W960*F960,0)</f>
        <v/>
      </c>
      <c r="Z960" s="3">
        <f>MAX(V960*F960-Y960,0)</f>
        <v/>
      </c>
      <c r="AA960" s="3">
        <f>MAX(U960*F960-SUM(Y960:Z960),0)</f>
        <v/>
      </c>
      <c r="AB960" s="3">
        <f>MAX(F960-SUM(Y960:AA960),0)</f>
        <v/>
      </c>
      <c r="AC960" s="3">
        <f>D960</f>
        <v/>
      </c>
      <c r="AD960" s="3">
        <f>E960</f>
        <v/>
      </c>
    </row>
    <row r="961">
      <c r="A961" s="22" t="inlineStr">
        <is>
          <t>BNRR022511273292</t>
        </is>
      </c>
      <c r="B961" s="22" t="inlineStr">
        <is>
          <t>28/11/2025 1:26:48</t>
        </is>
      </c>
      <c r="C961" s="24" t="n">
        <v>9</v>
      </c>
      <c r="D961" s="24" t="n">
        <v>19</v>
      </c>
      <c r="E961" s="24" t="n">
        <v>19</v>
      </c>
      <c r="F961" s="24" t="n">
        <v>361</v>
      </c>
      <c r="G961" s="24" t="inlineStr">
        <is>
          <t>12</t>
        </is>
      </c>
      <c r="H961" s="24" t="inlineStr"/>
      <c r="I961" s="24" t="inlineStr"/>
      <c r="J961" s="24" t="n">
        <v/>
      </c>
      <c r="K961" s="24" t="n"/>
      <c r="L961" s="24" t="n"/>
      <c r="M961" s="1">
        <f>LEFT(A961,6)</f>
        <v/>
      </c>
      <c r="N961" s="1">
        <f>MID(A961,7,6)</f>
        <v/>
      </c>
      <c r="O961" s="1">
        <f>MID(A961,7,6)&amp;"-"&amp;MID(A961,13,1)</f>
        <v/>
      </c>
      <c r="P961" s="1">
        <f>"M"&amp;MID(A961,5,2)</f>
        <v/>
      </c>
      <c r="Q961" s="1">
        <f>IF(MID(A961,4,1)="L",IF(ISODD(RIGHT(A961)),"LH1","LH3"),IF(MID(A961,4,1)="R",IF(ISODD(RIGHT(A961)),"RH2","RH4"),"ERROR"))</f>
        <v/>
      </c>
      <c r="R961" s="1">
        <f>P961&amp;"-"&amp;Q961</f>
        <v/>
      </c>
      <c r="S961" s="13">
        <f>IF(D961="","HXX",IF(OR(D961=D960,D961=0),S960,"H"&amp;TEXT(D961,"00")&amp;" T"&amp;TEXT(G961,"00")&amp;" - "&amp;A961))</f>
        <v/>
      </c>
      <c r="T961" s="13">
        <f>SUBTOTAL(3,A961)</f>
        <v/>
      </c>
      <c r="U961" s="13">
        <f>IF(OR(NOT(ISBLANK(H961)),J961="30"),1,0)</f>
        <v/>
      </c>
      <c r="V961" s="13">
        <f>IF(ISBLANK(I961),0,1)</f>
        <v/>
      </c>
      <c r="W961" s="13">
        <f>IF(AND(L961="Porosidad de gas",OR(K961="C5",K961="E5")),1,0)</f>
        <v/>
      </c>
      <c r="X961" s="3">
        <f>RIGHT(A961,3)</f>
        <v/>
      </c>
      <c r="Y961" s="3">
        <f>MAX(W961*F961,0)</f>
        <v/>
      </c>
      <c r="Z961" s="3">
        <f>MAX(V961*F961-Y961,0)</f>
        <v/>
      </c>
      <c r="AA961" s="3">
        <f>MAX(U961*F961-SUM(Y961:Z961),0)</f>
        <v/>
      </c>
      <c r="AB961" s="3">
        <f>MAX(F961-SUM(Y961:AA961),0)</f>
        <v/>
      </c>
      <c r="AC961" s="3">
        <f>D961</f>
        <v/>
      </c>
      <c r="AD961" s="3">
        <f>E961</f>
        <v/>
      </c>
    </row>
    <row r="962">
      <c r="A962" s="22" t="inlineStr">
        <is>
          <t>BNRL022511273289</t>
        </is>
      </c>
      <c r="B962" s="22" t="inlineStr">
        <is>
          <t>28/11/2025 1:20:47</t>
        </is>
      </c>
      <c r="C962" s="24" t="n">
        <v>9</v>
      </c>
      <c r="D962" s="24" t="n">
        <v>19</v>
      </c>
      <c r="E962" s="24" t="n">
        <v>18</v>
      </c>
      <c r="F962" s="24" t="n">
        <v>360</v>
      </c>
      <c r="G962" s="24" t="inlineStr">
        <is>
          <t>12</t>
        </is>
      </c>
      <c r="H962" s="24" t="inlineStr"/>
      <c r="I962" s="24" t="inlineStr"/>
      <c r="J962" s="24" t="n">
        <v/>
      </c>
      <c r="K962" s="24" t="n"/>
      <c r="L962" s="24" t="n"/>
      <c r="M962" s="1">
        <f>LEFT(A962,6)</f>
        <v/>
      </c>
      <c r="N962" s="1">
        <f>MID(A962,7,6)</f>
        <v/>
      </c>
      <c r="O962" s="1">
        <f>MID(A962,7,6)&amp;"-"&amp;MID(A962,13,1)</f>
        <v/>
      </c>
      <c r="P962" s="1">
        <f>"M"&amp;MID(A962,5,2)</f>
        <v/>
      </c>
      <c r="Q962" s="1">
        <f>IF(MID(A962,4,1)="L",IF(ISODD(RIGHT(A962)),"LH1","LH3"),IF(MID(A962,4,1)="R",IF(ISODD(RIGHT(A962)),"RH2","RH4"),"ERROR"))</f>
        <v/>
      </c>
      <c r="R962" s="1">
        <f>P962&amp;"-"&amp;Q962</f>
        <v/>
      </c>
      <c r="S962" s="13">
        <f>IF(D962="","HXX",IF(OR(D962=D961,D962=0),S961,"H"&amp;TEXT(D962,"00")&amp;" T"&amp;TEXT(G962,"00")&amp;" - "&amp;A962))</f>
        <v/>
      </c>
      <c r="T962" s="13">
        <f>SUBTOTAL(3,A962)</f>
        <v/>
      </c>
      <c r="U962" s="13">
        <f>IF(OR(NOT(ISBLANK(H962)),J962="30"),1,0)</f>
        <v/>
      </c>
      <c r="V962" s="13">
        <f>IF(ISBLANK(I962),0,1)</f>
        <v/>
      </c>
      <c r="W962" s="13">
        <f>IF(AND(L962="Porosidad de gas",OR(K962="C5",K962="E5")),1,0)</f>
        <v/>
      </c>
      <c r="X962" s="3">
        <f>RIGHT(A962,3)</f>
        <v/>
      </c>
      <c r="Y962" s="3">
        <f>MAX(W962*F962,0)</f>
        <v/>
      </c>
      <c r="Z962" s="3">
        <f>MAX(V962*F962-Y962,0)</f>
        <v/>
      </c>
      <c r="AA962" s="3">
        <f>MAX(U962*F962-SUM(Y962:Z962),0)</f>
        <v/>
      </c>
      <c r="AB962" s="3">
        <f>MAX(F962-SUM(Y962:AA962),0)</f>
        <v/>
      </c>
      <c r="AC962" s="3">
        <f>D962</f>
        <v/>
      </c>
      <c r="AD962" s="3">
        <f>E962</f>
        <v/>
      </c>
    </row>
    <row r="963">
      <c r="A963" s="22" t="inlineStr">
        <is>
          <t>BNRL022511273290</t>
        </is>
      </c>
      <c r="B963" s="22" t="inlineStr">
        <is>
          <t>28/11/2025 1:20:47</t>
        </is>
      </c>
      <c r="C963" s="24" t="n">
        <v>9</v>
      </c>
      <c r="D963" s="24" t="n">
        <v>19</v>
      </c>
      <c r="E963" s="24" t="n">
        <v>18</v>
      </c>
      <c r="F963" s="24" t="n">
        <v>360</v>
      </c>
      <c r="G963" s="24" t="inlineStr">
        <is>
          <t>12</t>
        </is>
      </c>
      <c r="H963" s="24" t="inlineStr"/>
      <c r="I963" s="24" t="inlineStr"/>
      <c r="J963" s="24" t="n">
        <v/>
      </c>
      <c r="K963" s="24" t="n"/>
      <c r="L963" s="24" t="n"/>
      <c r="M963" s="1">
        <f>LEFT(A963,6)</f>
        <v/>
      </c>
      <c r="N963" s="1">
        <f>MID(A963,7,6)</f>
        <v/>
      </c>
      <c r="O963" s="1">
        <f>MID(A963,7,6)&amp;"-"&amp;MID(A963,13,1)</f>
        <v/>
      </c>
      <c r="P963" s="1">
        <f>"M"&amp;MID(A963,5,2)</f>
        <v/>
      </c>
      <c r="Q963" s="1">
        <f>IF(MID(A963,4,1)="L",IF(ISODD(RIGHT(A963)),"LH1","LH3"),IF(MID(A963,4,1)="R",IF(ISODD(RIGHT(A963)),"RH2","RH4"),"ERROR"))</f>
        <v/>
      </c>
      <c r="R963" s="1">
        <f>P963&amp;"-"&amp;Q963</f>
        <v/>
      </c>
      <c r="S963" s="13">
        <f>IF(D963="","HXX",IF(OR(D963=D962,D963=0),S962,"H"&amp;TEXT(D963,"00")&amp;" T"&amp;TEXT(G963,"00")&amp;" - "&amp;A963))</f>
        <v/>
      </c>
      <c r="T963" s="13">
        <f>SUBTOTAL(3,A963)</f>
        <v/>
      </c>
      <c r="U963" s="13">
        <f>IF(OR(NOT(ISBLANK(H963)),J963="30"),1,0)</f>
        <v/>
      </c>
      <c r="V963" s="13">
        <f>IF(ISBLANK(I963),0,1)</f>
        <v/>
      </c>
      <c r="W963" s="13">
        <f>IF(AND(L963="Porosidad de gas",OR(K963="C5",K963="E5")),1,0)</f>
        <v/>
      </c>
      <c r="X963" s="3">
        <f>RIGHT(A963,3)</f>
        <v/>
      </c>
      <c r="Y963" s="3">
        <f>MAX(W963*F963,0)</f>
        <v/>
      </c>
      <c r="Z963" s="3">
        <f>MAX(V963*F963-Y963,0)</f>
        <v/>
      </c>
      <c r="AA963" s="3">
        <f>MAX(U963*F963-SUM(Y963:Z963),0)</f>
        <v/>
      </c>
      <c r="AB963" s="3">
        <f>MAX(F963-SUM(Y963:AA963),0)</f>
        <v/>
      </c>
      <c r="AC963" s="3">
        <f>D963</f>
        <v/>
      </c>
      <c r="AD963" s="3">
        <f>E963</f>
        <v/>
      </c>
    </row>
    <row r="964">
      <c r="A964" s="22" t="inlineStr">
        <is>
          <t>BNRR022511273289</t>
        </is>
      </c>
      <c r="B964" s="22" t="inlineStr">
        <is>
          <t>28/11/2025 1:20:47</t>
        </is>
      </c>
      <c r="C964" s="24" t="n">
        <v>9</v>
      </c>
      <c r="D964" s="24" t="n">
        <v>19</v>
      </c>
      <c r="E964" s="24" t="n">
        <v>18</v>
      </c>
      <c r="F964" s="24" t="n">
        <v>360</v>
      </c>
      <c r="G964" s="24" t="inlineStr">
        <is>
          <t>12</t>
        </is>
      </c>
      <c r="H964" s="24" t="inlineStr"/>
      <c r="I964" s="24" t="inlineStr">
        <is>
          <t>27/11/2025 1:30:5</t>
        </is>
      </c>
      <c r="J964" s="24" t="n">
        <v>10</v>
      </c>
      <c r="K964" s="24" t="inlineStr">
        <is>
          <t>B1</t>
        </is>
      </c>
      <c r="L964" s="24" t="inlineStr">
        <is>
          <t>Inclusión de arena</t>
        </is>
      </c>
      <c r="M964" s="1">
        <f>LEFT(A964,6)</f>
        <v/>
      </c>
      <c r="N964" s="1">
        <f>MID(A964,7,6)</f>
        <v/>
      </c>
      <c r="O964" s="1">
        <f>MID(A964,7,6)&amp;"-"&amp;MID(A964,13,1)</f>
        <v/>
      </c>
      <c r="P964" s="1">
        <f>"M"&amp;MID(A964,5,2)</f>
        <v/>
      </c>
      <c r="Q964" s="1">
        <f>IF(MID(A964,4,1)="L",IF(ISODD(RIGHT(A964)),"LH1","LH3"),IF(MID(A964,4,1)="R",IF(ISODD(RIGHT(A964)),"RH2","RH4"),"ERROR"))</f>
        <v/>
      </c>
      <c r="R964" s="1">
        <f>P964&amp;"-"&amp;Q964</f>
        <v/>
      </c>
      <c r="S964" s="13">
        <f>IF(D964="","HXX",IF(OR(D964=D963,D964=0),S963,"H"&amp;TEXT(D964,"00")&amp;" T"&amp;TEXT(G964,"00")&amp;" - "&amp;A964))</f>
        <v/>
      </c>
      <c r="T964" s="13">
        <f>SUBTOTAL(3,A964)</f>
        <v/>
      </c>
      <c r="U964" s="13">
        <f>IF(OR(NOT(ISBLANK(H964)),J964="30"),1,0)</f>
        <v/>
      </c>
      <c r="V964" s="13">
        <f>IF(ISBLANK(I964),0,1)</f>
        <v/>
      </c>
      <c r="W964" s="13">
        <f>IF(AND(L964="Porosidad de gas",OR(K964="C5",K964="E5")),1,0)</f>
        <v/>
      </c>
      <c r="X964" s="3">
        <f>RIGHT(A964,3)</f>
        <v/>
      </c>
      <c r="Y964" s="3">
        <f>MAX(W964*F964,0)</f>
        <v/>
      </c>
      <c r="Z964" s="3">
        <f>MAX(V964*F964-Y964,0)</f>
        <v/>
      </c>
      <c r="AA964" s="3">
        <f>MAX(U964*F964-SUM(Y964:Z964),0)</f>
        <v/>
      </c>
      <c r="AB964" s="3">
        <f>MAX(F964-SUM(Y964:AA964),0)</f>
        <v/>
      </c>
      <c r="AC964" s="3">
        <f>D964</f>
        <v/>
      </c>
      <c r="AD964" s="3">
        <f>E964</f>
        <v/>
      </c>
    </row>
    <row r="965">
      <c r="A965" s="22" t="inlineStr">
        <is>
          <t>BNRR022511273290</t>
        </is>
      </c>
      <c r="B965" s="22" t="inlineStr">
        <is>
          <t>28/11/2025 1:20:47</t>
        </is>
      </c>
      <c r="C965" s="24" t="n">
        <v>9</v>
      </c>
      <c r="D965" s="24" t="n">
        <v>19</v>
      </c>
      <c r="E965" s="24" t="n">
        <v>18</v>
      </c>
      <c r="F965" s="24" t="n">
        <v>360</v>
      </c>
      <c r="G965" s="24" t="inlineStr">
        <is>
          <t>12</t>
        </is>
      </c>
      <c r="H965" s="24" t="inlineStr"/>
      <c r="I965" s="24" t="inlineStr"/>
      <c r="J965" s="24" t="n">
        <v/>
      </c>
      <c r="K965" s="24" t="n"/>
      <c r="L965" s="24" t="n"/>
      <c r="M965" s="1">
        <f>LEFT(A965,6)</f>
        <v/>
      </c>
      <c r="N965" s="1">
        <f>MID(A965,7,6)</f>
        <v/>
      </c>
      <c r="O965" s="1">
        <f>MID(A965,7,6)&amp;"-"&amp;MID(A965,13,1)</f>
        <v/>
      </c>
      <c r="P965" s="1">
        <f>"M"&amp;MID(A965,5,2)</f>
        <v/>
      </c>
      <c r="Q965" s="1">
        <f>IF(MID(A965,4,1)="L",IF(ISODD(RIGHT(A965)),"LH1","LH3"),IF(MID(A965,4,1)="R",IF(ISODD(RIGHT(A965)),"RH2","RH4"),"ERROR"))</f>
        <v/>
      </c>
      <c r="R965" s="1">
        <f>P965&amp;"-"&amp;Q965</f>
        <v/>
      </c>
      <c r="S965" s="13">
        <f>IF(D965="","HXX",IF(OR(D965=D964,D965=0),S964,"H"&amp;TEXT(D965,"00")&amp;" T"&amp;TEXT(G965,"00")&amp;" - "&amp;A965))</f>
        <v/>
      </c>
      <c r="T965" s="13">
        <f>SUBTOTAL(3,A965)</f>
        <v/>
      </c>
      <c r="U965" s="13">
        <f>IF(OR(NOT(ISBLANK(H965)),J965="30"),1,0)</f>
        <v/>
      </c>
      <c r="V965" s="13">
        <f>IF(ISBLANK(I965),0,1)</f>
        <v/>
      </c>
      <c r="W965" s="13">
        <f>IF(AND(L965="Porosidad de gas",OR(K965="C5",K965="E5")),1,0)</f>
        <v/>
      </c>
      <c r="X965" s="3">
        <f>RIGHT(A965,3)</f>
        <v/>
      </c>
      <c r="Y965" s="3">
        <f>MAX(W965*F965,0)</f>
        <v/>
      </c>
      <c r="Z965" s="3">
        <f>MAX(V965*F965-Y965,0)</f>
        <v/>
      </c>
      <c r="AA965" s="3">
        <f>MAX(U965*F965-SUM(Y965:Z965),0)</f>
        <v/>
      </c>
      <c r="AB965" s="3">
        <f>MAX(F965-SUM(Y965:AA965),0)</f>
        <v/>
      </c>
      <c r="AC965" s="3">
        <f>D965</f>
        <v/>
      </c>
      <c r="AD965" s="3">
        <f>E965</f>
        <v/>
      </c>
    </row>
    <row r="966">
      <c r="A966" s="22" t="inlineStr">
        <is>
          <t>BNRL022511273287</t>
        </is>
      </c>
      <c r="B966" s="22" t="inlineStr">
        <is>
          <t>28/11/2025 1:14:48</t>
        </is>
      </c>
      <c r="C966" s="24" t="n">
        <v>9</v>
      </c>
      <c r="D966" s="24" t="n">
        <v>19</v>
      </c>
      <c r="E966" s="24" t="n">
        <v>17</v>
      </c>
      <c r="F966" s="24" t="n">
        <v>360</v>
      </c>
      <c r="G966" s="24" t="inlineStr">
        <is>
          <t>12</t>
        </is>
      </c>
      <c r="H966" s="24" t="inlineStr"/>
      <c r="I966" s="24" t="inlineStr"/>
      <c r="J966" s="24" t="n">
        <v/>
      </c>
      <c r="K966" s="24" t="n"/>
      <c r="L966" s="24" t="n"/>
      <c r="M966" s="1">
        <f>LEFT(A966,6)</f>
        <v/>
      </c>
      <c r="N966" s="1">
        <f>MID(A966,7,6)</f>
        <v/>
      </c>
      <c r="O966" s="1">
        <f>MID(A966,7,6)&amp;"-"&amp;MID(A966,13,1)</f>
        <v/>
      </c>
      <c r="P966" s="1">
        <f>"M"&amp;MID(A966,5,2)</f>
        <v/>
      </c>
      <c r="Q966" s="1">
        <f>IF(MID(A966,4,1)="L",IF(ISODD(RIGHT(A966)),"LH1","LH3"),IF(MID(A966,4,1)="R",IF(ISODD(RIGHT(A966)),"RH2","RH4"),"ERROR"))</f>
        <v/>
      </c>
      <c r="R966" s="1">
        <f>P966&amp;"-"&amp;Q966</f>
        <v/>
      </c>
      <c r="S966" s="13">
        <f>IF(D966="","HXX",IF(OR(D966=D965,D966=0),S965,"H"&amp;TEXT(D966,"00")&amp;" T"&amp;TEXT(G966,"00")&amp;" - "&amp;A966))</f>
        <v/>
      </c>
      <c r="T966" s="13">
        <f>SUBTOTAL(3,A966)</f>
        <v/>
      </c>
      <c r="U966" s="13">
        <f>IF(OR(NOT(ISBLANK(H966)),J966="30"),1,0)</f>
        <v/>
      </c>
      <c r="V966" s="13">
        <f>IF(ISBLANK(I966),0,1)</f>
        <v/>
      </c>
      <c r="W966" s="13">
        <f>IF(AND(L966="Porosidad de gas",OR(K966="C5",K966="E5")),1,0)</f>
        <v/>
      </c>
      <c r="X966" s="3">
        <f>RIGHT(A966,3)</f>
        <v/>
      </c>
      <c r="Y966" s="3">
        <f>MAX(W966*F966,0)</f>
        <v/>
      </c>
      <c r="Z966" s="3">
        <f>MAX(V966*F966-Y966,0)</f>
        <v/>
      </c>
      <c r="AA966" s="3">
        <f>MAX(U966*F966-SUM(Y966:Z966),0)</f>
        <v/>
      </c>
      <c r="AB966" s="3">
        <f>MAX(F966-SUM(Y966:AA966),0)</f>
        <v/>
      </c>
      <c r="AC966" s="3">
        <f>D966</f>
        <v/>
      </c>
      <c r="AD966" s="3">
        <f>E966</f>
        <v/>
      </c>
    </row>
    <row r="967">
      <c r="A967" s="22" t="inlineStr">
        <is>
          <t>BNRL022511273288</t>
        </is>
      </c>
      <c r="B967" s="22" t="inlineStr">
        <is>
          <t>28/11/2025 1:14:48</t>
        </is>
      </c>
      <c r="C967" s="24" t="n">
        <v>9</v>
      </c>
      <c r="D967" s="24" t="n">
        <v>19</v>
      </c>
      <c r="E967" s="24" t="n">
        <v>17</v>
      </c>
      <c r="F967" s="24" t="n">
        <v>360</v>
      </c>
      <c r="G967" s="24" t="inlineStr">
        <is>
          <t>12</t>
        </is>
      </c>
      <c r="H967" s="24" t="inlineStr"/>
      <c r="I967" s="24" t="inlineStr"/>
      <c r="J967" s="24" t="n">
        <v/>
      </c>
      <c r="K967" s="24" t="n"/>
      <c r="L967" s="24" t="n"/>
      <c r="M967" s="1">
        <f>LEFT(A967,6)</f>
        <v/>
      </c>
      <c r="N967" s="1">
        <f>MID(A967,7,6)</f>
        <v/>
      </c>
      <c r="O967" s="1">
        <f>MID(A967,7,6)&amp;"-"&amp;MID(A967,13,1)</f>
        <v/>
      </c>
      <c r="P967" s="1">
        <f>"M"&amp;MID(A967,5,2)</f>
        <v/>
      </c>
      <c r="Q967" s="1">
        <f>IF(MID(A967,4,1)="L",IF(ISODD(RIGHT(A967)),"LH1","LH3"),IF(MID(A967,4,1)="R",IF(ISODD(RIGHT(A967)),"RH2","RH4"),"ERROR"))</f>
        <v/>
      </c>
      <c r="R967" s="1">
        <f>P967&amp;"-"&amp;Q967</f>
        <v/>
      </c>
      <c r="S967" s="13">
        <f>IF(D967="","HXX",IF(OR(D967=D966,D967=0),S966,"H"&amp;TEXT(D967,"00")&amp;" T"&amp;TEXT(G967,"00")&amp;" - "&amp;A967))</f>
        <v/>
      </c>
      <c r="T967" s="13">
        <f>SUBTOTAL(3,A967)</f>
        <v/>
      </c>
      <c r="U967" s="13">
        <f>IF(OR(NOT(ISBLANK(H967)),J967="30"),1,0)</f>
        <v/>
      </c>
      <c r="V967" s="13">
        <f>IF(ISBLANK(I967),0,1)</f>
        <v/>
      </c>
      <c r="W967" s="13">
        <f>IF(AND(L967="Porosidad de gas",OR(K967="C5",K967="E5")),1,0)</f>
        <v/>
      </c>
      <c r="X967" s="3">
        <f>RIGHT(A967,3)</f>
        <v/>
      </c>
      <c r="Y967" s="3">
        <f>MAX(W967*F967,0)</f>
        <v/>
      </c>
      <c r="Z967" s="3">
        <f>MAX(V967*F967-Y967,0)</f>
        <v/>
      </c>
      <c r="AA967" s="3">
        <f>MAX(U967*F967-SUM(Y967:Z967),0)</f>
        <v/>
      </c>
      <c r="AB967" s="3">
        <f>MAX(F967-SUM(Y967:AA967),0)</f>
        <v/>
      </c>
      <c r="AC967" s="3">
        <f>D967</f>
        <v/>
      </c>
      <c r="AD967" s="3">
        <f>E967</f>
        <v/>
      </c>
    </row>
    <row r="968">
      <c r="A968" s="22" t="inlineStr">
        <is>
          <t>BNRR022511273287</t>
        </is>
      </c>
      <c r="B968" s="22" t="inlineStr">
        <is>
          <t>28/11/2025 1:14:48</t>
        </is>
      </c>
      <c r="C968" s="24" t="n">
        <v>9</v>
      </c>
      <c r="D968" s="24" t="n">
        <v>19</v>
      </c>
      <c r="E968" s="24" t="n">
        <v>17</v>
      </c>
      <c r="F968" s="24" t="n">
        <v>360</v>
      </c>
      <c r="G968" s="24" t="inlineStr">
        <is>
          <t>12</t>
        </is>
      </c>
      <c r="H968" s="24" t="inlineStr"/>
      <c r="I968" s="24" t="inlineStr"/>
      <c r="J968" s="24" t="n">
        <v/>
      </c>
      <c r="K968" s="24" t="n"/>
      <c r="L968" s="24" t="n"/>
      <c r="M968" s="1">
        <f>LEFT(A968,6)</f>
        <v/>
      </c>
      <c r="N968" s="1">
        <f>MID(A968,7,6)</f>
        <v/>
      </c>
      <c r="O968" s="1">
        <f>MID(A968,7,6)&amp;"-"&amp;MID(A968,13,1)</f>
        <v/>
      </c>
      <c r="P968" s="1">
        <f>"M"&amp;MID(A968,5,2)</f>
        <v/>
      </c>
      <c r="Q968" s="1">
        <f>IF(MID(A968,4,1)="L",IF(ISODD(RIGHT(A968)),"LH1","LH3"),IF(MID(A968,4,1)="R",IF(ISODD(RIGHT(A968)),"RH2","RH4"),"ERROR"))</f>
        <v/>
      </c>
      <c r="R968" s="1">
        <f>P968&amp;"-"&amp;Q968</f>
        <v/>
      </c>
      <c r="S968" s="13">
        <f>IF(D968="","HXX",IF(OR(D968=D967,D968=0),S967,"H"&amp;TEXT(D968,"00")&amp;" T"&amp;TEXT(G968,"00")&amp;" - "&amp;A968))</f>
        <v/>
      </c>
      <c r="T968" s="13">
        <f>SUBTOTAL(3,A968)</f>
        <v/>
      </c>
      <c r="U968" s="13">
        <f>IF(OR(NOT(ISBLANK(H968)),J968="30"),1,0)</f>
        <v/>
      </c>
      <c r="V968" s="13">
        <f>IF(ISBLANK(I968),0,1)</f>
        <v/>
      </c>
      <c r="W968" s="13">
        <f>IF(AND(L968="Porosidad de gas",OR(K968="C5",K968="E5")),1,0)</f>
        <v/>
      </c>
      <c r="X968" s="3">
        <f>RIGHT(A968,3)</f>
        <v/>
      </c>
      <c r="Y968" s="3">
        <f>MAX(W968*F968,0)</f>
        <v/>
      </c>
      <c r="Z968" s="3">
        <f>MAX(V968*F968-Y968,0)</f>
        <v/>
      </c>
      <c r="AA968" s="3">
        <f>MAX(U968*F968-SUM(Y968:Z968),0)</f>
        <v/>
      </c>
      <c r="AB968" s="3">
        <f>MAX(F968-SUM(Y968:AA968),0)</f>
        <v/>
      </c>
      <c r="AC968" s="3">
        <f>D968</f>
        <v/>
      </c>
      <c r="AD968" s="3">
        <f>E968</f>
        <v/>
      </c>
    </row>
    <row r="969">
      <c r="A969" s="22" t="inlineStr">
        <is>
          <t>BNRR022511273288</t>
        </is>
      </c>
      <c r="B969" s="22" t="inlineStr">
        <is>
          <t>28/11/2025 1:14:48</t>
        </is>
      </c>
      <c r="C969" s="24" t="n">
        <v>9</v>
      </c>
      <c r="D969" s="24" t="n">
        <v>19</v>
      </c>
      <c r="E969" s="24" t="n">
        <v>17</v>
      </c>
      <c r="F969" s="24" t="n">
        <v>360</v>
      </c>
      <c r="G969" s="24" t="inlineStr">
        <is>
          <t>12</t>
        </is>
      </c>
      <c r="H969" s="24" t="inlineStr"/>
      <c r="I969" s="24" t="inlineStr"/>
      <c r="J969" s="24" t="n">
        <v/>
      </c>
      <c r="K969" s="24" t="n"/>
      <c r="L969" s="24" t="n"/>
      <c r="M969" s="1">
        <f>LEFT(A969,6)</f>
        <v/>
      </c>
      <c r="N969" s="1">
        <f>MID(A969,7,6)</f>
        <v/>
      </c>
      <c r="O969" s="1">
        <f>MID(A969,7,6)&amp;"-"&amp;MID(A969,13,1)</f>
        <v/>
      </c>
      <c r="P969" s="1">
        <f>"M"&amp;MID(A969,5,2)</f>
        <v/>
      </c>
      <c r="Q969" s="1">
        <f>IF(MID(A969,4,1)="L",IF(ISODD(RIGHT(A969)),"LH1","LH3"),IF(MID(A969,4,1)="R",IF(ISODD(RIGHT(A969)),"RH2","RH4"),"ERROR"))</f>
        <v/>
      </c>
      <c r="R969" s="1">
        <f>P969&amp;"-"&amp;Q969</f>
        <v/>
      </c>
      <c r="S969" s="13">
        <f>IF(D969="","HXX",IF(OR(D969=D968,D969=0),S968,"H"&amp;TEXT(D969,"00")&amp;" T"&amp;TEXT(G969,"00")&amp;" - "&amp;A969))</f>
        <v/>
      </c>
      <c r="T969" s="13">
        <f>SUBTOTAL(3,A969)</f>
        <v/>
      </c>
      <c r="U969" s="13">
        <f>IF(OR(NOT(ISBLANK(H969)),J969="30"),1,0)</f>
        <v/>
      </c>
      <c r="V969" s="13">
        <f>IF(ISBLANK(I969),0,1)</f>
        <v/>
      </c>
      <c r="W969" s="13">
        <f>IF(AND(L969="Porosidad de gas",OR(K969="C5",K969="E5")),1,0)</f>
        <v/>
      </c>
      <c r="X969" s="3">
        <f>RIGHT(A969,3)</f>
        <v/>
      </c>
      <c r="Y969" s="3">
        <f>MAX(W969*F969,0)</f>
        <v/>
      </c>
      <c r="Z969" s="3">
        <f>MAX(V969*F969-Y969,0)</f>
        <v/>
      </c>
      <c r="AA969" s="3">
        <f>MAX(U969*F969-SUM(Y969:Z969),0)</f>
        <v/>
      </c>
      <c r="AB969" s="3">
        <f>MAX(F969-SUM(Y969:AA969),0)</f>
        <v/>
      </c>
      <c r="AC969" s="3">
        <f>D969</f>
        <v/>
      </c>
      <c r="AD969" s="3">
        <f>E969</f>
        <v/>
      </c>
    </row>
    <row r="970">
      <c r="A970" s="22" t="inlineStr">
        <is>
          <t>BNRL022511273285</t>
        </is>
      </c>
      <c r="B970" s="22" t="inlineStr">
        <is>
          <t>28/11/2025 1:8:47</t>
        </is>
      </c>
      <c r="C970" s="24" t="n">
        <v>9</v>
      </c>
      <c r="D970" s="24" t="n">
        <v>19</v>
      </c>
      <c r="E970" s="24" t="n">
        <v>16</v>
      </c>
      <c r="F970" s="24" t="n">
        <v>361</v>
      </c>
      <c r="G970" s="24" t="inlineStr">
        <is>
          <t>12</t>
        </is>
      </c>
      <c r="H970" s="24" t="inlineStr"/>
      <c r="I970" s="24" t="inlineStr"/>
      <c r="J970" s="24" t="n">
        <v/>
      </c>
      <c r="K970" s="24" t="n"/>
      <c r="L970" s="24" t="n"/>
      <c r="M970" s="1">
        <f>LEFT(A970,6)</f>
        <v/>
      </c>
      <c r="N970" s="1">
        <f>MID(A970,7,6)</f>
        <v/>
      </c>
      <c r="O970" s="1">
        <f>MID(A970,7,6)&amp;"-"&amp;MID(A970,13,1)</f>
        <v/>
      </c>
      <c r="P970" s="1">
        <f>"M"&amp;MID(A970,5,2)</f>
        <v/>
      </c>
      <c r="Q970" s="1">
        <f>IF(MID(A970,4,1)="L",IF(ISODD(RIGHT(A970)),"LH1","LH3"),IF(MID(A970,4,1)="R",IF(ISODD(RIGHT(A970)),"RH2","RH4"),"ERROR"))</f>
        <v/>
      </c>
      <c r="R970" s="1">
        <f>P970&amp;"-"&amp;Q970</f>
        <v/>
      </c>
      <c r="S970" s="13">
        <f>IF(D970="","HXX",IF(OR(D970=D969,D970=0),S969,"H"&amp;TEXT(D970,"00")&amp;" T"&amp;TEXT(G970,"00")&amp;" - "&amp;A970))</f>
        <v/>
      </c>
      <c r="T970" s="13">
        <f>SUBTOTAL(3,A970)</f>
        <v/>
      </c>
      <c r="U970" s="13">
        <f>IF(OR(NOT(ISBLANK(H970)),J970="30"),1,0)</f>
        <v/>
      </c>
      <c r="V970" s="13">
        <f>IF(ISBLANK(I970),0,1)</f>
        <v/>
      </c>
      <c r="W970" s="13">
        <f>IF(AND(L970="Porosidad de gas",OR(K970="C5",K970="E5")),1,0)</f>
        <v/>
      </c>
      <c r="X970" s="3">
        <f>RIGHT(A970,3)</f>
        <v/>
      </c>
      <c r="Y970" s="3">
        <f>MAX(W970*F970,0)</f>
        <v/>
      </c>
      <c r="Z970" s="3">
        <f>MAX(V970*F970-Y970,0)</f>
        <v/>
      </c>
      <c r="AA970" s="3">
        <f>MAX(U970*F970-SUM(Y970:Z970),0)</f>
        <v/>
      </c>
      <c r="AB970" s="3">
        <f>MAX(F970-SUM(Y970:AA970),0)</f>
        <v/>
      </c>
      <c r="AC970" s="3">
        <f>D970</f>
        <v/>
      </c>
      <c r="AD970" s="3">
        <f>E970</f>
        <v/>
      </c>
    </row>
    <row r="971">
      <c r="A971" s="22" t="inlineStr">
        <is>
          <t>BNRL022511273286</t>
        </is>
      </c>
      <c r="B971" s="22" t="inlineStr">
        <is>
          <t>28/11/2025 1:8:47</t>
        </is>
      </c>
      <c r="C971" s="24" t="n">
        <v>9</v>
      </c>
      <c r="D971" s="24" t="n">
        <v>19</v>
      </c>
      <c r="E971" s="24" t="n">
        <v>16</v>
      </c>
      <c r="F971" s="24" t="n">
        <v>361</v>
      </c>
      <c r="G971" s="24" t="inlineStr">
        <is>
          <t>12</t>
        </is>
      </c>
      <c r="H971" s="24" t="inlineStr"/>
      <c r="I971" s="24" t="inlineStr"/>
      <c r="J971" s="24" t="n">
        <v/>
      </c>
      <c r="K971" s="24" t="n"/>
      <c r="L971" s="24" t="n"/>
      <c r="M971" s="1">
        <f>LEFT(A971,6)</f>
        <v/>
      </c>
      <c r="N971" s="1">
        <f>MID(A971,7,6)</f>
        <v/>
      </c>
      <c r="O971" s="1">
        <f>MID(A971,7,6)&amp;"-"&amp;MID(A971,13,1)</f>
        <v/>
      </c>
      <c r="P971" s="1">
        <f>"M"&amp;MID(A971,5,2)</f>
        <v/>
      </c>
      <c r="Q971" s="1">
        <f>IF(MID(A971,4,1)="L",IF(ISODD(RIGHT(A971)),"LH1","LH3"),IF(MID(A971,4,1)="R",IF(ISODD(RIGHT(A971)),"RH2","RH4"),"ERROR"))</f>
        <v/>
      </c>
      <c r="R971" s="1">
        <f>P971&amp;"-"&amp;Q971</f>
        <v/>
      </c>
      <c r="S971" s="13">
        <f>IF(D971="","HXX",IF(OR(D971=D970,D971=0),S970,"H"&amp;TEXT(D971,"00")&amp;" T"&amp;TEXT(G971,"00")&amp;" - "&amp;A971))</f>
        <v/>
      </c>
      <c r="T971" s="13">
        <f>SUBTOTAL(3,A971)</f>
        <v/>
      </c>
      <c r="U971" s="13">
        <f>IF(OR(NOT(ISBLANK(H971)),J971="30"),1,0)</f>
        <v/>
      </c>
      <c r="V971" s="13">
        <f>IF(ISBLANK(I971),0,1)</f>
        <v/>
      </c>
      <c r="W971" s="13">
        <f>IF(AND(L971="Porosidad de gas",OR(K971="C5",K971="E5")),1,0)</f>
        <v/>
      </c>
      <c r="X971" s="3">
        <f>RIGHT(A971,3)</f>
        <v/>
      </c>
      <c r="Y971" s="3">
        <f>MAX(W971*F971,0)</f>
        <v/>
      </c>
      <c r="Z971" s="3">
        <f>MAX(V971*F971-Y971,0)</f>
        <v/>
      </c>
      <c r="AA971" s="3">
        <f>MAX(U971*F971-SUM(Y971:Z971),0)</f>
        <v/>
      </c>
      <c r="AB971" s="3">
        <f>MAX(F971-SUM(Y971:AA971),0)</f>
        <v/>
      </c>
      <c r="AC971" s="3">
        <f>D971</f>
        <v/>
      </c>
      <c r="AD971" s="3">
        <f>E971</f>
        <v/>
      </c>
    </row>
    <row r="972">
      <c r="A972" s="22" t="inlineStr">
        <is>
          <t>BNRR022511273285</t>
        </is>
      </c>
      <c r="B972" s="22" t="inlineStr">
        <is>
          <t>28/11/2025 1:8:47</t>
        </is>
      </c>
      <c r="C972" s="24" t="n">
        <v>9</v>
      </c>
      <c r="D972" s="24" t="n">
        <v>19</v>
      </c>
      <c r="E972" s="24" t="n">
        <v>16</v>
      </c>
      <c r="F972" s="24" t="n">
        <v>361</v>
      </c>
      <c r="G972" s="24" t="inlineStr">
        <is>
          <t>12</t>
        </is>
      </c>
      <c r="H972" s="24" t="inlineStr"/>
      <c r="I972" s="24" t="inlineStr"/>
      <c r="J972" s="24" t="n">
        <v/>
      </c>
      <c r="K972" s="24" t="n"/>
      <c r="L972" s="24" t="n"/>
      <c r="M972" s="1">
        <f>LEFT(A972,6)</f>
        <v/>
      </c>
      <c r="N972" s="1">
        <f>MID(A972,7,6)</f>
        <v/>
      </c>
      <c r="O972" s="1">
        <f>MID(A972,7,6)&amp;"-"&amp;MID(A972,13,1)</f>
        <v/>
      </c>
      <c r="P972" s="1">
        <f>"M"&amp;MID(A972,5,2)</f>
        <v/>
      </c>
      <c r="Q972" s="1">
        <f>IF(MID(A972,4,1)="L",IF(ISODD(RIGHT(A972)),"LH1","LH3"),IF(MID(A972,4,1)="R",IF(ISODD(RIGHT(A972)),"RH2","RH4"),"ERROR"))</f>
        <v/>
      </c>
      <c r="R972" s="1">
        <f>P972&amp;"-"&amp;Q972</f>
        <v/>
      </c>
      <c r="S972" s="13">
        <f>IF(D972="","HXX",IF(OR(D972=D971,D972=0),S971,"H"&amp;TEXT(D972,"00")&amp;" T"&amp;TEXT(G972,"00")&amp;" - "&amp;A972))</f>
        <v/>
      </c>
      <c r="T972" s="13">
        <f>SUBTOTAL(3,A972)</f>
        <v/>
      </c>
      <c r="U972" s="13">
        <f>IF(OR(NOT(ISBLANK(H972)),J972="30"),1,0)</f>
        <v/>
      </c>
      <c r="V972" s="13">
        <f>IF(ISBLANK(I972),0,1)</f>
        <v/>
      </c>
      <c r="W972" s="13">
        <f>IF(AND(L972="Porosidad de gas",OR(K972="C5",K972="E5")),1,0)</f>
        <v/>
      </c>
      <c r="X972" s="3">
        <f>RIGHT(A972,3)</f>
        <v/>
      </c>
      <c r="Y972" s="3">
        <f>MAX(W972*F972,0)</f>
        <v/>
      </c>
      <c r="Z972" s="3">
        <f>MAX(V972*F972-Y972,0)</f>
        <v/>
      </c>
      <c r="AA972" s="3">
        <f>MAX(U972*F972-SUM(Y972:Z972),0)</f>
        <v/>
      </c>
      <c r="AB972" s="3">
        <f>MAX(F972-SUM(Y972:AA972),0)</f>
        <v/>
      </c>
      <c r="AC972" s="3">
        <f>D972</f>
        <v/>
      </c>
      <c r="AD972" s="3">
        <f>E972</f>
        <v/>
      </c>
    </row>
    <row r="973">
      <c r="A973" s="22" t="inlineStr">
        <is>
          <t>BNRR022511273286</t>
        </is>
      </c>
      <c r="B973" s="22" t="inlineStr">
        <is>
          <t>28/11/2025 1:8:47</t>
        </is>
      </c>
      <c r="C973" s="24" t="n">
        <v>9</v>
      </c>
      <c r="D973" s="24" t="n">
        <v>19</v>
      </c>
      <c r="E973" s="24" t="n">
        <v>16</v>
      </c>
      <c r="F973" s="24" t="n">
        <v>361</v>
      </c>
      <c r="G973" s="24" t="inlineStr">
        <is>
          <t>12</t>
        </is>
      </c>
      <c r="H973" s="24" t="inlineStr"/>
      <c r="I973" s="24" t="inlineStr"/>
      <c r="J973" s="24" t="n">
        <v/>
      </c>
      <c r="K973" s="24" t="n"/>
      <c r="L973" s="24" t="n"/>
      <c r="M973" s="1">
        <f>LEFT(A973,6)</f>
        <v/>
      </c>
      <c r="N973" s="1">
        <f>MID(A973,7,6)</f>
        <v/>
      </c>
      <c r="O973" s="1">
        <f>MID(A973,7,6)&amp;"-"&amp;MID(A973,13,1)</f>
        <v/>
      </c>
      <c r="P973" s="1">
        <f>"M"&amp;MID(A973,5,2)</f>
        <v/>
      </c>
      <c r="Q973" s="1">
        <f>IF(MID(A973,4,1)="L",IF(ISODD(RIGHT(A973)),"LH1","LH3"),IF(MID(A973,4,1)="R",IF(ISODD(RIGHT(A973)),"RH2","RH4"),"ERROR"))</f>
        <v/>
      </c>
      <c r="R973" s="1">
        <f>P973&amp;"-"&amp;Q973</f>
        <v/>
      </c>
      <c r="S973" s="13">
        <f>IF(D973="","HXX",IF(OR(D973=D972,D973=0),S972,"H"&amp;TEXT(D973,"00")&amp;" T"&amp;TEXT(G973,"00")&amp;" - "&amp;A973))</f>
        <v/>
      </c>
      <c r="T973" s="13">
        <f>SUBTOTAL(3,A973)</f>
        <v/>
      </c>
      <c r="U973" s="13">
        <f>IF(OR(NOT(ISBLANK(H973)),J973="30"),1,0)</f>
        <v/>
      </c>
      <c r="V973" s="13">
        <f>IF(ISBLANK(I973),0,1)</f>
        <v/>
      </c>
      <c r="W973" s="13">
        <f>IF(AND(L973="Porosidad de gas",OR(K973="C5",K973="E5")),1,0)</f>
        <v/>
      </c>
      <c r="X973" s="3">
        <f>RIGHT(A973,3)</f>
        <v/>
      </c>
      <c r="Y973" s="3">
        <f>MAX(W973*F973,0)</f>
        <v/>
      </c>
      <c r="Z973" s="3">
        <f>MAX(V973*F973-Y973,0)</f>
        <v/>
      </c>
      <c r="AA973" s="3">
        <f>MAX(U973*F973-SUM(Y973:Z973),0)</f>
        <v/>
      </c>
      <c r="AB973" s="3">
        <f>MAX(F973-SUM(Y973:AA973),0)</f>
        <v/>
      </c>
      <c r="AC973" s="3">
        <f>D973</f>
        <v/>
      </c>
      <c r="AD973" s="3">
        <f>E973</f>
        <v/>
      </c>
    </row>
    <row r="974">
      <c r="A974" s="22" t="inlineStr">
        <is>
          <t>BNRL022511273283</t>
        </is>
      </c>
      <c r="B974" s="22" t="inlineStr">
        <is>
          <t>28/11/2025 1:2:46</t>
        </is>
      </c>
      <c r="C974" s="24" t="n">
        <v>9</v>
      </c>
      <c r="D974" s="24" t="n">
        <v>19</v>
      </c>
      <c r="E974" s="24" t="n">
        <v>15</v>
      </c>
      <c r="F974" s="24" t="n">
        <v>368</v>
      </c>
      <c r="G974" s="24" t="inlineStr">
        <is>
          <t>12</t>
        </is>
      </c>
      <c r="H974" s="24" t="inlineStr"/>
      <c r="I974" s="24" t="inlineStr"/>
      <c r="J974" s="24" t="n">
        <v/>
      </c>
      <c r="K974" s="24" t="n"/>
      <c r="L974" s="24" t="n"/>
      <c r="M974" s="1">
        <f>LEFT(A974,6)</f>
        <v/>
      </c>
      <c r="N974" s="1">
        <f>MID(A974,7,6)</f>
        <v/>
      </c>
      <c r="O974" s="1">
        <f>MID(A974,7,6)&amp;"-"&amp;MID(A974,13,1)</f>
        <v/>
      </c>
      <c r="P974" s="1">
        <f>"M"&amp;MID(A974,5,2)</f>
        <v/>
      </c>
      <c r="Q974" s="1">
        <f>IF(MID(A974,4,1)="L",IF(ISODD(RIGHT(A974)),"LH1","LH3"),IF(MID(A974,4,1)="R",IF(ISODD(RIGHT(A974)),"RH2","RH4"),"ERROR"))</f>
        <v/>
      </c>
      <c r="R974" s="1">
        <f>P974&amp;"-"&amp;Q974</f>
        <v/>
      </c>
      <c r="S974" s="13">
        <f>IF(D974="","HXX",IF(OR(D974=D973,D974=0),S973,"H"&amp;TEXT(D974,"00")&amp;" T"&amp;TEXT(G974,"00")&amp;" - "&amp;A974))</f>
        <v/>
      </c>
      <c r="T974" s="13">
        <f>SUBTOTAL(3,A974)</f>
        <v/>
      </c>
      <c r="U974" s="13">
        <f>IF(OR(NOT(ISBLANK(H974)),J974="30"),1,0)</f>
        <v/>
      </c>
      <c r="V974" s="13">
        <f>IF(ISBLANK(I974),0,1)</f>
        <v/>
      </c>
      <c r="W974" s="13">
        <f>IF(AND(L974="Porosidad de gas",OR(K974="C5",K974="E5")),1,0)</f>
        <v/>
      </c>
      <c r="X974" s="3">
        <f>RIGHT(A974,3)</f>
        <v/>
      </c>
      <c r="Y974" s="3">
        <f>MAX(W974*F974,0)</f>
        <v/>
      </c>
      <c r="Z974" s="3">
        <f>MAX(V974*F974-Y974,0)</f>
        <v/>
      </c>
      <c r="AA974" s="3">
        <f>MAX(U974*F974-SUM(Y974:Z974),0)</f>
        <v/>
      </c>
      <c r="AB974" s="3">
        <f>MAX(F974-SUM(Y974:AA974),0)</f>
        <v/>
      </c>
      <c r="AC974" s="3">
        <f>D974</f>
        <v/>
      </c>
      <c r="AD974" s="3">
        <f>E974</f>
        <v/>
      </c>
    </row>
    <row r="975">
      <c r="A975" s="22" t="inlineStr">
        <is>
          <t>BNRL022511273284</t>
        </is>
      </c>
      <c r="B975" s="22" t="inlineStr">
        <is>
          <t>28/11/2025 1:2:46</t>
        </is>
      </c>
      <c r="C975" s="24" t="n">
        <v>9</v>
      </c>
      <c r="D975" s="24" t="n">
        <v>19</v>
      </c>
      <c r="E975" s="24" t="n">
        <v>15</v>
      </c>
      <c r="F975" s="24" t="n">
        <v>368</v>
      </c>
      <c r="G975" s="24" t="inlineStr">
        <is>
          <t>12</t>
        </is>
      </c>
      <c r="H975" s="24" t="inlineStr"/>
      <c r="I975" s="24" t="inlineStr"/>
      <c r="J975" s="24" t="n">
        <v/>
      </c>
      <c r="K975" s="24" t="n"/>
      <c r="L975" s="24" t="n"/>
      <c r="M975" s="1">
        <f>LEFT(A975,6)</f>
        <v/>
      </c>
      <c r="N975" s="1">
        <f>MID(A975,7,6)</f>
        <v/>
      </c>
      <c r="O975" s="1">
        <f>MID(A975,7,6)&amp;"-"&amp;MID(A975,13,1)</f>
        <v/>
      </c>
      <c r="P975" s="1">
        <f>"M"&amp;MID(A975,5,2)</f>
        <v/>
      </c>
      <c r="Q975" s="1">
        <f>IF(MID(A975,4,1)="L",IF(ISODD(RIGHT(A975)),"LH1","LH3"),IF(MID(A975,4,1)="R",IF(ISODD(RIGHT(A975)),"RH2","RH4"),"ERROR"))</f>
        <v/>
      </c>
      <c r="R975" s="1">
        <f>P975&amp;"-"&amp;Q975</f>
        <v/>
      </c>
      <c r="S975" s="13">
        <f>IF(D975="","HXX",IF(OR(D975=D974,D975=0),S974,"H"&amp;TEXT(D975,"00")&amp;" T"&amp;TEXT(G975,"00")&amp;" - "&amp;A975))</f>
        <v/>
      </c>
      <c r="T975" s="13">
        <f>SUBTOTAL(3,A975)</f>
        <v/>
      </c>
      <c r="U975" s="13">
        <f>IF(OR(NOT(ISBLANK(H975)),J975="30"),1,0)</f>
        <v/>
      </c>
      <c r="V975" s="13">
        <f>IF(ISBLANK(I975),0,1)</f>
        <v/>
      </c>
      <c r="W975" s="13">
        <f>IF(AND(L975="Porosidad de gas",OR(K975="C5",K975="E5")),1,0)</f>
        <v/>
      </c>
      <c r="X975" s="3">
        <f>RIGHT(A975,3)</f>
        <v/>
      </c>
      <c r="Y975" s="3">
        <f>MAX(W975*F975,0)</f>
        <v/>
      </c>
      <c r="Z975" s="3">
        <f>MAX(V975*F975-Y975,0)</f>
        <v/>
      </c>
      <c r="AA975" s="3">
        <f>MAX(U975*F975-SUM(Y975:Z975),0)</f>
        <v/>
      </c>
      <c r="AB975" s="3">
        <f>MAX(F975-SUM(Y975:AA975),0)</f>
        <v/>
      </c>
      <c r="AC975" s="3">
        <f>D975</f>
        <v/>
      </c>
      <c r="AD975" s="3">
        <f>E975</f>
        <v/>
      </c>
    </row>
    <row r="976">
      <c r="A976" s="22" t="inlineStr">
        <is>
          <t>BNRR022511273283</t>
        </is>
      </c>
      <c r="B976" s="22" t="inlineStr">
        <is>
          <t>28/11/2025 1:2:46</t>
        </is>
      </c>
      <c r="C976" s="24" t="n">
        <v>9</v>
      </c>
      <c r="D976" s="24" t="n">
        <v>19</v>
      </c>
      <c r="E976" s="24" t="n">
        <v>15</v>
      </c>
      <c r="F976" s="24" t="n">
        <v>368</v>
      </c>
      <c r="G976" s="24" t="inlineStr">
        <is>
          <t>12</t>
        </is>
      </c>
      <c r="H976" s="24" t="inlineStr"/>
      <c r="I976" s="24" t="inlineStr"/>
      <c r="J976" s="24" t="n">
        <v/>
      </c>
      <c r="K976" s="24" t="n"/>
      <c r="L976" s="24" t="n"/>
      <c r="M976" s="1">
        <f>LEFT(A976,6)</f>
        <v/>
      </c>
      <c r="N976" s="1">
        <f>MID(A976,7,6)</f>
        <v/>
      </c>
      <c r="O976" s="1">
        <f>MID(A976,7,6)&amp;"-"&amp;MID(A976,13,1)</f>
        <v/>
      </c>
      <c r="P976" s="1">
        <f>"M"&amp;MID(A976,5,2)</f>
        <v/>
      </c>
      <c r="Q976" s="1">
        <f>IF(MID(A976,4,1)="L",IF(ISODD(RIGHT(A976)),"LH1","LH3"),IF(MID(A976,4,1)="R",IF(ISODD(RIGHT(A976)),"RH2","RH4"),"ERROR"))</f>
        <v/>
      </c>
      <c r="R976" s="1">
        <f>P976&amp;"-"&amp;Q976</f>
        <v/>
      </c>
      <c r="S976" s="13">
        <f>IF(D976="","HXX",IF(OR(D976=D975,D976=0),S975,"H"&amp;TEXT(D976,"00")&amp;" T"&amp;TEXT(G976,"00")&amp;" - "&amp;A976))</f>
        <v/>
      </c>
      <c r="T976" s="13">
        <f>SUBTOTAL(3,A976)</f>
        <v/>
      </c>
      <c r="U976" s="13">
        <f>IF(OR(NOT(ISBLANK(H976)),J976="30"),1,0)</f>
        <v/>
      </c>
      <c r="V976" s="13">
        <f>IF(ISBLANK(I976),0,1)</f>
        <v/>
      </c>
      <c r="W976" s="13">
        <f>IF(AND(L976="Porosidad de gas",OR(K976="C5",K976="E5")),1,0)</f>
        <v/>
      </c>
      <c r="X976" s="3">
        <f>RIGHT(A976,3)</f>
        <v/>
      </c>
      <c r="Y976" s="3">
        <f>MAX(W976*F976,0)</f>
        <v/>
      </c>
      <c r="Z976" s="3">
        <f>MAX(V976*F976-Y976,0)</f>
        <v/>
      </c>
      <c r="AA976" s="3">
        <f>MAX(U976*F976-SUM(Y976:Z976),0)</f>
        <v/>
      </c>
      <c r="AB976" s="3">
        <f>MAX(F976-SUM(Y976:AA976),0)</f>
        <v/>
      </c>
      <c r="AC976" s="3">
        <f>D976</f>
        <v/>
      </c>
      <c r="AD976" s="3">
        <f>E976</f>
        <v/>
      </c>
    </row>
    <row r="977">
      <c r="A977" s="22" t="inlineStr">
        <is>
          <t>BNRR022511273284</t>
        </is>
      </c>
      <c r="B977" s="22" t="inlineStr">
        <is>
          <t>28/11/2025 1:2:46</t>
        </is>
      </c>
      <c r="C977" s="24" t="n">
        <v>9</v>
      </c>
      <c r="D977" s="24" t="n">
        <v>19</v>
      </c>
      <c r="E977" s="24" t="n">
        <v>15</v>
      </c>
      <c r="F977" s="24" t="n">
        <v>368</v>
      </c>
      <c r="G977" s="24" t="inlineStr">
        <is>
          <t>12</t>
        </is>
      </c>
      <c r="H977" s="24" t="inlineStr"/>
      <c r="I977" s="24" t="inlineStr"/>
      <c r="J977" s="24" t="n">
        <v/>
      </c>
      <c r="K977" s="24" t="n"/>
      <c r="L977" s="24" t="n"/>
      <c r="M977" s="1">
        <f>LEFT(A977,6)</f>
        <v/>
      </c>
      <c r="N977" s="1">
        <f>MID(A977,7,6)</f>
        <v/>
      </c>
      <c r="O977" s="1">
        <f>MID(A977,7,6)&amp;"-"&amp;MID(A977,13,1)</f>
        <v/>
      </c>
      <c r="P977" s="1">
        <f>"M"&amp;MID(A977,5,2)</f>
        <v/>
      </c>
      <c r="Q977" s="1">
        <f>IF(MID(A977,4,1)="L",IF(ISODD(RIGHT(A977)),"LH1","LH3"),IF(MID(A977,4,1)="R",IF(ISODD(RIGHT(A977)),"RH2","RH4"),"ERROR"))</f>
        <v/>
      </c>
      <c r="R977" s="1">
        <f>P977&amp;"-"&amp;Q977</f>
        <v/>
      </c>
      <c r="S977" s="13">
        <f>IF(D977="","HXX",IF(OR(D977=D976,D977=0),S976,"H"&amp;TEXT(D977,"00")&amp;" T"&amp;TEXT(G977,"00")&amp;" - "&amp;A977))</f>
        <v/>
      </c>
      <c r="T977" s="13">
        <f>SUBTOTAL(3,A977)</f>
        <v/>
      </c>
      <c r="U977" s="13">
        <f>IF(OR(NOT(ISBLANK(H977)),J977="30"),1,0)</f>
        <v/>
      </c>
      <c r="V977" s="13">
        <f>IF(ISBLANK(I977),0,1)</f>
        <v/>
      </c>
      <c r="W977" s="13">
        <f>IF(AND(L977="Porosidad de gas",OR(K977="C5",K977="E5")),1,0)</f>
        <v/>
      </c>
      <c r="X977" s="3">
        <f>RIGHT(A977,3)</f>
        <v/>
      </c>
      <c r="Y977" s="3">
        <f>MAX(W977*F977,0)</f>
        <v/>
      </c>
      <c r="Z977" s="3">
        <f>MAX(V977*F977-Y977,0)</f>
        <v/>
      </c>
      <c r="AA977" s="3">
        <f>MAX(U977*F977-SUM(Y977:Z977),0)</f>
        <v/>
      </c>
      <c r="AB977" s="3">
        <f>MAX(F977-SUM(Y977:AA977),0)</f>
        <v/>
      </c>
      <c r="AC977" s="3">
        <f>D977</f>
        <v/>
      </c>
      <c r="AD977" s="3">
        <f>E977</f>
        <v/>
      </c>
    </row>
    <row r="978">
      <c r="A978" s="22" t="inlineStr">
        <is>
          <t>BNRL022511273281</t>
        </is>
      </c>
      <c r="B978" s="22" t="inlineStr">
        <is>
          <t>28/11/2025 0:56:38</t>
        </is>
      </c>
      <c r="C978" s="24" t="n">
        <v>9</v>
      </c>
      <c r="D978" s="24" t="n">
        <v>19</v>
      </c>
      <c r="E978" s="24" t="n">
        <v>14</v>
      </c>
      <c r="F978" s="24" t="n">
        <v>360</v>
      </c>
      <c r="G978" s="24" t="inlineStr">
        <is>
          <t>12</t>
        </is>
      </c>
      <c r="H978" s="24" t="inlineStr"/>
      <c r="I978" s="24" t="inlineStr"/>
      <c r="J978" s="24" t="n">
        <v/>
      </c>
      <c r="K978" s="24" t="n"/>
      <c r="L978" s="24" t="n"/>
      <c r="M978" s="1">
        <f>LEFT(A978,6)</f>
        <v/>
      </c>
      <c r="N978" s="1">
        <f>MID(A978,7,6)</f>
        <v/>
      </c>
      <c r="O978" s="1">
        <f>MID(A978,7,6)&amp;"-"&amp;MID(A978,13,1)</f>
        <v/>
      </c>
      <c r="P978" s="1">
        <f>"M"&amp;MID(A978,5,2)</f>
        <v/>
      </c>
      <c r="Q978" s="1">
        <f>IF(MID(A978,4,1)="L",IF(ISODD(RIGHT(A978)),"LH1","LH3"),IF(MID(A978,4,1)="R",IF(ISODD(RIGHT(A978)),"RH2","RH4"),"ERROR"))</f>
        <v/>
      </c>
      <c r="R978" s="1">
        <f>P978&amp;"-"&amp;Q978</f>
        <v/>
      </c>
      <c r="S978" s="13">
        <f>IF(D978="","HXX",IF(OR(D978=D977,D978=0),S977,"H"&amp;TEXT(D978,"00")&amp;" T"&amp;TEXT(G978,"00")&amp;" - "&amp;A978))</f>
        <v/>
      </c>
      <c r="T978" s="13">
        <f>SUBTOTAL(3,A978)</f>
        <v/>
      </c>
      <c r="U978" s="13">
        <f>IF(OR(NOT(ISBLANK(H978)),J978="30"),1,0)</f>
        <v/>
      </c>
      <c r="V978" s="13">
        <f>IF(ISBLANK(I978),0,1)</f>
        <v/>
      </c>
      <c r="W978" s="13">
        <f>IF(AND(L978="Porosidad de gas",OR(K978="C5",K978="E5")),1,0)</f>
        <v/>
      </c>
      <c r="X978" s="3">
        <f>RIGHT(A978,3)</f>
        <v/>
      </c>
      <c r="Y978" s="3">
        <f>MAX(W978*F978,0)</f>
        <v/>
      </c>
      <c r="Z978" s="3">
        <f>MAX(V978*F978-Y978,0)</f>
        <v/>
      </c>
      <c r="AA978" s="3">
        <f>MAX(U978*F978-SUM(Y978:Z978),0)</f>
        <v/>
      </c>
      <c r="AB978" s="3">
        <f>MAX(F978-SUM(Y978:AA978),0)</f>
        <v/>
      </c>
      <c r="AC978" s="3">
        <f>D978</f>
        <v/>
      </c>
      <c r="AD978" s="3">
        <f>E978</f>
        <v/>
      </c>
    </row>
    <row r="979">
      <c r="A979" s="22" t="inlineStr">
        <is>
          <t>BNRL022511273282</t>
        </is>
      </c>
      <c r="B979" s="22" t="inlineStr">
        <is>
          <t>28/11/2025 0:56:38</t>
        </is>
      </c>
      <c r="C979" s="24" t="n">
        <v>9</v>
      </c>
      <c r="D979" s="24" t="n">
        <v>19</v>
      </c>
      <c r="E979" s="24" t="n">
        <v>14</v>
      </c>
      <c r="F979" s="24" t="n">
        <v>360</v>
      </c>
      <c r="G979" s="24" t="inlineStr">
        <is>
          <t>12</t>
        </is>
      </c>
      <c r="H979" s="24" t="inlineStr"/>
      <c r="I979" s="24" t="inlineStr"/>
      <c r="J979" s="24" t="n">
        <v/>
      </c>
      <c r="K979" s="24" t="n"/>
      <c r="L979" s="24" t="n"/>
      <c r="M979" s="1">
        <f>LEFT(A979,6)</f>
        <v/>
      </c>
      <c r="N979" s="1">
        <f>MID(A979,7,6)</f>
        <v/>
      </c>
      <c r="O979" s="1">
        <f>MID(A979,7,6)&amp;"-"&amp;MID(A979,13,1)</f>
        <v/>
      </c>
      <c r="P979" s="1">
        <f>"M"&amp;MID(A979,5,2)</f>
        <v/>
      </c>
      <c r="Q979" s="1">
        <f>IF(MID(A979,4,1)="L",IF(ISODD(RIGHT(A979)),"LH1","LH3"),IF(MID(A979,4,1)="R",IF(ISODD(RIGHT(A979)),"RH2","RH4"),"ERROR"))</f>
        <v/>
      </c>
      <c r="R979" s="1">
        <f>P979&amp;"-"&amp;Q979</f>
        <v/>
      </c>
      <c r="S979" s="13">
        <f>IF(D979="","HXX",IF(OR(D979=D978,D979=0),S978,"H"&amp;TEXT(D979,"00")&amp;" T"&amp;TEXT(G979,"00")&amp;" - "&amp;A979))</f>
        <v/>
      </c>
      <c r="T979" s="13">
        <f>SUBTOTAL(3,A979)</f>
        <v/>
      </c>
      <c r="U979" s="13">
        <f>IF(OR(NOT(ISBLANK(H979)),J979="30"),1,0)</f>
        <v/>
      </c>
      <c r="V979" s="13">
        <f>IF(ISBLANK(I979),0,1)</f>
        <v/>
      </c>
      <c r="W979" s="13">
        <f>IF(AND(L979="Porosidad de gas",OR(K979="C5",K979="E5")),1,0)</f>
        <v/>
      </c>
      <c r="X979" s="3">
        <f>RIGHT(A979,3)</f>
        <v/>
      </c>
      <c r="Y979" s="3">
        <f>MAX(W979*F979,0)</f>
        <v/>
      </c>
      <c r="Z979" s="3">
        <f>MAX(V979*F979-Y979,0)</f>
        <v/>
      </c>
      <c r="AA979" s="3">
        <f>MAX(U979*F979-SUM(Y979:Z979),0)</f>
        <v/>
      </c>
      <c r="AB979" s="3">
        <f>MAX(F979-SUM(Y979:AA979),0)</f>
        <v/>
      </c>
      <c r="AC979" s="3">
        <f>D979</f>
        <v/>
      </c>
      <c r="AD979" s="3">
        <f>E979</f>
        <v/>
      </c>
    </row>
    <row r="980">
      <c r="A980" s="22" t="inlineStr">
        <is>
          <t>BNRR022511273281</t>
        </is>
      </c>
      <c r="B980" s="22" t="inlineStr">
        <is>
          <t>28/11/2025 0:56:38</t>
        </is>
      </c>
      <c r="C980" s="24" t="n">
        <v>9</v>
      </c>
      <c r="D980" s="24" t="n">
        <v>19</v>
      </c>
      <c r="E980" s="24" t="n">
        <v>14</v>
      </c>
      <c r="F980" s="24" t="n">
        <v>360</v>
      </c>
      <c r="G980" s="24" t="inlineStr">
        <is>
          <t>12</t>
        </is>
      </c>
      <c r="H980" s="24" t="inlineStr"/>
      <c r="I980" s="24" t="inlineStr"/>
      <c r="J980" s="24" t="n">
        <v/>
      </c>
      <c r="K980" s="24" t="n"/>
      <c r="L980" s="24" t="n"/>
      <c r="M980" s="1">
        <f>LEFT(A980,6)</f>
        <v/>
      </c>
      <c r="N980" s="1">
        <f>MID(A980,7,6)</f>
        <v/>
      </c>
      <c r="O980" s="1">
        <f>MID(A980,7,6)&amp;"-"&amp;MID(A980,13,1)</f>
        <v/>
      </c>
      <c r="P980" s="1">
        <f>"M"&amp;MID(A980,5,2)</f>
        <v/>
      </c>
      <c r="Q980" s="1">
        <f>IF(MID(A980,4,1)="L",IF(ISODD(RIGHT(A980)),"LH1","LH3"),IF(MID(A980,4,1)="R",IF(ISODD(RIGHT(A980)),"RH2","RH4"),"ERROR"))</f>
        <v/>
      </c>
      <c r="R980" s="1">
        <f>P980&amp;"-"&amp;Q980</f>
        <v/>
      </c>
      <c r="S980" s="13">
        <f>IF(D980="","HXX",IF(OR(D980=D979,D980=0),S979,"H"&amp;TEXT(D980,"00")&amp;" T"&amp;TEXT(G980,"00")&amp;" - "&amp;A980))</f>
        <v/>
      </c>
      <c r="T980" s="13">
        <f>SUBTOTAL(3,A980)</f>
        <v/>
      </c>
      <c r="U980" s="13">
        <f>IF(OR(NOT(ISBLANK(H980)),J980="30"),1,0)</f>
        <v/>
      </c>
      <c r="V980" s="13">
        <f>IF(ISBLANK(I980),0,1)</f>
        <v/>
      </c>
      <c r="W980" s="13">
        <f>IF(AND(L980="Porosidad de gas",OR(K980="C5",K980="E5")),1,0)</f>
        <v/>
      </c>
      <c r="X980" s="3">
        <f>RIGHT(A980,3)</f>
        <v/>
      </c>
      <c r="Y980" s="3">
        <f>MAX(W980*F980,0)</f>
        <v/>
      </c>
      <c r="Z980" s="3">
        <f>MAX(V980*F980-Y980,0)</f>
        <v/>
      </c>
      <c r="AA980" s="3">
        <f>MAX(U980*F980-SUM(Y980:Z980),0)</f>
        <v/>
      </c>
      <c r="AB980" s="3">
        <f>MAX(F980-SUM(Y980:AA980),0)</f>
        <v/>
      </c>
      <c r="AC980" s="3">
        <f>D980</f>
        <v/>
      </c>
      <c r="AD980" s="3">
        <f>E980</f>
        <v/>
      </c>
    </row>
    <row r="981">
      <c r="A981" s="22" t="inlineStr">
        <is>
          <t>BNRR022511273282</t>
        </is>
      </c>
      <c r="B981" s="22" t="inlineStr">
        <is>
          <t>28/11/2025 0:56:38</t>
        </is>
      </c>
      <c r="C981" s="24" t="n">
        <v>9</v>
      </c>
      <c r="D981" s="24" t="n">
        <v>19</v>
      </c>
      <c r="E981" s="24" t="n">
        <v>14</v>
      </c>
      <c r="F981" s="24" t="n">
        <v>360</v>
      </c>
      <c r="G981" s="24" t="inlineStr">
        <is>
          <t>12</t>
        </is>
      </c>
      <c r="H981" s="24" t="inlineStr"/>
      <c r="I981" s="24" t="inlineStr"/>
      <c r="J981" s="24" t="n">
        <v/>
      </c>
      <c r="K981" s="24" t="n"/>
      <c r="L981" s="24" t="n"/>
      <c r="M981" s="1">
        <f>LEFT(A981,6)</f>
        <v/>
      </c>
      <c r="N981" s="1">
        <f>MID(A981,7,6)</f>
        <v/>
      </c>
      <c r="O981" s="1">
        <f>MID(A981,7,6)&amp;"-"&amp;MID(A981,13,1)</f>
        <v/>
      </c>
      <c r="P981" s="1">
        <f>"M"&amp;MID(A981,5,2)</f>
        <v/>
      </c>
      <c r="Q981" s="1">
        <f>IF(MID(A981,4,1)="L",IF(ISODD(RIGHT(A981)),"LH1","LH3"),IF(MID(A981,4,1)="R",IF(ISODD(RIGHT(A981)),"RH2","RH4"),"ERROR"))</f>
        <v/>
      </c>
      <c r="R981" s="1">
        <f>P981&amp;"-"&amp;Q981</f>
        <v/>
      </c>
      <c r="S981" s="13">
        <f>IF(D981="","HXX",IF(OR(D981=D980,D981=0),S980,"H"&amp;TEXT(D981,"00")&amp;" T"&amp;TEXT(G981,"00")&amp;" - "&amp;A981))</f>
        <v/>
      </c>
      <c r="T981" s="13">
        <f>SUBTOTAL(3,A981)</f>
        <v/>
      </c>
      <c r="U981" s="13">
        <f>IF(OR(NOT(ISBLANK(H981)),J981="30"),1,0)</f>
        <v/>
      </c>
      <c r="V981" s="13">
        <f>IF(ISBLANK(I981),0,1)</f>
        <v/>
      </c>
      <c r="W981" s="13">
        <f>IF(AND(L981="Porosidad de gas",OR(K981="C5",K981="E5")),1,0)</f>
        <v/>
      </c>
      <c r="X981" s="3">
        <f>RIGHT(A981,3)</f>
        <v/>
      </c>
      <c r="Y981" s="3">
        <f>MAX(W981*F981,0)</f>
        <v/>
      </c>
      <c r="Z981" s="3">
        <f>MAX(V981*F981-Y981,0)</f>
        <v/>
      </c>
      <c r="AA981" s="3">
        <f>MAX(U981*F981-SUM(Y981:Z981),0)</f>
        <v/>
      </c>
      <c r="AB981" s="3">
        <f>MAX(F981-SUM(Y981:AA981),0)</f>
        <v/>
      </c>
      <c r="AC981" s="3">
        <f>D981</f>
        <v/>
      </c>
      <c r="AD981" s="3">
        <f>E981</f>
        <v/>
      </c>
    </row>
    <row r="982">
      <c r="A982" s="22" t="inlineStr">
        <is>
          <t>BNRL022511273279</t>
        </is>
      </c>
      <c r="B982" s="22" t="inlineStr">
        <is>
          <t>28/11/2025 0:50:38</t>
        </is>
      </c>
      <c r="C982" s="24" t="n">
        <v>9</v>
      </c>
      <c r="D982" s="24" t="n">
        <v>19</v>
      </c>
      <c r="E982" s="24" t="n">
        <v>13</v>
      </c>
      <c r="F982" s="24" t="n">
        <v>384</v>
      </c>
      <c r="G982" s="24" t="inlineStr">
        <is>
          <t>12</t>
        </is>
      </c>
      <c r="H982" s="24" t="inlineStr"/>
      <c r="I982" s="24" t="inlineStr"/>
      <c r="J982" s="24" t="n">
        <v/>
      </c>
      <c r="K982" s="24" t="n"/>
      <c r="L982" s="24" t="n"/>
      <c r="M982" s="1">
        <f>LEFT(A982,6)</f>
        <v/>
      </c>
      <c r="N982" s="1">
        <f>MID(A982,7,6)</f>
        <v/>
      </c>
      <c r="O982" s="1">
        <f>MID(A982,7,6)&amp;"-"&amp;MID(A982,13,1)</f>
        <v/>
      </c>
      <c r="P982" s="1">
        <f>"M"&amp;MID(A982,5,2)</f>
        <v/>
      </c>
      <c r="Q982" s="1">
        <f>IF(MID(A982,4,1)="L",IF(ISODD(RIGHT(A982)),"LH1","LH3"),IF(MID(A982,4,1)="R",IF(ISODD(RIGHT(A982)),"RH2","RH4"),"ERROR"))</f>
        <v/>
      </c>
      <c r="R982" s="1">
        <f>P982&amp;"-"&amp;Q982</f>
        <v/>
      </c>
      <c r="S982" s="13">
        <f>IF(D982="","HXX",IF(OR(D982=D981,D982=0),S981,"H"&amp;TEXT(D982,"00")&amp;" T"&amp;TEXT(G982,"00")&amp;" - "&amp;A982))</f>
        <v/>
      </c>
      <c r="T982" s="13">
        <f>SUBTOTAL(3,A982)</f>
        <v/>
      </c>
      <c r="U982" s="13">
        <f>IF(OR(NOT(ISBLANK(H982)),J982="30"),1,0)</f>
        <v/>
      </c>
      <c r="V982" s="13">
        <f>IF(ISBLANK(I982),0,1)</f>
        <v/>
      </c>
      <c r="W982" s="13">
        <f>IF(AND(L982="Porosidad de gas",OR(K982="C5",K982="E5")),1,0)</f>
        <v/>
      </c>
      <c r="X982" s="3">
        <f>RIGHT(A982,3)</f>
        <v/>
      </c>
      <c r="Y982" s="3">
        <f>MAX(W982*F982,0)</f>
        <v/>
      </c>
      <c r="Z982" s="3">
        <f>MAX(V982*F982-Y982,0)</f>
        <v/>
      </c>
      <c r="AA982" s="3">
        <f>MAX(U982*F982-SUM(Y982:Z982),0)</f>
        <v/>
      </c>
      <c r="AB982" s="3">
        <f>MAX(F982-SUM(Y982:AA982),0)</f>
        <v/>
      </c>
      <c r="AC982" s="3">
        <f>D982</f>
        <v/>
      </c>
      <c r="AD982" s="3">
        <f>E982</f>
        <v/>
      </c>
    </row>
    <row r="983">
      <c r="A983" s="22" t="inlineStr">
        <is>
          <t>BNRL022511273280</t>
        </is>
      </c>
      <c r="B983" s="22" t="inlineStr">
        <is>
          <t>28/11/2025 0:50:38</t>
        </is>
      </c>
      <c r="C983" s="24" t="n">
        <v>9</v>
      </c>
      <c r="D983" s="24" t="n">
        <v>19</v>
      </c>
      <c r="E983" s="24" t="n">
        <v>13</v>
      </c>
      <c r="F983" s="24" t="n">
        <v>384</v>
      </c>
      <c r="G983" s="24" t="inlineStr">
        <is>
          <t>12</t>
        </is>
      </c>
      <c r="H983" s="24" t="inlineStr"/>
      <c r="I983" s="24" t="inlineStr"/>
      <c r="J983" s="24" t="n">
        <v/>
      </c>
      <c r="K983" s="24" t="n"/>
      <c r="L983" s="24" t="n"/>
      <c r="M983" s="1">
        <f>LEFT(A983,6)</f>
        <v/>
      </c>
      <c r="N983" s="1">
        <f>MID(A983,7,6)</f>
        <v/>
      </c>
      <c r="O983" s="1">
        <f>MID(A983,7,6)&amp;"-"&amp;MID(A983,13,1)</f>
        <v/>
      </c>
      <c r="P983" s="1">
        <f>"M"&amp;MID(A983,5,2)</f>
        <v/>
      </c>
      <c r="Q983" s="1">
        <f>IF(MID(A983,4,1)="L",IF(ISODD(RIGHT(A983)),"LH1","LH3"),IF(MID(A983,4,1)="R",IF(ISODD(RIGHT(A983)),"RH2","RH4"),"ERROR"))</f>
        <v/>
      </c>
      <c r="R983" s="1">
        <f>P983&amp;"-"&amp;Q983</f>
        <v/>
      </c>
      <c r="S983" s="13">
        <f>IF(D983="","HXX",IF(OR(D983=D982,D983=0),S982,"H"&amp;TEXT(D983,"00")&amp;" T"&amp;TEXT(G983,"00")&amp;" - "&amp;A983))</f>
        <v/>
      </c>
      <c r="T983" s="13">
        <f>SUBTOTAL(3,A983)</f>
        <v/>
      </c>
      <c r="U983" s="13">
        <f>IF(OR(NOT(ISBLANK(H983)),J983="30"),1,0)</f>
        <v/>
      </c>
      <c r="V983" s="13">
        <f>IF(ISBLANK(I983),0,1)</f>
        <v/>
      </c>
      <c r="W983" s="13">
        <f>IF(AND(L983="Porosidad de gas",OR(K983="C5",K983="E5")),1,0)</f>
        <v/>
      </c>
      <c r="X983" s="3">
        <f>RIGHT(A983,3)</f>
        <v/>
      </c>
      <c r="Y983" s="3">
        <f>MAX(W983*F983,0)</f>
        <v/>
      </c>
      <c r="Z983" s="3">
        <f>MAX(V983*F983-Y983,0)</f>
        <v/>
      </c>
      <c r="AA983" s="3">
        <f>MAX(U983*F983-SUM(Y983:Z983),0)</f>
        <v/>
      </c>
      <c r="AB983" s="3">
        <f>MAX(F983-SUM(Y983:AA983),0)</f>
        <v/>
      </c>
      <c r="AC983" s="3">
        <f>D983</f>
        <v/>
      </c>
      <c r="AD983" s="3">
        <f>E983</f>
        <v/>
      </c>
    </row>
    <row r="984">
      <c r="A984" s="22" t="inlineStr">
        <is>
          <t>BNRR022511273279</t>
        </is>
      </c>
      <c r="B984" s="22" t="inlineStr">
        <is>
          <t>28/11/2025 0:50:38</t>
        </is>
      </c>
      <c r="C984" s="24" t="n">
        <v>9</v>
      </c>
      <c r="D984" s="24" t="n">
        <v>19</v>
      </c>
      <c r="E984" s="24" t="n">
        <v>13</v>
      </c>
      <c r="F984" s="24" t="n">
        <v>384</v>
      </c>
      <c r="G984" s="24" t="inlineStr">
        <is>
          <t>12</t>
        </is>
      </c>
      <c r="H984" s="24" t="inlineStr"/>
      <c r="I984" s="24" t="inlineStr"/>
      <c r="J984" s="24" t="n">
        <v/>
      </c>
      <c r="K984" s="24" t="n"/>
      <c r="L984" s="24" t="n"/>
      <c r="M984" s="1">
        <f>LEFT(A984,6)</f>
        <v/>
      </c>
      <c r="N984" s="1">
        <f>MID(A984,7,6)</f>
        <v/>
      </c>
      <c r="O984" s="1">
        <f>MID(A984,7,6)&amp;"-"&amp;MID(A984,13,1)</f>
        <v/>
      </c>
      <c r="P984" s="1">
        <f>"M"&amp;MID(A984,5,2)</f>
        <v/>
      </c>
      <c r="Q984" s="1">
        <f>IF(MID(A984,4,1)="L",IF(ISODD(RIGHT(A984)),"LH1","LH3"),IF(MID(A984,4,1)="R",IF(ISODD(RIGHT(A984)),"RH2","RH4"),"ERROR"))</f>
        <v/>
      </c>
      <c r="R984" s="1">
        <f>P984&amp;"-"&amp;Q984</f>
        <v/>
      </c>
      <c r="S984" s="13">
        <f>IF(D984="","HXX",IF(OR(D984=D983,D984=0),S983,"H"&amp;TEXT(D984,"00")&amp;" T"&amp;TEXT(G984,"00")&amp;" - "&amp;A984))</f>
        <v/>
      </c>
      <c r="T984" s="13">
        <f>SUBTOTAL(3,A984)</f>
        <v/>
      </c>
      <c r="U984" s="13">
        <f>IF(OR(NOT(ISBLANK(H984)),J984="30"),1,0)</f>
        <v/>
      </c>
      <c r="V984" s="13">
        <f>IF(ISBLANK(I984),0,1)</f>
        <v/>
      </c>
      <c r="W984" s="13">
        <f>IF(AND(L984="Porosidad de gas",OR(K984="C5",K984="E5")),1,0)</f>
        <v/>
      </c>
      <c r="X984" s="3">
        <f>RIGHT(A984,3)</f>
        <v/>
      </c>
      <c r="Y984" s="3">
        <f>MAX(W984*F984,0)</f>
        <v/>
      </c>
      <c r="Z984" s="3">
        <f>MAX(V984*F984-Y984,0)</f>
        <v/>
      </c>
      <c r="AA984" s="3">
        <f>MAX(U984*F984-SUM(Y984:Z984),0)</f>
        <v/>
      </c>
      <c r="AB984" s="3">
        <f>MAX(F984-SUM(Y984:AA984),0)</f>
        <v/>
      </c>
      <c r="AC984" s="3">
        <f>D984</f>
        <v/>
      </c>
      <c r="AD984" s="3">
        <f>E984</f>
        <v/>
      </c>
    </row>
    <row r="985">
      <c r="A985" s="22" t="inlineStr">
        <is>
          <t>BNRR022511273280</t>
        </is>
      </c>
      <c r="B985" s="22" t="inlineStr">
        <is>
          <t>28/11/2025 0:50:38</t>
        </is>
      </c>
      <c r="C985" s="24" t="n">
        <v>9</v>
      </c>
      <c r="D985" s="24" t="n">
        <v>19</v>
      </c>
      <c r="E985" s="24" t="n">
        <v>13</v>
      </c>
      <c r="F985" s="24" t="n">
        <v>384</v>
      </c>
      <c r="G985" s="24" t="inlineStr">
        <is>
          <t>12</t>
        </is>
      </c>
      <c r="H985" s="24" t="inlineStr"/>
      <c r="I985" s="24" t="inlineStr"/>
      <c r="J985" s="24" t="n">
        <v/>
      </c>
      <c r="K985" s="24" t="n"/>
      <c r="L985" s="24" t="n"/>
      <c r="M985" s="1">
        <f>LEFT(A985,6)</f>
        <v/>
      </c>
      <c r="N985" s="1">
        <f>MID(A985,7,6)</f>
        <v/>
      </c>
      <c r="O985" s="1">
        <f>MID(A985,7,6)&amp;"-"&amp;MID(A985,13,1)</f>
        <v/>
      </c>
      <c r="P985" s="1">
        <f>"M"&amp;MID(A985,5,2)</f>
        <v/>
      </c>
      <c r="Q985" s="1">
        <f>IF(MID(A985,4,1)="L",IF(ISODD(RIGHT(A985)),"LH1","LH3"),IF(MID(A985,4,1)="R",IF(ISODD(RIGHT(A985)),"RH2","RH4"),"ERROR"))</f>
        <v/>
      </c>
      <c r="R985" s="1">
        <f>P985&amp;"-"&amp;Q985</f>
        <v/>
      </c>
      <c r="S985" s="13">
        <f>IF(D985="","HXX",IF(OR(D985=D984,D985=0),S984,"H"&amp;TEXT(D985,"00")&amp;" T"&amp;TEXT(G985,"00")&amp;" - "&amp;A985))</f>
        <v/>
      </c>
      <c r="T985" s="13">
        <f>SUBTOTAL(3,A985)</f>
        <v/>
      </c>
      <c r="U985" s="13">
        <f>IF(OR(NOT(ISBLANK(H985)),J985="30"),1,0)</f>
        <v/>
      </c>
      <c r="V985" s="13">
        <f>IF(ISBLANK(I985),0,1)</f>
        <v/>
      </c>
      <c r="W985" s="13">
        <f>IF(AND(L985="Porosidad de gas",OR(K985="C5",K985="E5")),1,0)</f>
        <v/>
      </c>
      <c r="X985" s="3">
        <f>RIGHT(A985,3)</f>
        <v/>
      </c>
      <c r="Y985" s="3">
        <f>MAX(W985*F985,0)</f>
        <v/>
      </c>
      <c r="Z985" s="3">
        <f>MAX(V985*F985-Y985,0)</f>
        <v/>
      </c>
      <c r="AA985" s="3">
        <f>MAX(U985*F985-SUM(Y985:Z985),0)</f>
        <v/>
      </c>
      <c r="AB985" s="3">
        <f>MAX(F985-SUM(Y985:AA985),0)</f>
        <v/>
      </c>
      <c r="AC985" s="3">
        <f>D985</f>
        <v/>
      </c>
      <c r="AD985" s="3">
        <f>E985</f>
        <v/>
      </c>
    </row>
    <row r="986">
      <c r="A986" s="22" t="inlineStr">
        <is>
          <t>BNRL022511273277</t>
        </is>
      </c>
      <c r="B986" s="22" t="inlineStr">
        <is>
          <t>28/11/2025 0:44:13</t>
        </is>
      </c>
      <c r="C986" s="24" t="n">
        <v>9</v>
      </c>
      <c r="D986" s="24" t="n">
        <v>19</v>
      </c>
      <c r="E986" s="24" t="n">
        <v>12</v>
      </c>
      <c r="F986" s="24" t="n">
        <v>627</v>
      </c>
      <c r="G986" s="24" t="inlineStr">
        <is>
          <t>12</t>
        </is>
      </c>
      <c r="H986" s="24" t="inlineStr"/>
      <c r="I986" s="24" t="inlineStr"/>
      <c r="J986" s="24" t="n">
        <v/>
      </c>
      <c r="K986" s="24" t="n"/>
      <c r="L986" s="24" t="n"/>
      <c r="M986" s="1">
        <f>LEFT(A986,6)</f>
        <v/>
      </c>
      <c r="N986" s="1">
        <f>MID(A986,7,6)</f>
        <v/>
      </c>
      <c r="O986" s="1">
        <f>MID(A986,7,6)&amp;"-"&amp;MID(A986,13,1)</f>
        <v/>
      </c>
      <c r="P986" s="1">
        <f>"M"&amp;MID(A986,5,2)</f>
        <v/>
      </c>
      <c r="Q986" s="1">
        <f>IF(MID(A986,4,1)="L",IF(ISODD(RIGHT(A986)),"LH1","LH3"),IF(MID(A986,4,1)="R",IF(ISODD(RIGHT(A986)),"RH2","RH4"),"ERROR"))</f>
        <v/>
      </c>
      <c r="R986" s="1">
        <f>P986&amp;"-"&amp;Q986</f>
        <v/>
      </c>
      <c r="S986" s="13">
        <f>IF(D986="","HXX",IF(OR(D986=D985,D986=0),S985,"H"&amp;TEXT(D986,"00")&amp;" T"&amp;TEXT(G986,"00")&amp;" - "&amp;A986))</f>
        <v/>
      </c>
      <c r="T986" s="13">
        <f>SUBTOTAL(3,A986)</f>
        <v/>
      </c>
      <c r="U986" s="13">
        <f>IF(OR(NOT(ISBLANK(H986)),J986="30"),1,0)</f>
        <v/>
      </c>
      <c r="V986" s="13">
        <f>IF(ISBLANK(I986),0,1)</f>
        <v/>
      </c>
      <c r="W986" s="13">
        <f>IF(AND(L986="Porosidad de gas",OR(K986="C5",K986="E5")),1,0)</f>
        <v/>
      </c>
      <c r="X986" s="3">
        <f>RIGHT(A986,3)</f>
        <v/>
      </c>
      <c r="Y986" s="3">
        <f>MAX(W986*F986,0)</f>
        <v/>
      </c>
      <c r="Z986" s="3">
        <f>MAX(V986*F986-Y986,0)</f>
        <v/>
      </c>
      <c r="AA986" s="3">
        <f>MAX(U986*F986-SUM(Y986:Z986),0)</f>
        <v/>
      </c>
      <c r="AB986" s="3">
        <f>MAX(F986-SUM(Y986:AA986),0)</f>
        <v/>
      </c>
      <c r="AC986" s="3">
        <f>D986</f>
        <v/>
      </c>
      <c r="AD986" s="3">
        <f>E986</f>
        <v/>
      </c>
    </row>
    <row r="987">
      <c r="A987" s="22" t="inlineStr">
        <is>
          <t>BNRL022511273278</t>
        </is>
      </c>
      <c r="B987" s="22" t="inlineStr">
        <is>
          <t>28/11/2025 0:44:13</t>
        </is>
      </c>
      <c r="C987" s="24" t="n">
        <v>9</v>
      </c>
      <c r="D987" s="24" t="n">
        <v>19</v>
      </c>
      <c r="E987" s="24" t="n">
        <v>12</v>
      </c>
      <c r="F987" s="24" t="n">
        <v>627</v>
      </c>
      <c r="G987" s="24" t="inlineStr">
        <is>
          <t>12</t>
        </is>
      </c>
      <c r="H987" s="24" t="inlineStr"/>
      <c r="I987" s="24" t="inlineStr"/>
      <c r="J987" s="24" t="n">
        <v/>
      </c>
      <c r="K987" s="24" t="n"/>
      <c r="L987" s="24" t="n"/>
      <c r="M987" s="1">
        <f>LEFT(A987,6)</f>
        <v/>
      </c>
      <c r="N987" s="1">
        <f>MID(A987,7,6)</f>
        <v/>
      </c>
      <c r="O987" s="1">
        <f>MID(A987,7,6)&amp;"-"&amp;MID(A987,13,1)</f>
        <v/>
      </c>
      <c r="P987" s="1">
        <f>"M"&amp;MID(A987,5,2)</f>
        <v/>
      </c>
      <c r="Q987" s="1">
        <f>IF(MID(A987,4,1)="L",IF(ISODD(RIGHT(A987)),"LH1","LH3"),IF(MID(A987,4,1)="R",IF(ISODD(RIGHT(A987)),"RH2","RH4"),"ERROR"))</f>
        <v/>
      </c>
      <c r="R987" s="1">
        <f>P987&amp;"-"&amp;Q987</f>
        <v/>
      </c>
      <c r="S987" s="13">
        <f>IF(D987="","HXX",IF(OR(D987=D986,D987=0),S986,"H"&amp;TEXT(D987,"00")&amp;" T"&amp;TEXT(G987,"00")&amp;" - "&amp;A987))</f>
        <v/>
      </c>
      <c r="T987" s="13">
        <f>SUBTOTAL(3,A987)</f>
        <v/>
      </c>
      <c r="U987" s="13">
        <f>IF(OR(NOT(ISBLANK(H987)),J987="30"),1,0)</f>
        <v/>
      </c>
      <c r="V987" s="13">
        <f>IF(ISBLANK(I987),0,1)</f>
        <v/>
      </c>
      <c r="W987" s="13">
        <f>IF(AND(L987="Porosidad de gas",OR(K987="C5",K987="E5")),1,0)</f>
        <v/>
      </c>
      <c r="X987" s="3">
        <f>RIGHT(A987,3)</f>
        <v/>
      </c>
      <c r="Y987" s="3">
        <f>MAX(W987*F987,0)</f>
        <v/>
      </c>
      <c r="Z987" s="3">
        <f>MAX(V987*F987-Y987,0)</f>
        <v/>
      </c>
      <c r="AA987" s="3">
        <f>MAX(U987*F987-SUM(Y987:Z987),0)</f>
        <v/>
      </c>
      <c r="AB987" s="3">
        <f>MAX(F987-SUM(Y987:AA987),0)</f>
        <v/>
      </c>
      <c r="AC987" s="3">
        <f>D987</f>
        <v/>
      </c>
      <c r="AD987" s="3">
        <f>E987</f>
        <v/>
      </c>
    </row>
    <row r="988">
      <c r="A988" s="22" t="inlineStr">
        <is>
          <t>BNRR022511273277</t>
        </is>
      </c>
      <c r="B988" s="22" t="inlineStr">
        <is>
          <t>28/11/2025 0:44:13</t>
        </is>
      </c>
      <c r="C988" s="24" t="n">
        <v>9</v>
      </c>
      <c r="D988" s="24" t="n">
        <v>19</v>
      </c>
      <c r="E988" s="24" t="n">
        <v>12</v>
      </c>
      <c r="F988" s="24" t="n">
        <v>627</v>
      </c>
      <c r="G988" s="24" t="inlineStr">
        <is>
          <t>12</t>
        </is>
      </c>
      <c r="H988" s="24" t="inlineStr"/>
      <c r="I988" s="24" t="inlineStr"/>
      <c r="J988" s="24" t="n">
        <v/>
      </c>
      <c r="K988" s="24" t="n"/>
      <c r="L988" s="24" t="n"/>
      <c r="M988" s="1">
        <f>LEFT(A988,6)</f>
        <v/>
      </c>
      <c r="N988" s="1">
        <f>MID(A988,7,6)</f>
        <v/>
      </c>
      <c r="O988" s="1">
        <f>MID(A988,7,6)&amp;"-"&amp;MID(A988,13,1)</f>
        <v/>
      </c>
      <c r="P988" s="1">
        <f>"M"&amp;MID(A988,5,2)</f>
        <v/>
      </c>
      <c r="Q988" s="1">
        <f>IF(MID(A988,4,1)="L",IF(ISODD(RIGHT(A988)),"LH1","LH3"),IF(MID(A988,4,1)="R",IF(ISODD(RIGHT(A988)),"RH2","RH4"),"ERROR"))</f>
        <v/>
      </c>
      <c r="R988" s="1">
        <f>P988&amp;"-"&amp;Q988</f>
        <v/>
      </c>
      <c r="S988" s="13">
        <f>IF(D988="","HXX",IF(OR(D988=D987,D988=0),S987,"H"&amp;TEXT(D988,"00")&amp;" T"&amp;TEXT(G988,"00")&amp;" - "&amp;A988))</f>
        <v/>
      </c>
      <c r="T988" s="13">
        <f>SUBTOTAL(3,A988)</f>
        <v/>
      </c>
      <c r="U988" s="13">
        <f>IF(OR(NOT(ISBLANK(H988)),J988="30"),1,0)</f>
        <v/>
      </c>
      <c r="V988" s="13">
        <f>IF(ISBLANK(I988),0,1)</f>
        <v/>
      </c>
      <c r="W988" s="13">
        <f>IF(AND(L988="Porosidad de gas",OR(K988="C5",K988="E5")),1,0)</f>
        <v/>
      </c>
      <c r="X988" s="3">
        <f>RIGHT(A988,3)</f>
        <v/>
      </c>
      <c r="Y988" s="3">
        <f>MAX(W988*F988,0)</f>
        <v/>
      </c>
      <c r="Z988" s="3">
        <f>MAX(V988*F988-Y988,0)</f>
        <v/>
      </c>
      <c r="AA988" s="3">
        <f>MAX(U988*F988-SUM(Y988:Z988),0)</f>
        <v/>
      </c>
      <c r="AB988" s="3">
        <f>MAX(F988-SUM(Y988:AA988),0)</f>
        <v/>
      </c>
      <c r="AC988" s="3">
        <f>D988</f>
        <v/>
      </c>
      <c r="AD988" s="3">
        <f>E988</f>
        <v/>
      </c>
    </row>
    <row r="989">
      <c r="A989" s="22" t="inlineStr">
        <is>
          <t>BNRR022511273278</t>
        </is>
      </c>
      <c r="B989" s="22" t="inlineStr">
        <is>
          <t>28/11/2025 0:44:13</t>
        </is>
      </c>
      <c r="C989" s="24" t="n">
        <v>9</v>
      </c>
      <c r="D989" s="24" t="n">
        <v>19</v>
      </c>
      <c r="E989" s="24" t="n">
        <v>12</v>
      </c>
      <c r="F989" s="24" t="n">
        <v>627</v>
      </c>
      <c r="G989" s="24" t="inlineStr">
        <is>
          <t>12</t>
        </is>
      </c>
      <c r="H989" s="24" t="inlineStr"/>
      <c r="I989" s="24" t="inlineStr"/>
      <c r="J989" s="24" t="n">
        <v/>
      </c>
      <c r="K989" s="24" t="n"/>
      <c r="L989" s="24" t="n"/>
      <c r="M989" s="1">
        <f>LEFT(A989,6)</f>
        <v/>
      </c>
      <c r="N989" s="1">
        <f>MID(A989,7,6)</f>
        <v/>
      </c>
      <c r="O989" s="1">
        <f>MID(A989,7,6)&amp;"-"&amp;MID(A989,13,1)</f>
        <v/>
      </c>
      <c r="P989" s="1">
        <f>"M"&amp;MID(A989,5,2)</f>
        <v/>
      </c>
      <c r="Q989" s="1">
        <f>IF(MID(A989,4,1)="L",IF(ISODD(RIGHT(A989)),"LH1","LH3"),IF(MID(A989,4,1)="R",IF(ISODD(RIGHT(A989)),"RH2","RH4"),"ERROR"))</f>
        <v/>
      </c>
      <c r="R989" s="1">
        <f>P989&amp;"-"&amp;Q989</f>
        <v/>
      </c>
      <c r="S989" s="13">
        <f>IF(D989="","HXX",IF(OR(D989=D988,D989=0),S988,"H"&amp;TEXT(D989,"00")&amp;" T"&amp;TEXT(G989,"00")&amp;" - "&amp;A989))</f>
        <v/>
      </c>
      <c r="T989" s="13">
        <f>SUBTOTAL(3,A989)</f>
        <v/>
      </c>
      <c r="U989" s="13">
        <f>IF(OR(NOT(ISBLANK(H989)),J989="30"),1,0)</f>
        <v/>
      </c>
      <c r="V989" s="13">
        <f>IF(ISBLANK(I989),0,1)</f>
        <v/>
      </c>
      <c r="W989" s="13">
        <f>IF(AND(L989="Porosidad de gas",OR(K989="C5",K989="E5")),1,0)</f>
        <v/>
      </c>
      <c r="X989" s="3">
        <f>RIGHT(A989,3)</f>
        <v/>
      </c>
      <c r="Y989" s="3">
        <f>MAX(W989*F989,0)</f>
        <v/>
      </c>
      <c r="Z989" s="3">
        <f>MAX(V989*F989-Y989,0)</f>
        <v/>
      </c>
      <c r="AA989" s="3">
        <f>MAX(U989*F989-SUM(Y989:Z989),0)</f>
        <v/>
      </c>
      <c r="AB989" s="3">
        <f>MAX(F989-SUM(Y989:AA989),0)</f>
        <v/>
      </c>
      <c r="AC989" s="3">
        <f>D989</f>
        <v/>
      </c>
      <c r="AD989" s="3">
        <f>E989</f>
        <v/>
      </c>
    </row>
    <row r="990">
      <c r="A990" s="22" t="inlineStr">
        <is>
          <t>BNRL022511273275</t>
        </is>
      </c>
      <c r="B990" s="22" t="inlineStr">
        <is>
          <t>28/11/2025 0:33:46</t>
        </is>
      </c>
      <c r="C990" s="24" t="n">
        <v>9</v>
      </c>
      <c r="D990" s="24" t="n">
        <v>19</v>
      </c>
      <c r="E990" s="24" t="n">
        <v>11</v>
      </c>
      <c r="F990" s="24" t="n">
        <v>469</v>
      </c>
      <c r="G990" s="24" t="inlineStr">
        <is>
          <t>12</t>
        </is>
      </c>
      <c r="H990" s="24" t="inlineStr"/>
      <c r="I990" s="24" t="inlineStr"/>
      <c r="J990" s="24" t="n">
        <v/>
      </c>
      <c r="K990" s="24" t="n"/>
      <c r="L990" s="24" t="n"/>
      <c r="M990" s="1">
        <f>LEFT(A990,6)</f>
        <v/>
      </c>
      <c r="N990" s="1">
        <f>MID(A990,7,6)</f>
        <v/>
      </c>
      <c r="O990" s="1">
        <f>MID(A990,7,6)&amp;"-"&amp;MID(A990,13,1)</f>
        <v/>
      </c>
      <c r="P990" s="1">
        <f>"M"&amp;MID(A990,5,2)</f>
        <v/>
      </c>
      <c r="Q990" s="1">
        <f>IF(MID(A990,4,1)="L",IF(ISODD(RIGHT(A990)),"LH1","LH3"),IF(MID(A990,4,1)="R",IF(ISODD(RIGHT(A990)),"RH2","RH4"),"ERROR"))</f>
        <v/>
      </c>
      <c r="R990" s="1">
        <f>P990&amp;"-"&amp;Q990</f>
        <v/>
      </c>
      <c r="S990" s="13">
        <f>IF(D990="","HXX",IF(OR(D990=D989,D990=0),S989,"H"&amp;TEXT(D990,"00")&amp;" T"&amp;TEXT(G990,"00")&amp;" - "&amp;A990))</f>
        <v/>
      </c>
      <c r="T990" s="13">
        <f>SUBTOTAL(3,A990)</f>
        <v/>
      </c>
      <c r="U990" s="13">
        <f>IF(OR(NOT(ISBLANK(H990)),J990="30"),1,0)</f>
        <v/>
      </c>
      <c r="V990" s="13">
        <f>IF(ISBLANK(I990),0,1)</f>
        <v/>
      </c>
      <c r="W990" s="13">
        <f>IF(AND(L990="Porosidad de gas",OR(K990="C5",K990="E5")),1,0)</f>
        <v/>
      </c>
      <c r="X990" s="3">
        <f>RIGHT(A990,3)</f>
        <v/>
      </c>
      <c r="Y990" s="3">
        <f>MAX(W990*F990,0)</f>
        <v/>
      </c>
      <c r="Z990" s="3">
        <f>MAX(V990*F990-Y990,0)</f>
        <v/>
      </c>
      <c r="AA990" s="3">
        <f>MAX(U990*F990-SUM(Y990:Z990),0)</f>
        <v/>
      </c>
      <c r="AB990" s="3">
        <f>MAX(F990-SUM(Y990:AA990),0)</f>
        <v/>
      </c>
      <c r="AC990" s="3">
        <f>D990</f>
        <v/>
      </c>
      <c r="AD990" s="3">
        <f>E990</f>
        <v/>
      </c>
    </row>
    <row r="991">
      <c r="A991" s="22" t="inlineStr">
        <is>
          <t>BNRL022511273276</t>
        </is>
      </c>
      <c r="B991" s="22" t="inlineStr">
        <is>
          <t>28/11/2025 0:33:46</t>
        </is>
      </c>
      <c r="C991" s="24" t="n">
        <v>9</v>
      </c>
      <c r="D991" s="24" t="n">
        <v>19</v>
      </c>
      <c r="E991" s="24" t="n">
        <v>11</v>
      </c>
      <c r="F991" s="24" t="n">
        <v>469</v>
      </c>
      <c r="G991" s="24" t="inlineStr">
        <is>
          <t>12</t>
        </is>
      </c>
      <c r="H991" s="24" t="inlineStr"/>
      <c r="I991" s="24" t="inlineStr"/>
      <c r="J991" s="24" t="n">
        <v/>
      </c>
      <c r="K991" s="24" t="n"/>
      <c r="L991" s="24" t="n"/>
      <c r="M991" s="1">
        <f>LEFT(A991,6)</f>
        <v/>
      </c>
      <c r="N991" s="1">
        <f>MID(A991,7,6)</f>
        <v/>
      </c>
      <c r="O991" s="1">
        <f>MID(A991,7,6)&amp;"-"&amp;MID(A991,13,1)</f>
        <v/>
      </c>
      <c r="P991" s="1">
        <f>"M"&amp;MID(A991,5,2)</f>
        <v/>
      </c>
      <c r="Q991" s="1">
        <f>IF(MID(A991,4,1)="L",IF(ISODD(RIGHT(A991)),"LH1","LH3"),IF(MID(A991,4,1)="R",IF(ISODD(RIGHT(A991)),"RH2","RH4"),"ERROR"))</f>
        <v/>
      </c>
      <c r="R991" s="1">
        <f>P991&amp;"-"&amp;Q991</f>
        <v/>
      </c>
      <c r="S991" s="13">
        <f>IF(D991="","HXX",IF(OR(D991=D990,D991=0),S990,"H"&amp;TEXT(D991,"00")&amp;" T"&amp;TEXT(G991,"00")&amp;" - "&amp;A991))</f>
        <v/>
      </c>
      <c r="T991" s="13">
        <f>SUBTOTAL(3,A991)</f>
        <v/>
      </c>
      <c r="U991" s="13">
        <f>IF(OR(NOT(ISBLANK(H991)),J991="30"),1,0)</f>
        <v/>
      </c>
      <c r="V991" s="13">
        <f>IF(ISBLANK(I991),0,1)</f>
        <v/>
      </c>
      <c r="W991" s="13">
        <f>IF(AND(L991="Porosidad de gas",OR(K991="C5",K991="E5")),1,0)</f>
        <v/>
      </c>
      <c r="X991" s="3">
        <f>RIGHT(A991,3)</f>
        <v/>
      </c>
      <c r="Y991" s="3">
        <f>MAX(W991*F991,0)</f>
        <v/>
      </c>
      <c r="Z991" s="3">
        <f>MAX(V991*F991-Y991,0)</f>
        <v/>
      </c>
      <c r="AA991" s="3">
        <f>MAX(U991*F991-SUM(Y991:Z991),0)</f>
        <v/>
      </c>
      <c r="AB991" s="3">
        <f>MAX(F991-SUM(Y991:AA991),0)</f>
        <v/>
      </c>
      <c r="AC991" s="3">
        <f>D991</f>
        <v/>
      </c>
      <c r="AD991" s="3">
        <f>E991</f>
        <v/>
      </c>
    </row>
    <row r="992">
      <c r="A992" s="22" t="inlineStr">
        <is>
          <t>BNRR022511273275</t>
        </is>
      </c>
      <c r="B992" s="22" t="inlineStr">
        <is>
          <t>28/11/2025 0:33:46</t>
        </is>
      </c>
      <c r="C992" s="24" t="n">
        <v>9</v>
      </c>
      <c r="D992" s="24" t="n">
        <v>19</v>
      </c>
      <c r="E992" s="24" t="n">
        <v>11</v>
      </c>
      <c r="F992" s="24" t="n">
        <v>469</v>
      </c>
      <c r="G992" s="24" t="inlineStr">
        <is>
          <t>12</t>
        </is>
      </c>
      <c r="H992" s="24" t="inlineStr"/>
      <c r="I992" s="24" t="inlineStr"/>
      <c r="J992" s="24" t="n">
        <v/>
      </c>
      <c r="K992" s="24" t="n"/>
      <c r="L992" s="24" t="n"/>
      <c r="M992" s="1">
        <f>LEFT(A992,6)</f>
        <v/>
      </c>
      <c r="N992" s="1">
        <f>MID(A992,7,6)</f>
        <v/>
      </c>
      <c r="O992" s="1">
        <f>MID(A992,7,6)&amp;"-"&amp;MID(A992,13,1)</f>
        <v/>
      </c>
      <c r="P992" s="1">
        <f>"M"&amp;MID(A992,5,2)</f>
        <v/>
      </c>
      <c r="Q992" s="1">
        <f>IF(MID(A992,4,1)="L",IF(ISODD(RIGHT(A992)),"LH1","LH3"),IF(MID(A992,4,1)="R",IF(ISODD(RIGHT(A992)),"RH2","RH4"),"ERROR"))</f>
        <v/>
      </c>
      <c r="R992" s="1">
        <f>P992&amp;"-"&amp;Q992</f>
        <v/>
      </c>
      <c r="S992" s="13">
        <f>IF(D992="","HXX",IF(OR(D992=D991,D992=0),S991,"H"&amp;TEXT(D992,"00")&amp;" T"&amp;TEXT(G992,"00")&amp;" - "&amp;A992))</f>
        <v/>
      </c>
      <c r="T992" s="13">
        <f>SUBTOTAL(3,A992)</f>
        <v/>
      </c>
      <c r="U992" s="13">
        <f>IF(OR(NOT(ISBLANK(H992)),J992="30"),1,0)</f>
        <v/>
      </c>
      <c r="V992" s="13">
        <f>IF(ISBLANK(I992),0,1)</f>
        <v/>
      </c>
      <c r="W992" s="13">
        <f>IF(AND(L992="Porosidad de gas",OR(K992="C5",K992="E5")),1,0)</f>
        <v/>
      </c>
      <c r="X992" s="3">
        <f>RIGHT(A992,3)</f>
        <v/>
      </c>
      <c r="Y992" s="3">
        <f>MAX(W992*F992,0)</f>
        <v/>
      </c>
      <c r="Z992" s="3">
        <f>MAX(V992*F992-Y992,0)</f>
        <v/>
      </c>
      <c r="AA992" s="3">
        <f>MAX(U992*F992-SUM(Y992:Z992),0)</f>
        <v/>
      </c>
      <c r="AB992" s="3">
        <f>MAX(F992-SUM(Y992:AA992),0)</f>
        <v/>
      </c>
      <c r="AC992" s="3">
        <f>D992</f>
        <v/>
      </c>
      <c r="AD992" s="3">
        <f>E992</f>
        <v/>
      </c>
    </row>
    <row r="993">
      <c r="A993" s="22" t="inlineStr">
        <is>
          <t>BNRR022511273276</t>
        </is>
      </c>
      <c r="B993" s="22" t="inlineStr">
        <is>
          <t>28/11/2025 0:33:46</t>
        </is>
      </c>
      <c r="C993" s="24" t="n">
        <v>9</v>
      </c>
      <c r="D993" s="24" t="n">
        <v>19</v>
      </c>
      <c r="E993" s="24" t="n">
        <v>11</v>
      </c>
      <c r="F993" s="24" t="n">
        <v>469</v>
      </c>
      <c r="G993" s="24" t="inlineStr">
        <is>
          <t>12</t>
        </is>
      </c>
      <c r="H993" s="24" t="inlineStr"/>
      <c r="I993" s="24" t="inlineStr"/>
      <c r="J993" s="24" t="n">
        <v/>
      </c>
      <c r="K993" s="24" t="n"/>
      <c r="L993" s="24" t="n"/>
      <c r="M993" s="1">
        <f>LEFT(A993,6)</f>
        <v/>
      </c>
      <c r="N993" s="1">
        <f>MID(A993,7,6)</f>
        <v/>
      </c>
      <c r="O993" s="1">
        <f>MID(A993,7,6)&amp;"-"&amp;MID(A993,13,1)</f>
        <v/>
      </c>
      <c r="P993" s="1">
        <f>"M"&amp;MID(A993,5,2)</f>
        <v/>
      </c>
      <c r="Q993" s="1">
        <f>IF(MID(A993,4,1)="L",IF(ISODD(RIGHT(A993)),"LH1","LH3"),IF(MID(A993,4,1)="R",IF(ISODD(RIGHT(A993)),"RH2","RH4"),"ERROR"))</f>
        <v/>
      </c>
      <c r="R993" s="1">
        <f>P993&amp;"-"&amp;Q993</f>
        <v/>
      </c>
      <c r="S993" s="13">
        <f>IF(D993="","HXX",IF(OR(D993=D992,D993=0),S992,"H"&amp;TEXT(D993,"00")&amp;" T"&amp;TEXT(G993,"00")&amp;" - "&amp;A993))</f>
        <v/>
      </c>
      <c r="T993" s="13">
        <f>SUBTOTAL(3,A993)</f>
        <v/>
      </c>
      <c r="U993" s="13">
        <f>IF(OR(NOT(ISBLANK(H993)),J993="30"),1,0)</f>
        <v/>
      </c>
      <c r="V993" s="13">
        <f>IF(ISBLANK(I993),0,1)</f>
        <v/>
      </c>
      <c r="W993" s="13">
        <f>IF(AND(L993="Porosidad de gas",OR(K993="C5",K993="E5")),1,0)</f>
        <v/>
      </c>
      <c r="X993" s="3">
        <f>RIGHT(A993,3)</f>
        <v/>
      </c>
      <c r="Y993" s="3">
        <f>MAX(W993*F993,0)</f>
        <v/>
      </c>
      <c r="Z993" s="3">
        <f>MAX(V993*F993-Y993,0)</f>
        <v/>
      </c>
      <c r="AA993" s="3">
        <f>MAX(U993*F993-SUM(Y993:Z993),0)</f>
        <v/>
      </c>
      <c r="AB993" s="3">
        <f>MAX(F993-SUM(Y993:AA993),0)</f>
        <v/>
      </c>
      <c r="AC993" s="3">
        <f>D993</f>
        <v/>
      </c>
      <c r="AD993" s="3">
        <f>E993</f>
        <v/>
      </c>
    </row>
    <row r="994">
      <c r="A994" s="22" t="inlineStr">
        <is>
          <t>BNRL022511273273</t>
        </is>
      </c>
      <c r="B994" s="22" t="inlineStr">
        <is>
          <t>28/11/2025 0:25:57</t>
        </is>
      </c>
      <c r="C994" s="24" t="n">
        <v>9</v>
      </c>
      <c r="D994" s="24" t="n">
        <v>19</v>
      </c>
      <c r="E994" s="24" t="n">
        <v>10</v>
      </c>
      <c r="F994" s="24" t="n">
        <v>461</v>
      </c>
      <c r="G994" s="24" t="inlineStr">
        <is>
          <t>12</t>
        </is>
      </c>
      <c r="H994" s="24" t="inlineStr"/>
      <c r="I994" s="24" t="inlineStr"/>
      <c r="J994" s="24" t="n">
        <v/>
      </c>
      <c r="K994" s="24" t="n"/>
      <c r="L994" s="24" t="n"/>
      <c r="M994" s="1">
        <f>LEFT(A994,6)</f>
        <v/>
      </c>
      <c r="N994" s="1">
        <f>MID(A994,7,6)</f>
        <v/>
      </c>
      <c r="O994" s="1">
        <f>MID(A994,7,6)&amp;"-"&amp;MID(A994,13,1)</f>
        <v/>
      </c>
      <c r="P994" s="1">
        <f>"M"&amp;MID(A994,5,2)</f>
        <v/>
      </c>
      <c r="Q994" s="1">
        <f>IF(MID(A994,4,1)="L",IF(ISODD(RIGHT(A994)),"LH1","LH3"),IF(MID(A994,4,1)="R",IF(ISODD(RIGHT(A994)),"RH2","RH4"),"ERROR"))</f>
        <v/>
      </c>
      <c r="R994" s="1">
        <f>P994&amp;"-"&amp;Q994</f>
        <v/>
      </c>
      <c r="S994" s="13">
        <f>IF(D994="","HXX",IF(OR(D994=D993,D994=0),S993,"H"&amp;TEXT(D994,"00")&amp;" T"&amp;TEXT(G994,"00")&amp;" - "&amp;A994))</f>
        <v/>
      </c>
      <c r="T994" s="13">
        <f>SUBTOTAL(3,A994)</f>
        <v/>
      </c>
      <c r="U994" s="13">
        <f>IF(OR(NOT(ISBLANK(H994)),J994="30"),1,0)</f>
        <v/>
      </c>
      <c r="V994" s="13">
        <f>IF(ISBLANK(I994),0,1)</f>
        <v/>
      </c>
      <c r="W994" s="13">
        <f>IF(AND(L994="Porosidad de gas",OR(K994="C5",K994="E5")),1,0)</f>
        <v/>
      </c>
      <c r="X994" s="3">
        <f>RIGHT(A994,3)</f>
        <v/>
      </c>
      <c r="Y994" s="3">
        <f>MAX(W994*F994,0)</f>
        <v/>
      </c>
      <c r="Z994" s="3">
        <f>MAX(V994*F994-Y994,0)</f>
        <v/>
      </c>
      <c r="AA994" s="3">
        <f>MAX(U994*F994-SUM(Y994:Z994),0)</f>
        <v/>
      </c>
      <c r="AB994" s="3">
        <f>MAX(F994-SUM(Y994:AA994),0)</f>
        <v/>
      </c>
      <c r="AC994" s="3">
        <f>D994</f>
        <v/>
      </c>
      <c r="AD994" s="3">
        <f>E994</f>
        <v/>
      </c>
    </row>
    <row r="995">
      <c r="A995" s="22" t="inlineStr">
        <is>
          <t>BNRL022511273274</t>
        </is>
      </c>
      <c r="B995" s="22" t="inlineStr">
        <is>
          <t>28/11/2025 0:25:57</t>
        </is>
      </c>
      <c r="C995" s="24" t="n">
        <v>9</v>
      </c>
      <c r="D995" s="24" t="n">
        <v>19</v>
      </c>
      <c r="E995" s="24" t="n">
        <v>10</v>
      </c>
      <c r="F995" s="24" t="n">
        <v>461</v>
      </c>
      <c r="G995" s="24" t="inlineStr">
        <is>
          <t>12</t>
        </is>
      </c>
      <c r="H995" s="24" t="inlineStr"/>
      <c r="I995" s="24" t="inlineStr"/>
      <c r="J995" s="24" t="n">
        <v/>
      </c>
      <c r="K995" s="24" t="n"/>
      <c r="L995" s="24" t="n"/>
      <c r="M995" s="1">
        <f>LEFT(A995,6)</f>
        <v/>
      </c>
      <c r="N995" s="1">
        <f>MID(A995,7,6)</f>
        <v/>
      </c>
      <c r="O995" s="1">
        <f>MID(A995,7,6)&amp;"-"&amp;MID(A995,13,1)</f>
        <v/>
      </c>
      <c r="P995" s="1">
        <f>"M"&amp;MID(A995,5,2)</f>
        <v/>
      </c>
      <c r="Q995" s="1">
        <f>IF(MID(A995,4,1)="L",IF(ISODD(RIGHT(A995)),"LH1","LH3"),IF(MID(A995,4,1)="R",IF(ISODD(RIGHT(A995)),"RH2","RH4"),"ERROR"))</f>
        <v/>
      </c>
      <c r="R995" s="1">
        <f>P995&amp;"-"&amp;Q995</f>
        <v/>
      </c>
      <c r="S995" s="13">
        <f>IF(D995="","HXX",IF(OR(D995=D994,D995=0),S994,"H"&amp;TEXT(D995,"00")&amp;" T"&amp;TEXT(G995,"00")&amp;" - "&amp;A995))</f>
        <v/>
      </c>
      <c r="T995" s="13">
        <f>SUBTOTAL(3,A995)</f>
        <v/>
      </c>
      <c r="U995" s="13">
        <f>IF(OR(NOT(ISBLANK(H995)),J995="30"),1,0)</f>
        <v/>
      </c>
      <c r="V995" s="13">
        <f>IF(ISBLANK(I995),0,1)</f>
        <v/>
      </c>
      <c r="W995" s="13">
        <f>IF(AND(L995="Porosidad de gas",OR(K995="C5",K995="E5")),1,0)</f>
        <v/>
      </c>
      <c r="X995" s="3">
        <f>RIGHT(A995,3)</f>
        <v/>
      </c>
      <c r="Y995" s="3">
        <f>MAX(W995*F995,0)</f>
        <v/>
      </c>
      <c r="Z995" s="3">
        <f>MAX(V995*F995-Y995,0)</f>
        <v/>
      </c>
      <c r="AA995" s="3">
        <f>MAX(U995*F995-SUM(Y995:Z995),0)</f>
        <v/>
      </c>
      <c r="AB995" s="3">
        <f>MAX(F995-SUM(Y995:AA995),0)</f>
        <v/>
      </c>
      <c r="AC995" s="3">
        <f>D995</f>
        <v/>
      </c>
      <c r="AD995" s="3">
        <f>E995</f>
        <v/>
      </c>
    </row>
    <row r="996">
      <c r="A996" s="22" t="inlineStr">
        <is>
          <t>BNRR022511273273</t>
        </is>
      </c>
      <c r="B996" s="22" t="inlineStr">
        <is>
          <t>28/11/2025 0:25:57</t>
        </is>
      </c>
      <c r="C996" s="24" t="n">
        <v>9</v>
      </c>
      <c r="D996" s="24" t="n">
        <v>19</v>
      </c>
      <c r="E996" s="24" t="n">
        <v>10</v>
      </c>
      <c r="F996" s="24" t="n">
        <v>461</v>
      </c>
      <c r="G996" s="24" t="inlineStr">
        <is>
          <t>12</t>
        </is>
      </c>
      <c r="H996" s="24" t="inlineStr"/>
      <c r="I996" s="24" t="inlineStr"/>
      <c r="J996" s="24" t="n">
        <v/>
      </c>
      <c r="K996" s="24" t="n"/>
      <c r="L996" s="24" t="n"/>
      <c r="M996" s="1">
        <f>LEFT(A996,6)</f>
        <v/>
      </c>
      <c r="N996" s="1">
        <f>MID(A996,7,6)</f>
        <v/>
      </c>
      <c r="O996" s="1">
        <f>MID(A996,7,6)&amp;"-"&amp;MID(A996,13,1)</f>
        <v/>
      </c>
      <c r="P996" s="1">
        <f>"M"&amp;MID(A996,5,2)</f>
        <v/>
      </c>
      <c r="Q996" s="1">
        <f>IF(MID(A996,4,1)="L",IF(ISODD(RIGHT(A996)),"LH1","LH3"),IF(MID(A996,4,1)="R",IF(ISODD(RIGHT(A996)),"RH2","RH4"),"ERROR"))</f>
        <v/>
      </c>
      <c r="R996" s="1">
        <f>P996&amp;"-"&amp;Q996</f>
        <v/>
      </c>
      <c r="S996" s="13">
        <f>IF(D996="","HXX",IF(OR(D996=D995,D996=0),S995,"H"&amp;TEXT(D996,"00")&amp;" T"&amp;TEXT(G996,"00")&amp;" - "&amp;A996))</f>
        <v/>
      </c>
      <c r="T996" s="13">
        <f>SUBTOTAL(3,A996)</f>
        <v/>
      </c>
      <c r="U996" s="13">
        <f>IF(OR(NOT(ISBLANK(H996)),J996="30"),1,0)</f>
        <v/>
      </c>
      <c r="V996" s="13">
        <f>IF(ISBLANK(I996),0,1)</f>
        <v/>
      </c>
      <c r="W996" s="13">
        <f>IF(AND(L996="Porosidad de gas",OR(K996="C5",K996="E5")),1,0)</f>
        <v/>
      </c>
      <c r="X996" s="3">
        <f>RIGHT(A996,3)</f>
        <v/>
      </c>
      <c r="Y996" s="3">
        <f>MAX(W996*F996,0)</f>
        <v/>
      </c>
      <c r="Z996" s="3">
        <f>MAX(V996*F996-Y996,0)</f>
        <v/>
      </c>
      <c r="AA996" s="3">
        <f>MAX(U996*F996-SUM(Y996:Z996),0)</f>
        <v/>
      </c>
      <c r="AB996" s="3">
        <f>MAX(F996-SUM(Y996:AA996),0)</f>
        <v/>
      </c>
      <c r="AC996" s="3">
        <f>D996</f>
        <v/>
      </c>
      <c r="AD996" s="3">
        <f>E996</f>
        <v/>
      </c>
    </row>
    <row r="997">
      <c r="A997" s="22" t="inlineStr">
        <is>
          <t>BNRR022511273274</t>
        </is>
      </c>
      <c r="B997" s="22" t="inlineStr">
        <is>
          <t>28/11/2025 0:25:57</t>
        </is>
      </c>
      <c r="C997" s="24" t="n">
        <v>9</v>
      </c>
      <c r="D997" s="24" t="n">
        <v>19</v>
      </c>
      <c r="E997" s="24" t="n">
        <v>10</v>
      </c>
      <c r="F997" s="24" t="n">
        <v>461</v>
      </c>
      <c r="G997" s="24" t="inlineStr">
        <is>
          <t>12</t>
        </is>
      </c>
      <c r="H997" s="24" t="inlineStr"/>
      <c r="I997" s="24" t="inlineStr"/>
      <c r="J997" s="24" t="n">
        <v/>
      </c>
      <c r="K997" s="24" t="n"/>
      <c r="L997" s="24" t="n"/>
      <c r="M997" s="1">
        <f>LEFT(A997,6)</f>
        <v/>
      </c>
      <c r="N997" s="1">
        <f>MID(A997,7,6)</f>
        <v/>
      </c>
      <c r="O997" s="1">
        <f>MID(A997,7,6)&amp;"-"&amp;MID(A997,13,1)</f>
        <v/>
      </c>
      <c r="P997" s="1">
        <f>"M"&amp;MID(A997,5,2)</f>
        <v/>
      </c>
      <c r="Q997" s="1">
        <f>IF(MID(A997,4,1)="L",IF(ISODD(RIGHT(A997)),"LH1","LH3"),IF(MID(A997,4,1)="R",IF(ISODD(RIGHT(A997)),"RH2","RH4"),"ERROR"))</f>
        <v/>
      </c>
      <c r="R997" s="1">
        <f>P997&amp;"-"&amp;Q997</f>
        <v/>
      </c>
      <c r="S997" s="13">
        <f>IF(D997="","HXX",IF(OR(D997=D996,D997=0),S996,"H"&amp;TEXT(D997,"00")&amp;" T"&amp;TEXT(G997,"00")&amp;" - "&amp;A997))</f>
        <v/>
      </c>
      <c r="T997" s="13">
        <f>SUBTOTAL(3,A997)</f>
        <v/>
      </c>
      <c r="U997" s="13">
        <f>IF(OR(NOT(ISBLANK(H997)),J997="30"),1,0)</f>
        <v/>
      </c>
      <c r="V997" s="13">
        <f>IF(ISBLANK(I997),0,1)</f>
        <v/>
      </c>
      <c r="W997" s="13">
        <f>IF(AND(L997="Porosidad de gas",OR(K997="C5",K997="E5")),1,0)</f>
        <v/>
      </c>
      <c r="X997" s="3">
        <f>RIGHT(A997,3)</f>
        <v/>
      </c>
      <c r="Y997" s="3">
        <f>MAX(W997*F997,0)</f>
        <v/>
      </c>
      <c r="Z997" s="3">
        <f>MAX(V997*F997-Y997,0)</f>
        <v/>
      </c>
      <c r="AA997" s="3">
        <f>MAX(U997*F997-SUM(Y997:Z997),0)</f>
        <v/>
      </c>
      <c r="AB997" s="3">
        <f>MAX(F997-SUM(Y997:AA997),0)</f>
        <v/>
      </c>
      <c r="AC997" s="3">
        <f>D997</f>
        <v/>
      </c>
      <c r="AD997" s="3">
        <f>E997</f>
        <v/>
      </c>
    </row>
    <row r="998">
      <c r="A998" s="22" t="inlineStr">
        <is>
          <t>BNRL022511273271</t>
        </is>
      </c>
      <c r="B998" s="22" t="inlineStr">
        <is>
          <t>28/11/2025 0:18:16</t>
        </is>
      </c>
      <c r="C998" s="24" t="n">
        <v>9</v>
      </c>
      <c r="D998" s="24" t="n">
        <v>19</v>
      </c>
      <c r="E998" s="24" t="n">
        <v>9</v>
      </c>
      <c r="F998" s="24" t="n">
        <v>425</v>
      </c>
      <c r="G998" s="24" t="inlineStr">
        <is>
          <t>12</t>
        </is>
      </c>
      <c r="H998" s="24" t="inlineStr"/>
      <c r="I998" s="24" t="inlineStr"/>
      <c r="J998" s="24" t="n">
        <v/>
      </c>
      <c r="K998" s="24" t="n"/>
      <c r="L998" s="24" t="n"/>
      <c r="M998" s="1">
        <f>LEFT(A998,6)</f>
        <v/>
      </c>
      <c r="N998" s="1">
        <f>MID(A998,7,6)</f>
        <v/>
      </c>
      <c r="O998" s="1">
        <f>MID(A998,7,6)&amp;"-"&amp;MID(A998,13,1)</f>
        <v/>
      </c>
      <c r="P998" s="1">
        <f>"M"&amp;MID(A998,5,2)</f>
        <v/>
      </c>
      <c r="Q998" s="1">
        <f>IF(MID(A998,4,1)="L",IF(ISODD(RIGHT(A998)),"LH1","LH3"),IF(MID(A998,4,1)="R",IF(ISODD(RIGHT(A998)),"RH2","RH4"),"ERROR"))</f>
        <v/>
      </c>
      <c r="R998" s="1">
        <f>P998&amp;"-"&amp;Q998</f>
        <v/>
      </c>
      <c r="S998" s="13">
        <f>IF(D998="","HXX",IF(OR(D998=D997,D998=0),S997,"H"&amp;TEXT(D998,"00")&amp;" T"&amp;TEXT(G998,"00")&amp;" - "&amp;A998))</f>
        <v/>
      </c>
      <c r="T998" s="13">
        <f>SUBTOTAL(3,A998)</f>
        <v/>
      </c>
      <c r="U998" s="13">
        <f>IF(OR(NOT(ISBLANK(H998)),J998="30"),1,0)</f>
        <v/>
      </c>
      <c r="V998" s="13">
        <f>IF(ISBLANK(I998),0,1)</f>
        <v/>
      </c>
      <c r="W998" s="13">
        <f>IF(AND(L998="Porosidad de gas",OR(K998="C5",K998="E5")),1,0)</f>
        <v/>
      </c>
      <c r="X998" s="3">
        <f>RIGHT(A998,3)</f>
        <v/>
      </c>
      <c r="Y998" s="3">
        <f>MAX(W998*F998,0)</f>
        <v/>
      </c>
      <c r="Z998" s="3">
        <f>MAX(V998*F998-Y998,0)</f>
        <v/>
      </c>
      <c r="AA998" s="3">
        <f>MAX(U998*F998-SUM(Y998:Z998),0)</f>
        <v/>
      </c>
      <c r="AB998" s="3">
        <f>MAX(F998-SUM(Y998:AA998),0)</f>
        <v/>
      </c>
      <c r="AC998" s="3">
        <f>D998</f>
        <v/>
      </c>
      <c r="AD998" s="3">
        <f>E998</f>
        <v/>
      </c>
    </row>
    <row r="999">
      <c r="A999" s="22" t="inlineStr">
        <is>
          <t>BNRL022511273272</t>
        </is>
      </c>
      <c r="B999" s="22" t="inlineStr">
        <is>
          <t>28/11/2025 0:18:16</t>
        </is>
      </c>
      <c r="C999" s="24" t="n">
        <v>9</v>
      </c>
      <c r="D999" s="24" t="n">
        <v>19</v>
      </c>
      <c r="E999" s="24" t="n">
        <v>9</v>
      </c>
      <c r="F999" s="24" t="n">
        <v>425</v>
      </c>
      <c r="G999" s="24" t="inlineStr">
        <is>
          <t>12</t>
        </is>
      </c>
      <c r="H999" s="24" t="inlineStr"/>
      <c r="I999" s="24" t="inlineStr"/>
      <c r="J999" s="24" t="n">
        <v/>
      </c>
      <c r="K999" s="24" t="n"/>
      <c r="L999" s="24" t="n"/>
      <c r="M999" s="1">
        <f>LEFT(A999,6)</f>
        <v/>
      </c>
      <c r="N999" s="1">
        <f>MID(A999,7,6)</f>
        <v/>
      </c>
      <c r="O999" s="1">
        <f>MID(A999,7,6)&amp;"-"&amp;MID(A999,13,1)</f>
        <v/>
      </c>
      <c r="P999" s="1">
        <f>"M"&amp;MID(A999,5,2)</f>
        <v/>
      </c>
      <c r="Q999" s="1">
        <f>IF(MID(A999,4,1)="L",IF(ISODD(RIGHT(A999)),"LH1","LH3"),IF(MID(A999,4,1)="R",IF(ISODD(RIGHT(A999)),"RH2","RH4"),"ERROR"))</f>
        <v/>
      </c>
      <c r="R999" s="1">
        <f>P999&amp;"-"&amp;Q999</f>
        <v/>
      </c>
      <c r="S999" s="13">
        <f>IF(D999="","HXX",IF(OR(D999=D998,D999=0),S998,"H"&amp;TEXT(D999,"00")&amp;" T"&amp;TEXT(G999,"00")&amp;" - "&amp;A999))</f>
        <v/>
      </c>
      <c r="T999" s="13">
        <f>SUBTOTAL(3,A999)</f>
        <v/>
      </c>
      <c r="U999" s="13">
        <f>IF(OR(NOT(ISBLANK(H999)),J999="30"),1,0)</f>
        <v/>
      </c>
      <c r="V999" s="13">
        <f>IF(ISBLANK(I999),0,1)</f>
        <v/>
      </c>
      <c r="W999" s="13">
        <f>IF(AND(L999="Porosidad de gas",OR(K999="C5",K999="E5")),1,0)</f>
        <v/>
      </c>
      <c r="X999" s="3">
        <f>RIGHT(A999,3)</f>
        <v/>
      </c>
      <c r="Y999" s="3">
        <f>MAX(W999*F999,0)</f>
        <v/>
      </c>
      <c r="Z999" s="3">
        <f>MAX(V999*F999-Y999,0)</f>
        <v/>
      </c>
      <c r="AA999" s="3">
        <f>MAX(U999*F999-SUM(Y999:Z999),0)</f>
        <v/>
      </c>
      <c r="AB999" s="3">
        <f>MAX(F999-SUM(Y999:AA999),0)</f>
        <v/>
      </c>
      <c r="AC999" s="3">
        <f>D999</f>
        <v/>
      </c>
      <c r="AD999" s="3">
        <f>E999</f>
        <v/>
      </c>
    </row>
    <row r="1000">
      <c r="A1000" s="22" t="inlineStr">
        <is>
          <t>BNRR022511273271</t>
        </is>
      </c>
      <c r="B1000" s="22" t="inlineStr">
        <is>
          <t>28/11/2025 0:18:16</t>
        </is>
      </c>
      <c r="C1000" s="24" t="n">
        <v>9</v>
      </c>
      <c r="D1000" s="24" t="n">
        <v>19</v>
      </c>
      <c r="E1000" s="24" t="n">
        <v>9</v>
      </c>
      <c r="F1000" s="24" t="n">
        <v>425</v>
      </c>
      <c r="G1000" s="24" t="inlineStr">
        <is>
          <t>12</t>
        </is>
      </c>
      <c r="H1000" s="24" t="inlineStr"/>
      <c r="I1000" s="24" t="inlineStr"/>
      <c r="J1000" s="24" t="n">
        <v/>
      </c>
      <c r="K1000" s="24" t="n"/>
      <c r="L1000" s="24" t="n"/>
      <c r="M1000" s="1">
        <f>LEFT(A1000,6)</f>
        <v/>
      </c>
      <c r="N1000" s="1">
        <f>MID(A1000,7,6)</f>
        <v/>
      </c>
      <c r="O1000" s="1">
        <f>MID(A1000,7,6)&amp;"-"&amp;MID(A1000,13,1)</f>
        <v/>
      </c>
      <c r="P1000" s="1">
        <f>"M"&amp;MID(A1000,5,2)</f>
        <v/>
      </c>
      <c r="Q1000" s="1">
        <f>IF(MID(A1000,4,1)="L",IF(ISODD(RIGHT(A1000)),"LH1","LH3"),IF(MID(A1000,4,1)="R",IF(ISODD(RIGHT(A1000)),"RH2","RH4"),"ERROR"))</f>
        <v/>
      </c>
      <c r="R1000" s="1">
        <f>P1000&amp;"-"&amp;Q1000</f>
        <v/>
      </c>
      <c r="S1000" s="13">
        <f>IF(D1000="","HXX",IF(OR(D1000=D999,D1000=0),S999,"H"&amp;TEXT(D1000,"00")&amp;" T"&amp;TEXT(G1000,"00")&amp;" - "&amp;A1000))</f>
        <v/>
      </c>
      <c r="T1000" s="13">
        <f>SUBTOTAL(3,A1000)</f>
        <v/>
      </c>
      <c r="U1000" s="13">
        <f>IF(OR(NOT(ISBLANK(H1000)),J1000="30"),1,0)</f>
        <v/>
      </c>
      <c r="V1000" s="13">
        <f>IF(ISBLANK(I1000),0,1)</f>
        <v/>
      </c>
      <c r="W1000" s="13">
        <f>IF(AND(L1000="Porosidad de gas",OR(K1000="C5",K1000="E5")),1,0)</f>
        <v/>
      </c>
      <c r="X1000" s="3">
        <f>RIGHT(A1000,3)</f>
        <v/>
      </c>
      <c r="Y1000" s="3">
        <f>MAX(W1000*F1000,0)</f>
        <v/>
      </c>
      <c r="Z1000" s="3">
        <f>MAX(V1000*F1000-Y1000,0)</f>
        <v/>
      </c>
      <c r="AA1000" s="3">
        <f>MAX(U1000*F1000-SUM(Y1000:Z1000),0)</f>
        <v/>
      </c>
      <c r="AB1000" s="3">
        <f>MAX(F1000-SUM(Y1000:AA1000),0)</f>
        <v/>
      </c>
      <c r="AC1000" s="3">
        <f>D1000</f>
        <v/>
      </c>
      <c r="AD1000" s="3">
        <f>E1000</f>
        <v/>
      </c>
    </row>
    <row r="1001">
      <c r="A1001" s="22" t="inlineStr">
        <is>
          <t>BNRR022511273272</t>
        </is>
      </c>
      <c r="B1001" s="22" t="inlineStr">
        <is>
          <t>28/11/2025 0:18:16</t>
        </is>
      </c>
      <c r="C1001" s="24" t="n">
        <v>9</v>
      </c>
      <c r="D1001" s="24" t="n">
        <v>19</v>
      </c>
      <c r="E1001" s="24" t="n">
        <v>9</v>
      </c>
      <c r="F1001" s="24" t="n">
        <v>425</v>
      </c>
      <c r="G1001" s="24" t="inlineStr">
        <is>
          <t>12</t>
        </is>
      </c>
      <c r="H1001" s="24" t="inlineStr"/>
      <c r="I1001" s="24" t="inlineStr"/>
      <c r="J1001" s="24" t="n">
        <v/>
      </c>
      <c r="K1001" s="24" t="n"/>
      <c r="L1001" s="24" t="n"/>
      <c r="M1001" s="1">
        <f>LEFT(A1001,6)</f>
        <v/>
      </c>
      <c r="N1001" s="1">
        <f>MID(A1001,7,6)</f>
        <v/>
      </c>
      <c r="O1001" s="1">
        <f>MID(A1001,7,6)&amp;"-"&amp;MID(A1001,13,1)</f>
        <v/>
      </c>
      <c r="P1001" s="1">
        <f>"M"&amp;MID(A1001,5,2)</f>
        <v/>
      </c>
      <c r="Q1001" s="1">
        <f>IF(MID(A1001,4,1)="L",IF(ISODD(RIGHT(A1001)),"LH1","LH3"),IF(MID(A1001,4,1)="R",IF(ISODD(RIGHT(A1001)),"RH2","RH4"),"ERROR"))</f>
        <v/>
      </c>
      <c r="R1001" s="1">
        <f>P1001&amp;"-"&amp;Q1001</f>
        <v/>
      </c>
      <c r="S1001" s="13">
        <f>IF(D1001="","HXX",IF(OR(D1001=D1000,D1001=0),S1000,"H"&amp;TEXT(D1001,"00")&amp;" T"&amp;TEXT(G1001,"00")&amp;" - "&amp;A1001))</f>
        <v/>
      </c>
      <c r="T1001" s="13">
        <f>SUBTOTAL(3,A1001)</f>
        <v/>
      </c>
      <c r="U1001" s="13">
        <f>IF(OR(NOT(ISBLANK(H1001)),J1001="30"),1,0)</f>
        <v/>
      </c>
      <c r="V1001" s="13">
        <f>IF(ISBLANK(I1001),0,1)</f>
        <v/>
      </c>
      <c r="W1001" s="13">
        <f>IF(AND(L1001="Porosidad de gas",OR(K1001="C5",K1001="E5")),1,0)</f>
        <v/>
      </c>
      <c r="X1001" s="3">
        <f>RIGHT(A1001,3)</f>
        <v/>
      </c>
      <c r="Y1001" s="3">
        <f>MAX(W1001*F1001,0)</f>
        <v/>
      </c>
      <c r="Z1001" s="3">
        <f>MAX(V1001*F1001-Y1001,0)</f>
        <v/>
      </c>
      <c r="AA1001" s="3">
        <f>MAX(U1001*F1001-SUM(Y1001:Z1001),0)</f>
        <v/>
      </c>
      <c r="AB1001" s="3">
        <f>MAX(F1001-SUM(Y1001:AA1001),0)</f>
        <v/>
      </c>
      <c r="AC1001" s="3">
        <f>D1001</f>
        <v/>
      </c>
      <c r="AD1001" s="3">
        <f>E1001</f>
        <v/>
      </c>
    </row>
    <row r="1002">
      <c r="A1002" s="22" t="inlineStr">
        <is>
          <t>BNRL022511273269</t>
        </is>
      </c>
      <c r="B1002" s="22" t="inlineStr">
        <is>
          <t>28/11/2025 0:11:11</t>
        </is>
      </c>
      <c r="C1002" s="24" t="n">
        <v>9</v>
      </c>
      <c r="D1002" s="24" t="n">
        <v>19</v>
      </c>
      <c r="E1002" s="24" t="n">
        <v>8</v>
      </c>
      <c r="F1002" s="24" t="n">
        <v>687</v>
      </c>
      <c r="G1002" s="24" t="inlineStr">
        <is>
          <t>12</t>
        </is>
      </c>
      <c r="H1002" s="24" t="inlineStr"/>
      <c r="I1002" s="24" t="inlineStr">
        <is>
          <t>27/11/2025 0:23:5</t>
        </is>
      </c>
      <c r="J1002" s="24" t="n">
        <v>10</v>
      </c>
      <c r="K1002" s="24" t="inlineStr">
        <is>
          <t>C1</t>
        </is>
      </c>
      <c r="L1002" s="24" t="inlineStr">
        <is>
          <t>Rechupes</t>
        </is>
      </c>
      <c r="M1002" s="1">
        <f>LEFT(A1002,6)</f>
        <v/>
      </c>
      <c r="N1002" s="1">
        <f>MID(A1002,7,6)</f>
        <v/>
      </c>
      <c r="O1002" s="1">
        <f>MID(A1002,7,6)&amp;"-"&amp;MID(A1002,13,1)</f>
        <v/>
      </c>
      <c r="P1002" s="1">
        <f>"M"&amp;MID(A1002,5,2)</f>
        <v/>
      </c>
      <c r="Q1002" s="1">
        <f>IF(MID(A1002,4,1)="L",IF(ISODD(RIGHT(A1002)),"LH1","LH3"),IF(MID(A1002,4,1)="R",IF(ISODD(RIGHT(A1002)),"RH2","RH4"),"ERROR"))</f>
        <v/>
      </c>
      <c r="R1002" s="1">
        <f>P1002&amp;"-"&amp;Q1002</f>
        <v/>
      </c>
      <c r="S1002" s="13">
        <f>IF(D1002="","HXX",IF(OR(D1002=D1001,D1002=0),S1001,"H"&amp;TEXT(D1002,"00")&amp;" T"&amp;TEXT(G1002,"00")&amp;" - "&amp;A1002))</f>
        <v/>
      </c>
      <c r="T1002" s="13">
        <f>SUBTOTAL(3,A1002)</f>
        <v/>
      </c>
      <c r="U1002" s="13">
        <f>IF(OR(NOT(ISBLANK(H1002)),J1002="30"),1,0)</f>
        <v/>
      </c>
      <c r="V1002" s="13">
        <f>IF(ISBLANK(I1002),0,1)</f>
        <v/>
      </c>
      <c r="W1002" s="13">
        <f>IF(AND(L1002="Porosidad de gas",OR(K1002="C5",K1002="E5")),1,0)</f>
        <v/>
      </c>
      <c r="X1002" s="3">
        <f>RIGHT(A1002,3)</f>
        <v/>
      </c>
      <c r="Y1002" s="3">
        <f>MAX(W1002*F1002,0)</f>
        <v/>
      </c>
      <c r="Z1002" s="3">
        <f>MAX(V1002*F1002-Y1002,0)</f>
        <v/>
      </c>
      <c r="AA1002" s="3">
        <f>MAX(U1002*F1002-SUM(Y1002:Z1002),0)</f>
        <v/>
      </c>
      <c r="AB1002" s="3">
        <f>MAX(F1002-SUM(Y1002:AA1002),0)</f>
        <v/>
      </c>
      <c r="AC1002" s="3">
        <f>D1002</f>
        <v/>
      </c>
      <c r="AD1002" s="3">
        <f>E1002</f>
        <v/>
      </c>
    </row>
    <row r="1003">
      <c r="A1003" s="22" t="inlineStr">
        <is>
          <t>BNRL022511273270</t>
        </is>
      </c>
      <c r="B1003" s="22" t="inlineStr">
        <is>
          <t>28/11/2025 0:11:11</t>
        </is>
      </c>
      <c r="C1003" s="24" t="n">
        <v>9</v>
      </c>
      <c r="D1003" s="24" t="n">
        <v>19</v>
      </c>
      <c r="E1003" s="24" t="n">
        <v>8</v>
      </c>
      <c r="F1003" s="24" t="n">
        <v>687</v>
      </c>
      <c r="G1003" s="24" t="inlineStr">
        <is>
          <t>12</t>
        </is>
      </c>
      <c r="H1003" s="24" t="inlineStr"/>
      <c r="I1003" s="24" t="inlineStr"/>
      <c r="J1003" s="24" t="n">
        <v/>
      </c>
      <c r="K1003" s="24" t="n"/>
      <c r="L1003" s="24" t="n"/>
      <c r="M1003" s="1">
        <f>LEFT(A1003,6)</f>
        <v/>
      </c>
      <c r="N1003" s="1">
        <f>MID(A1003,7,6)</f>
        <v/>
      </c>
      <c r="O1003" s="1">
        <f>MID(A1003,7,6)&amp;"-"&amp;MID(A1003,13,1)</f>
        <v/>
      </c>
      <c r="P1003" s="1">
        <f>"M"&amp;MID(A1003,5,2)</f>
        <v/>
      </c>
      <c r="Q1003" s="1">
        <f>IF(MID(A1003,4,1)="L",IF(ISODD(RIGHT(A1003)),"LH1","LH3"),IF(MID(A1003,4,1)="R",IF(ISODD(RIGHT(A1003)),"RH2","RH4"),"ERROR"))</f>
        <v/>
      </c>
      <c r="R1003" s="1">
        <f>P1003&amp;"-"&amp;Q1003</f>
        <v/>
      </c>
      <c r="S1003" s="13">
        <f>IF(D1003="","HXX",IF(OR(D1003=D1002,D1003=0),S1002,"H"&amp;TEXT(D1003,"00")&amp;" T"&amp;TEXT(G1003,"00")&amp;" - "&amp;A1003))</f>
        <v/>
      </c>
      <c r="T1003" s="13">
        <f>SUBTOTAL(3,A1003)</f>
        <v/>
      </c>
      <c r="U1003" s="13">
        <f>IF(OR(NOT(ISBLANK(H1003)),J1003="30"),1,0)</f>
        <v/>
      </c>
      <c r="V1003" s="13">
        <f>IF(ISBLANK(I1003),0,1)</f>
        <v/>
      </c>
      <c r="W1003" s="13">
        <f>IF(AND(L1003="Porosidad de gas",OR(K1003="C5",K1003="E5")),1,0)</f>
        <v/>
      </c>
      <c r="X1003" s="3">
        <f>RIGHT(A1003,3)</f>
        <v/>
      </c>
      <c r="Y1003" s="3">
        <f>MAX(W1003*F1003,0)</f>
        <v/>
      </c>
      <c r="Z1003" s="3">
        <f>MAX(V1003*F1003-Y1003,0)</f>
        <v/>
      </c>
      <c r="AA1003" s="3">
        <f>MAX(U1003*F1003-SUM(Y1003:Z1003),0)</f>
        <v/>
      </c>
      <c r="AB1003" s="3">
        <f>MAX(F1003-SUM(Y1003:AA1003),0)</f>
        <v/>
      </c>
      <c r="AC1003" s="3">
        <f>D1003</f>
        <v/>
      </c>
      <c r="AD1003" s="3">
        <f>E1003</f>
        <v/>
      </c>
    </row>
    <row r="1004">
      <c r="A1004" s="22" t="inlineStr">
        <is>
          <t>BNRR022511273269</t>
        </is>
      </c>
      <c r="B1004" s="22" t="inlineStr">
        <is>
          <t>28/11/2025 0:11:11</t>
        </is>
      </c>
      <c r="C1004" s="24" t="n">
        <v>9</v>
      </c>
      <c r="D1004" s="24" t="n">
        <v>19</v>
      </c>
      <c r="E1004" s="24" t="n">
        <v>8</v>
      </c>
      <c r="F1004" s="24" t="n">
        <v>687</v>
      </c>
      <c r="G1004" s="24" t="inlineStr">
        <is>
          <t>12</t>
        </is>
      </c>
      <c r="H1004" s="24" t="inlineStr"/>
      <c r="I1004" s="24" t="inlineStr">
        <is>
          <t>27/11/2025 0:23:4</t>
        </is>
      </c>
      <c r="J1004" s="24" t="n">
        <v>10</v>
      </c>
      <c r="K1004" s="24" t="inlineStr">
        <is>
          <t>C2</t>
        </is>
      </c>
      <c r="L1004" s="24" t="inlineStr">
        <is>
          <t>Rechupes</t>
        </is>
      </c>
      <c r="M1004" s="1">
        <f>LEFT(A1004,6)</f>
        <v/>
      </c>
      <c r="N1004" s="1">
        <f>MID(A1004,7,6)</f>
        <v/>
      </c>
      <c r="O1004" s="1">
        <f>MID(A1004,7,6)&amp;"-"&amp;MID(A1004,13,1)</f>
        <v/>
      </c>
      <c r="P1004" s="1">
        <f>"M"&amp;MID(A1004,5,2)</f>
        <v/>
      </c>
      <c r="Q1004" s="1">
        <f>IF(MID(A1004,4,1)="L",IF(ISODD(RIGHT(A1004)),"LH1","LH3"),IF(MID(A1004,4,1)="R",IF(ISODD(RIGHT(A1004)),"RH2","RH4"),"ERROR"))</f>
        <v/>
      </c>
      <c r="R1004" s="1">
        <f>P1004&amp;"-"&amp;Q1004</f>
        <v/>
      </c>
      <c r="S1004" s="13">
        <f>IF(D1004="","HXX",IF(OR(D1004=D1003,D1004=0),S1003,"H"&amp;TEXT(D1004,"00")&amp;" T"&amp;TEXT(G1004,"00")&amp;" - "&amp;A1004))</f>
        <v/>
      </c>
      <c r="T1004" s="13">
        <f>SUBTOTAL(3,A1004)</f>
        <v/>
      </c>
      <c r="U1004" s="13">
        <f>IF(OR(NOT(ISBLANK(H1004)),J1004="30"),1,0)</f>
        <v/>
      </c>
      <c r="V1004" s="13">
        <f>IF(ISBLANK(I1004),0,1)</f>
        <v/>
      </c>
      <c r="W1004" s="13">
        <f>IF(AND(L1004="Porosidad de gas",OR(K1004="C5",K1004="E5")),1,0)</f>
        <v/>
      </c>
      <c r="X1004" s="3">
        <f>RIGHT(A1004,3)</f>
        <v/>
      </c>
      <c r="Y1004" s="3">
        <f>MAX(W1004*F1004,0)</f>
        <v/>
      </c>
      <c r="Z1004" s="3">
        <f>MAX(V1004*F1004-Y1004,0)</f>
        <v/>
      </c>
      <c r="AA1004" s="3">
        <f>MAX(U1004*F1004-SUM(Y1004:Z1004),0)</f>
        <v/>
      </c>
      <c r="AB1004" s="3">
        <f>MAX(F1004-SUM(Y1004:AA1004),0)</f>
        <v/>
      </c>
      <c r="AC1004" s="3">
        <f>D1004</f>
        <v/>
      </c>
      <c r="AD1004" s="3">
        <f>E1004</f>
        <v/>
      </c>
    </row>
    <row r="1005">
      <c r="A1005" s="22" t="inlineStr">
        <is>
          <t>BNRR022511273270</t>
        </is>
      </c>
      <c r="B1005" s="22" t="inlineStr">
        <is>
          <t>28/11/2025 0:11:11</t>
        </is>
      </c>
      <c r="C1005" s="24" t="n">
        <v>9</v>
      </c>
      <c r="D1005" s="24" t="n">
        <v>19</v>
      </c>
      <c r="E1005" s="24" t="n">
        <v>8</v>
      </c>
      <c r="F1005" s="24" t="n">
        <v>687</v>
      </c>
      <c r="G1005" s="24" t="inlineStr">
        <is>
          <t>12</t>
        </is>
      </c>
      <c r="H1005" s="24" t="inlineStr"/>
      <c r="I1005" s="24" t="inlineStr"/>
      <c r="J1005" s="24" t="n">
        <v/>
      </c>
      <c r="K1005" s="24" t="n"/>
      <c r="L1005" s="24" t="n"/>
      <c r="M1005" s="1">
        <f>LEFT(A1005,6)</f>
        <v/>
      </c>
      <c r="N1005" s="1">
        <f>MID(A1005,7,6)</f>
        <v/>
      </c>
      <c r="O1005" s="1">
        <f>MID(A1005,7,6)&amp;"-"&amp;MID(A1005,13,1)</f>
        <v/>
      </c>
      <c r="P1005" s="1">
        <f>"M"&amp;MID(A1005,5,2)</f>
        <v/>
      </c>
      <c r="Q1005" s="1">
        <f>IF(MID(A1005,4,1)="L",IF(ISODD(RIGHT(A1005)),"LH1","LH3"),IF(MID(A1005,4,1)="R",IF(ISODD(RIGHT(A1005)),"RH2","RH4"),"ERROR"))</f>
        <v/>
      </c>
      <c r="R1005" s="1">
        <f>P1005&amp;"-"&amp;Q1005</f>
        <v/>
      </c>
      <c r="S1005" s="13">
        <f>IF(D1005="","HXX",IF(OR(D1005=D1004,D1005=0),S1004,"H"&amp;TEXT(D1005,"00")&amp;" T"&amp;TEXT(G1005,"00")&amp;" - "&amp;A1005))</f>
        <v/>
      </c>
      <c r="T1005" s="13">
        <f>SUBTOTAL(3,A1005)</f>
        <v/>
      </c>
      <c r="U1005" s="13">
        <f>IF(OR(NOT(ISBLANK(H1005)),J1005="30"),1,0)</f>
        <v/>
      </c>
      <c r="V1005" s="13">
        <f>IF(ISBLANK(I1005),0,1)</f>
        <v/>
      </c>
      <c r="W1005" s="13">
        <f>IF(AND(L1005="Porosidad de gas",OR(K1005="C5",K1005="E5")),1,0)</f>
        <v/>
      </c>
      <c r="X1005" s="3">
        <f>RIGHT(A1005,3)</f>
        <v/>
      </c>
      <c r="Y1005" s="3">
        <f>MAX(W1005*F1005,0)</f>
        <v/>
      </c>
      <c r="Z1005" s="3">
        <f>MAX(V1005*F1005-Y1005,0)</f>
        <v/>
      </c>
      <c r="AA1005" s="3">
        <f>MAX(U1005*F1005-SUM(Y1005:Z1005),0)</f>
        <v/>
      </c>
      <c r="AB1005" s="3">
        <f>MAX(F1005-SUM(Y1005:AA1005),0)</f>
        <v/>
      </c>
      <c r="AC1005" s="3">
        <f>D1005</f>
        <v/>
      </c>
      <c r="AD1005" s="3">
        <f>E1005</f>
        <v/>
      </c>
    </row>
    <row r="1006">
      <c r="A1006" s="22" t="inlineStr">
        <is>
          <t>BNRL022511273267</t>
        </is>
      </c>
      <c r="B1006" s="22" t="inlineStr">
        <is>
          <t>27/11/2025 23:59:44</t>
        </is>
      </c>
      <c r="C1006" s="24" t="n">
        <v>9</v>
      </c>
      <c r="D1006" s="24" t="n">
        <v>0</v>
      </c>
      <c r="E1006" s="24" t="n">
        <v>38</v>
      </c>
      <c r="F1006" s="24" t="n">
        <v>908</v>
      </c>
      <c r="G1006" s="24" t="inlineStr"/>
      <c r="H1006" s="24" t="inlineStr"/>
      <c r="I1006" s="24" t="inlineStr"/>
      <c r="J1006" s="24" t="n">
        <v/>
      </c>
      <c r="K1006" s="24" t="n"/>
      <c r="L1006" s="24" t="n"/>
      <c r="M1006" s="1">
        <f>LEFT(A1006,6)</f>
        <v/>
      </c>
      <c r="N1006" s="1">
        <f>MID(A1006,7,6)</f>
        <v/>
      </c>
      <c r="O1006" s="1">
        <f>MID(A1006,7,6)&amp;"-"&amp;MID(A1006,13,1)</f>
        <v/>
      </c>
      <c r="P1006" s="1">
        <f>"M"&amp;MID(A1006,5,2)</f>
        <v/>
      </c>
      <c r="Q1006" s="1">
        <f>IF(MID(A1006,4,1)="L",IF(ISODD(RIGHT(A1006)),"LH1","LH3"),IF(MID(A1006,4,1)="R",IF(ISODD(RIGHT(A1006)),"RH2","RH4"),"ERROR"))</f>
        <v/>
      </c>
      <c r="R1006" s="1">
        <f>P1006&amp;"-"&amp;Q1006</f>
        <v/>
      </c>
      <c r="S1006" s="13">
        <f>IF(D1006="","HXX",IF(OR(D1006=D1005,D1006=0),S1005,"H"&amp;TEXT(D1006,"00")&amp;" T"&amp;TEXT(G1006,"00")&amp;" - "&amp;A1006))</f>
        <v/>
      </c>
      <c r="T1006" s="13">
        <f>SUBTOTAL(3,A1006)</f>
        <v/>
      </c>
      <c r="U1006" s="13">
        <f>IF(OR(NOT(ISBLANK(H1006)),J1006="30"),1,0)</f>
        <v/>
      </c>
      <c r="V1006" s="13">
        <f>IF(ISBLANK(I1006),0,1)</f>
        <v/>
      </c>
      <c r="W1006" s="13">
        <f>IF(AND(L1006="Porosidad de gas",OR(K1006="C5",K1006="E5")),1,0)</f>
        <v/>
      </c>
      <c r="X1006" s="3">
        <f>RIGHT(A1006,3)</f>
        <v/>
      </c>
      <c r="Y1006" s="3">
        <f>MAX(W1006*F1006,0)</f>
        <v/>
      </c>
      <c r="Z1006" s="3">
        <f>MAX(V1006*F1006-Y1006,0)</f>
        <v/>
      </c>
      <c r="AA1006" s="3">
        <f>MAX(U1006*F1006-SUM(Y1006:Z1006),0)</f>
        <v/>
      </c>
      <c r="AB1006" s="3">
        <f>MAX(F1006-SUM(Y1006:AA1006),0)</f>
        <v/>
      </c>
      <c r="AC1006" s="3">
        <f>D1006</f>
        <v/>
      </c>
      <c r="AD1006" s="3">
        <f>E1006</f>
        <v/>
      </c>
    </row>
    <row r="1007">
      <c r="A1007" s="22" t="inlineStr">
        <is>
          <t>BNRL022511273268</t>
        </is>
      </c>
      <c r="B1007" s="22" t="inlineStr">
        <is>
          <t>27/11/2025 23:59:44</t>
        </is>
      </c>
      <c r="C1007" s="24" t="n">
        <v>9</v>
      </c>
      <c r="D1007" s="24" t="n">
        <v>0</v>
      </c>
      <c r="E1007" s="24" t="n">
        <v>38</v>
      </c>
      <c r="F1007" s="24" t="n">
        <v>908</v>
      </c>
      <c r="G1007" s="24" t="inlineStr"/>
      <c r="H1007" s="24" t="inlineStr"/>
      <c r="I1007" s="24" t="inlineStr"/>
      <c r="J1007" s="24" t="n">
        <v/>
      </c>
      <c r="K1007" s="24" t="n"/>
      <c r="L1007" s="24" t="n"/>
      <c r="M1007" s="1">
        <f>LEFT(A1007,6)</f>
        <v/>
      </c>
      <c r="N1007" s="1">
        <f>MID(A1007,7,6)</f>
        <v/>
      </c>
      <c r="O1007" s="1">
        <f>MID(A1007,7,6)&amp;"-"&amp;MID(A1007,13,1)</f>
        <v/>
      </c>
      <c r="P1007" s="1">
        <f>"M"&amp;MID(A1007,5,2)</f>
        <v/>
      </c>
      <c r="Q1007" s="1">
        <f>IF(MID(A1007,4,1)="L",IF(ISODD(RIGHT(A1007)),"LH1","LH3"),IF(MID(A1007,4,1)="R",IF(ISODD(RIGHT(A1007)),"RH2","RH4"),"ERROR"))</f>
        <v/>
      </c>
      <c r="R1007" s="1">
        <f>P1007&amp;"-"&amp;Q1007</f>
        <v/>
      </c>
      <c r="S1007" s="13">
        <f>IF(D1007="","HXX",IF(OR(D1007=D1006,D1007=0),S1006,"H"&amp;TEXT(D1007,"00")&amp;" T"&amp;TEXT(G1007,"00")&amp;" - "&amp;A1007))</f>
        <v/>
      </c>
      <c r="T1007" s="13">
        <f>SUBTOTAL(3,A1007)</f>
        <v/>
      </c>
      <c r="U1007" s="13">
        <f>IF(OR(NOT(ISBLANK(H1007)),J1007="30"),1,0)</f>
        <v/>
      </c>
      <c r="V1007" s="13">
        <f>IF(ISBLANK(I1007),0,1)</f>
        <v/>
      </c>
      <c r="W1007" s="13">
        <f>IF(AND(L1007="Porosidad de gas",OR(K1007="C5",K1007="E5")),1,0)</f>
        <v/>
      </c>
      <c r="X1007" s="3">
        <f>RIGHT(A1007,3)</f>
        <v/>
      </c>
      <c r="Y1007" s="3">
        <f>MAX(W1007*F1007,0)</f>
        <v/>
      </c>
      <c r="Z1007" s="3">
        <f>MAX(V1007*F1007-Y1007,0)</f>
        <v/>
      </c>
      <c r="AA1007" s="3">
        <f>MAX(U1007*F1007-SUM(Y1007:Z1007),0)</f>
        <v/>
      </c>
      <c r="AB1007" s="3">
        <f>MAX(F1007-SUM(Y1007:AA1007),0)</f>
        <v/>
      </c>
      <c r="AC1007" s="3">
        <f>D1007</f>
        <v/>
      </c>
      <c r="AD1007" s="3">
        <f>E1007</f>
        <v/>
      </c>
    </row>
    <row r="1008">
      <c r="A1008" s="22" t="inlineStr">
        <is>
          <t>BNRR022511273267</t>
        </is>
      </c>
      <c r="B1008" s="22" t="inlineStr">
        <is>
          <t>27/11/2025 23:59:44</t>
        </is>
      </c>
      <c r="C1008" s="24" t="n">
        <v>9</v>
      </c>
      <c r="D1008" s="24" t="n">
        <v>0</v>
      </c>
      <c r="E1008" s="24" t="n">
        <v>38</v>
      </c>
      <c r="F1008" s="24" t="n">
        <v>908</v>
      </c>
      <c r="G1008" s="24" t="inlineStr"/>
      <c r="H1008" s="24" t="inlineStr"/>
      <c r="I1008" s="24" t="inlineStr"/>
      <c r="J1008" s="24" t="n">
        <v/>
      </c>
      <c r="K1008" s="24" t="n"/>
      <c r="L1008" s="24" t="n"/>
      <c r="M1008" s="1">
        <f>LEFT(A1008,6)</f>
        <v/>
      </c>
      <c r="N1008" s="1">
        <f>MID(A1008,7,6)</f>
        <v/>
      </c>
      <c r="O1008" s="1">
        <f>MID(A1008,7,6)&amp;"-"&amp;MID(A1008,13,1)</f>
        <v/>
      </c>
      <c r="P1008" s="1">
        <f>"M"&amp;MID(A1008,5,2)</f>
        <v/>
      </c>
      <c r="Q1008" s="1">
        <f>IF(MID(A1008,4,1)="L",IF(ISODD(RIGHT(A1008)),"LH1","LH3"),IF(MID(A1008,4,1)="R",IF(ISODD(RIGHT(A1008)),"RH2","RH4"),"ERROR"))</f>
        <v/>
      </c>
      <c r="R1008" s="1">
        <f>P1008&amp;"-"&amp;Q1008</f>
        <v/>
      </c>
      <c r="S1008" s="13">
        <f>IF(D1008="","HXX",IF(OR(D1008=D1007,D1008=0),S1007,"H"&amp;TEXT(D1008,"00")&amp;" T"&amp;TEXT(G1008,"00")&amp;" - "&amp;A1008))</f>
        <v/>
      </c>
      <c r="T1008" s="13">
        <f>SUBTOTAL(3,A1008)</f>
        <v/>
      </c>
      <c r="U1008" s="13">
        <f>IF(OR(NOT(ISBLANK(H1008)),J1008="30"),1,0)</f>
        <v/>
      </c>
      <c r="V1008" s="13">
        <f>IF(ISBLANK(I1008),0,1)</f>
        <v/>
      </c>
      <c r="W1008" s="13">
        <f>IF(AND(L1008="Porosidad de gas",OR(K1008="C5",K1008="E5")),1,0)</f>
        <v/>
      </c>
      <c r="X1008" s="3">
        <f>RIGHT(A1008,3)</f>
        <v/>
      </c>
      <c r="Y1008" s="3">
        <f>MAX(W1008*F1008,0)</f>
        <v/>
      </c>
      <c r="Z1008" s="3">
        <f>MAX(V1008*F1008-Y1008,0)</f>
        <v/>
      </c>
      <c r="AA1008" s="3">
        <f>MAX(U1008*F1008-SUM(Y1008:Z1008),0)</f>
        <v/>
      </c>
      <c r="AB1008" s="3">
        <f>MAX(F1008-SUM(Y1008:AA1008),0)</f>
        <v/>
      </c>
      <c r="AC1008" s="3">
        <f>D1008</f>
        <v/>
      </c>
      <c r="AD1008" s="3">
        <f>E1008</f>
        <v/>
      </c>
    </row>
    <row r="1009">
      <c r="A1009" s="22" t="inlineStr">
        <is>
          <t>BNRR022511273268</t>
        </is>
      </c>
      <c r="B1009" s="22" t="inlineStr">
        <is>
          <t>27/11/2025 23:59:44</t>
        </is>
      </c>
      <c r="C1009" s="24" t="n">
        <v>9</v>
      </c>
      <c r="D1009" s="24" t="n">
        <v>0</v>
      </c>
      <c r="E1009" s="24" t="n">
        <v>38</v>
      </c>
      <c r="F1009" s="24" t="n">
        <v>908</v>
      </c>
      <c r="G1009" s="24" t="inlineStr"/>
      <c r="H1009" s="24" t="inlineStr"/>
      <c r="I1009" s="24" t="inlineStr"/>
      <c r="J1009" s="24" t="n">
        <v/>
      </c>
      <c r="K1009" s="24" t="n"/>
      <c r="L1009" s="24" t="n"/>
      <c r="M1009" s="1">
        <f>LEFT(A1009,6)</f>
        <v/>
      </c>
      <c r="N1009" s="1">
        <f>MID(A1009,7,6)</f>
        <v/>
      </c>
      <c r="O1009" s="1">
        <f>MID(A1009,7,6)&amp;"-"&amp;MID(A1009,13,1)</f>
        <v/>
      </c>
      <c r="P1009" s="1">
        <f>"M"&amp;MID(A1009,5,2)</f>
        <v/>
      </c>
      <c r="Q1009" s="1">
        <f>IF(MID(A1009,4,1)="L",IF(ISODD(RIGHT(A1009)),"LH1","LH3"),IF(MID(A1009,4,1)="R",IF(ISODD(RIGHT(A1009)),"RH2","RH4"),"ERROR"))</f>
        <v/>
      </c>
      <c r="R1009" s="1">
        <f>P1009&amp;"-"&amp;Q1009</f>
        <v/>
      </c>
      <c r="S1009" s="13">
        <f>IF(D1009="","HXX",IF(OR(D1009=D1008,D1009=0),S1008,"H"&amp;TEXT(D1009,"00")&amp;" T"&amp;TEXT(G1009,"00")&amp;" - "&amp;A1009))</f>
        <v/>
      </c>
      <c r="T1009" s="13">
        <f>SUBTOTAL(3,A1009)</f>
        <v/>
      </c>
      <c r="U1009" s="13">
        <f>IF(OR(NOT(ISBLANK(H1009)),J1009="30"),1,0)</f>
        <v/>
      </c>
      <c r="V1009" s="13">
        <f>IF(ISBLANK(I1009),0,1)</f>
        <v/>
      </c>
      <c r="W1009" s="13">
        <f>IF(AND(L1009="Porosidad de gas",OR(K1009="C5",K1009="E5")),1,0)</f>
        <v/>
      </c>
      <c r="X1009" s="3">
        <f>RIGHT(A1009,3)</f>
        <v/>
      </c>
      <c r="Y1009" s="3">
        <f>MAX(W1009*F1009,0)</f>
        <v/>
      </c>
      <c r="Z1009" s="3">
        <f>MAX(V1009*F1009-Y1009,0)</f>
        <v/>
      </c>
      <c r="AA1009" s="3">
        <f>MAX(U1009*F1009-SUM(Y1009:Z1009),0)</f>
        <v/>
      </c>
      <c r="AB1009" s="3">
        <f>MAX(F1009-SUM(Y1009:AA1009),0)</f>
        <v/>
      </c>
      <c r="AC1009" s="3">
        <f>D1009</f>
        <v/>
      </c>
      <c r="AD1009" s="3">
        <f>E1009</f>
        <v/>
      </c>
    </row>
    <row r="1010">
      <c r="A1010" s="22" t="inlineStr">
        <is>
          <t>BNRL022511273265</t>
        </is>
      </c>
      <c r="B1010" s="22" t="inlineStr">
        <is>
          <t>27/11/2025 23:44:36</t>
        </is>
      </c>
      <c r="C1010" s="24" t="n">
        <v>9</v>
      </c>
      <c r="D1010" s="24" t="n">
        <v>6</v>
      </c>
      <c r="E1010" s="24" t="n">
        <v>37</v>
      </c>
      <c r="F1010" s="24" t="n">
        <v>359</v>
      </c>
      <c r="G1010" s="24" t="inlineStr">
        <is>
          <t>16</t>
        </is>
      </c>
      <c r="H1010" s="24" t="inlineStr"/>
      <c r="I1010" s="24" t="inlineStr"/>
      <c r="J1010" s="24" t="n">
        <v/>
      </c>
      <c r="K1010" s="24" t="n"/>
      <c r="L1010" s="24" t="n"/>
      <c r="M1010" s="1">
        <f>LEFT(A1010,6)</f>
        <v/>
      </c>
      <c r="N1010" s="1">
        <f>MID(A1010,7,6)</f>
        <v/>
      </c>
      <c r="O1010" s="1">
        <f>MID(A1010,7,6)&amp;"-"&amp;MID(A1010,13,1)</f>
        <v/>
      </c>
      <c r="P1010" s="1">
        <f>"M"&amp;MID(A1010,5,2)</f>
        <v/>
      </c>
      <c r="Q1010" s="1">
        <f>IF(MID(A1010,4,1)="L",IF(ISODD(RIGHT(A1010)),"LH1","LH3"),IF(MID(A1010,4,1)="R",IF(ISODD(RIGHT(A1010)),"RH2","RH4"),"ERROR"))</f>
        <v/>
      </c>
      <c r="R1010" s="1">
        <f>P1010&amp;"-"&amp;Q1010</f>
        <v/>
      </c>
      <c r="S1010" s="13">
        <f>IF(D1010="","HXX",IF(OR(D1010=D1009,D1010=0),S1009,"H"&amp;TEXT(D1010,"00")&amp;" T"&amp;TEXT(G1010,"00")&amp;" - "&amp;A1010))</f>
        <v/>
      </c>
      <c r="T1010" s="13">
        <f>SUBTOTAL(3,A1010)</f>
        <v/>
      </c>
      <c r="U1010" s="13">
        <f>IF(OR(NOT(ISBLANK(H1010)),J1010="30"),1,0)</f>
        <v/>
      </c>
      <c r="V1010" s="13">
        <f>IF(ISBLANK(I1010),0,1)</f>
        <v/>
      </c>
      <c r="W1010" s="13">
        <f>IF(AND(L1010="Porosidad de gas",OR(K1010="C5",K1010="E5")),1,0)</f>
        <v/>
      </c>
      <c r="X1010" s="3">
        <f>RIGHT(A1010,3)</f>
        <v/>
      </c>
      <c r="Y1010" s="3">
        <f>MAX(W1010*F1010,0)</f>
        <v/>
      </c>
      <c r="Z1010" s="3">
        <f>MAX(V1010*F1010-Y1010,0)</f>
        <v/>
      </c>
      <c r="AA1010" s="3">
        <f>MAX(U1010*F1010-SUM(Y1010:Z1010),0)</f>
        <v/>
      </c>
      <c r="AB1010" s="3">
        <f>MAX(F1010-SUM(Y1010:AA1010),0)</f>
        <v/>
      </c>
      <c r="AC1010" s="3">
        <f>D1010</f>
        <v/>
      </c>
      <c r="AD1010" s="3">
        <f>E1010</f>
        <v/>
      </c>
    </row>
    <row r="1011">
      <c r="A1011" s="22" t="inlineStr">
        <is>
          <t>BNRL022511273266</t>
        </is>
      </c>
      <c r="B1011" s="22" t="inlineStr">
        <is>
          <t>27/11/2025 23:44:36</t>
        </is>
      </c>
      <c r="C1011" s="24" t="n">
        <v>9</v>
      </c>
      <c r="D1011" s="24" t="n">
        <v>6</v>
      </c>
      <c r="E1011" s="24" t="n">
        <v>37</v>
      </c>
      <c r="F1011" s="24" t="n">
        <v>359</v>
      </c>
      <c r="G1011" s="24" t="inlineStr">
        <is>
          <t>16</t>
        </is>
      </c>
      <c r="H1011" s="24" t="inlineStr"/>
      <c r="I1011" s="24" t="inlineStr"/>
      <c r="J1011" s="24" t="n">
        <v/>
      </c>
      <c r="K1011" s="24" t="n"/>
      <c r="L1011" s="24" t="n"/>
      <c r="M1011" s="1">
        <f>LEFT(A1011,6)</f>
        <v/>
      </c>
      <c r="N1011" s="1">
        <f>MID(A1011,7,6)</f>
        <v/>
      </c>
      <c r="O1011" s="1">
        <f>MID(A1011,7,6)&amp;"-"&amp;MID(A1011,13,1)</f>
        <v/>
      </c>
      <c r="P1011" s="1">
        <f>"M"&amp;MID(A1011,5,2)</f>
        <v/>
      </c>
      <c r="Q1011" s="1">
        <f>IF(MID(A1011,4,1)="L",IF(ISODD(RIGHT(A1011)),"LH1","LH3"),IF(MID(A1011,4,1)="R",IF(ISODD(RIGHT(A1011)),"RH2","RH4"),"ERROR"))</f>
        <v/>
      </c>
      <c r="R1011" s="1">
        <f>P1011&amp;"-"&amp;Q1011</f>
        <v/>
      </c>
      <c r="S1011" s="13">
        <f>IF(D1011="","HXX",IF(OR(D1011=D1010,D1011=0),S1010,"H"&amp;TEXT(D1011,"00")&amp;" T"&amp;TEXT(G1011,"00")&amp;" - "&amp;A1011))</f>
        <v/>
      </c>
      <c r="T1011" s="13">
        <f>SUBTOTAL(3,A1011)</f>
        <v/>
      </c>
      <c r="U1011" s="13">
        <f>IF(OR(NOT(ISBLANK(H1011)),J1011="30"),1,0)</f>
        <v/>
      </c>
      <c r="V1011" s="13">
        <f>IF(ISBLANK(I1011),0,1)</f>
        <v/>
      </c>
      <c r="W1011" s="13">
        <f>IF(AND(L1011="Porosidad de gas",OR(K1011="C5",K1011="E5")),1,0)</f>
        <v/>
      </c>
      <c r="X1011" s="3">
        <f>RIGHT(A1011,3)</f>
        <v/>
      </c>
      <c r="Y1011" s="3">
        <f>MAX(W1011*F1011,0)</f>
        <v/>
      </c>
      <c r="Z1011" s="3">
        <f>MAX(V1011*F1011-Y1011,0)</f>
        <v/>
      </c>
      <c r="AA1011" s="3">
        <f>MAX(U1011*F1011-SUM(Y1011:Z1011),0)</f>
        <v/>
      </c>
      <c r="AB1011" s="3">
        <f>MAX(F1011-SUM(Y1011:AA1011),0)</f>
        <v/>
      </c>
      <c r="AC1011" s="3">
        <f>D1011</f>
        <v/>
      </c>
      <c r="AD1011" s="3">
        <f>E1011</f>
        <v/>
      </c>
    </row>
    <row r="1012">
      <c r="A1012" s="22" t="inlineStr">
        <is>
          <t>BNRR022511273265</t>
        </is>
      </c>
      <c r="B1012" s="22" t="inlineStr">
        <is>
          <t>27/11/2025 23:44:36</t>
        </is>
      </c>
      <c r="C1012" s="24" t="n">
        <v>9</v>
      </c>
      <c r="D1012" s="24" t="n">
        <v>6</v>
      </c>
      <c r="E1012" s="24" t="n">
        <v>37</v>
      </c>
      <c r="F1012" s="24" t="n">
        <v>359</v>
      </c>
      <c r="G1012" s="24" t="inlineStr">
        <is>
          <t>16</t>
        </is>
      </c>
      <c r="H1012" s="24" t="inlineStr"/>
      <c r="I1012" s="24" t="inlineStr"/>
      <c r="J1012" s="24" t="n">
        <v/>
      </c>
      <c r="K1012" s="24" t="n"/>
      <c r="L1012" s="24" t="n"/>
      <c r="M1012" s="1">
        <f>LEFT(A1012,6)</f>
        <v/>
      </c>
      <c r="N1012" s="1">
        <f>MID(A1012,7,6)</f>
        <v/>
      </c>
      <c r="O1012" s="1">
        <f>MID(A1012,7,6)&amp;"-"&amp;MID(A1012,13,1)</f>
        <v/>
      </c>
      <c r="P1012" s="1">
        <f>"M"&amp;MID(A1012,5,2)</f>
        <v/>
      </c>
      <c r="Q1012" s="1">
        <f>IF(MID(A1012,4,1)="L",IF(ISODD(RIGHT(A1012)),"LH1","LH3"),IF(MID(A1012,4,1)="R",IF(ISODD(RIGHT(A1012)),"RH2","RH4"),"ERROR"))</f>
        <v/>
      </c>
      <c r="R1012" s="1">
        <f>P1012&amp;"-"&amp;Q1012</f>
        <v/>
      </c>
      <c r="S1012" s="13">
        <f>IF(D1012="","HXX",IF(OR(D1012=D1011,D1012=0),S1011,"H"&amp;TEXT(D1012,"00")&amp;" T"&amp;TEXT(G1012,"00")&amp;" - "&amp;A1012))</f>
        <v/>
      </c>
      <c r="T1012" s="13">
        <f>SUBTOTAL(3,A1012)</f>
        <v/>
      </c>
      <c r="U1012" s="13">
        <f>IF(OR(NOT(ISBLANK(H1012)),J1012="30"),1,0)</f>
        <v/>
      </c>
      <c r="V1012" s="13">
        <f>IF(ISBLANK(I1012),0,1)</f>
        <v/>
      </c>
      <c r="W1012" s="13">
        <f>IF(AND(L1012="Porosidad de gas",OR(K1012="C5",K1012="E5")),1,0)</f>
        <v/>
      </c>
      <c r="X1012" s="3">
        <f>RIGHT(A1012,3)</f>
        <v/>
      </c>
      <c r="Y1012" s="3">
        <f>MAX(W1012*F1012,0)</f>
        <v/>
      </c>
      <c r="Z1012" s="3">
        <f>MAX(V1012*F1012-Y1012,0)</f>
        <v/>
      </c>
      <c r="AA1012" s="3">
        <f>MAX(U1012*F1012-SUM(Y1012:Z1012),0)</f>
        <v/>
      </c>
      <c r="AB1012" s="3">
        <f>MAX(F1012-SUM(Y1012:AA1012),0)</f>
        <v/>
      </c>
      <c r="AC1012" s="3">
        <f>D1012</f>
        <v/>
      </c>
      <c r="AD1012" s="3">
        <f>E1012</f>
        <v/>
      </c>
    </row>
    <row r="1013">
      <c r="A1013" s="22" t="inlineStr">
        <is>
          <t>BNRR022511273266</t>
        </is>
      </c>
      <c r="B1013" s="22" t="inlineStr">
        <is>
          <t>27/11/2025 23:44:36</t>
        </is>
      </c>
      <c r="C1013" s="24" t="n">
        <v>9</v>
      </c>
      <c r="D1013" s="24" t="n">
        <v>6</v>
      </c>
      <c r="E1013" s="24" t="n">
        <v>37</v>
      </c>
      <c r="F1013" s="24" t="n">
        <v>359</v>
      </c>
      <c r="G1013" s="24" t="inlineStr">
        <is>
          <t>16</t>
        </is>
      </c>
      <c r="H1013" s="24" t="inlineStr"/>
      <c r="I1013" s="24" t="inlineStr"/>
      <c r="J1013" s="24" t="n">
        <v/>
      </c>
      <c r="K1013" s="24" t="n"/>
      <c r="L1013" s="24" t="n"/>
      <c r="M1013" s="1">
        <f>LEFT(A1013,6)</f>
        <v/>
      </c>
      <c r="N1013" s="1">
        <f>MID(A1013,7,6)</f>
        <v/>
      </c>
      <c r="O1013" s="1">
        <f>MID(A1013,7,6)&amp;"-"&amp;MID(A1013,13,1)</f>
        <v/>
      </c>
      <c r="P1013" s="1">
        <f>"M"&amp;MID(A1013,5,2)</f>
        <v/>
      </c>
      <c r="Q1013" s="1">
        <f>IF(MID(A1013,4,1)="L",IF(ISODD(RIGHT(A1013)),"LH1","LH3"),IF(MID(A1013,4,1)="R",IF(ISODD(RIGHT(A1013)),"RH2","RH4"),"ERROR"))</f>
        <v/>
      </c>
      <c r="R1013" s="1">
        <f>P1013&amp;"-"&amp;Q1013</f>
        <v/>
      </c>
      <c r="S1013" s="13">
        <f>IF(D1013="","HXX",IF(OR(D1013=D1012,D1013=0),S1012,"H"&amp;TEXT(D1013,"00")&amp;" T"&amp;TEXT(G1013,"00")&amp;" - "&amp;A1013))</f>
        <v/>
      </c>
      <c r="T1013" s="13">
        <f>SUBTOTAL(3,A1013)</f>
        <v/>
      </c>
      <c r="U1013" s="13">
        <f>IF(OR(NOT(ISBLANK(H1013)),J1013="30"),1,0)</f>
        <v/>
      </c>
      <c r="V1013" s="13">
        <f>IF(ISBLANK(I1013),0,1)</f>
        <v/>
      </c>
      <c r="W1013" s="13">
        <f>IF(AND(L1013="Porosidad de gas",OR(K1013="C5",K1013="E5")),1,0)</f>
        <v/>
      </c>
      <c r="X1013" s="3">
        <f>RIGHT(A1013,3)</f>
        <v/>
      </c>
      <c r="Y1013" s="3">
        <f>MAX(W1013*F1013,0)</f>
        <v/>
      </c>
      <c r="Z1013" s="3">
        <f>MAX(V1013*F1013-Y1013,0)</f>
        <v/>
      </c>
      <c r="AA1013" s="3">
        <f>MAX(U1013*F1013-SUM(Y1013:Z1013),0)</f>
        <v/>
      </c>
      <c r="AB1013" s="3">
        <f>MAX(F1013-SUM(Y1013:AA1013),0)</f>
        <v/>
      </c>
      <c r="AC1013" s="3">
        <f>D1013</f>
        <v/>
      </c>
      <c r="AD1013" s="3">
        <f>E1013</f>
        <v/>
      </c>
    </row>
    <row r="1014">
      <c r="A1014" s="22" t="inlineStr">
        <is>
          <t>BNRL022511273263</t>
        </is>
      </c>
      <c r="B1014" s="22" t="inlineStr">
        <is>
          <t>27/11/2025 23:38:37</t>
        </is>
      </c>
      <c r="C1014" s="24" t="n">
        <v>9</v>
      </c>
      <c r="D1014" s="24" t="n">
        <v>6</v>
      </c>
      <c r="E1014" s="24" t="n">
        <v>36</v>
      </c>
      <c r="F1014" s="24" t="n">
        <v>376</v>
      </c>
      <c r="G1014" s="24" t="inlineStr">
        <is>
          <t>16</t>
        </is>
      </c>
      <c r="H1014" s="24" t="inlineStr"/>
      <c r="I1014" s="24" t="inlineStr"/>
      <c r="J1014" s="24" t="n">
        <v/>
      </c>
      <c r="K1014" s="24" t="n"/>
      <c r="L1014" s="24" t="n"/>
      <c r="M1014" s="1">
        <f>LEFT(A1014,6)</f>
        <v/>
      </c>
      <c r="N1014" s="1">
        <f>MID(A1014,7,6)</f>
        <v/>
      </c>
      <c r="O1014" s="1">
        <f>MID(A1014,7,6)&amp;"-"&amp;MID(A1014,13,1)</f>
        <v/>
      </c>
      <c r="P1014" s="1">
        <f>"M"&amp;MID(A1014,5,2)</f>
        <v/>
      </c>
      <c r="Q1014" s="1">
        <f>IF(MID(A1014,4,1)="L",IF(ISODD(RIGHT(A1014)),"LH1","LH3"),IF(MID(A1014,4,1)="R",IF(ISODD(RIGHT(A1014)),"RH2","RH4"),"ERROR"))</f>
        <v/>
      </c>
      <c r="R1014" s="1">
        <f>P1014&amp;"-"&amp;Q1014</f>
        <v/>
      </c>
      <c r="S1014" s="13">
        <f>IF(D1014="","HXX",IF(OR(D1014=D1013,D1014=0),S1013,"H"&amp;TEXT(D1014,"00")&amp;" T"&amp;TEXT(G1014,"00")&amp;" - "&amp;A1014))</f>
        <v/>
      </c>
      <c r="T1014" s="13">
        <f>SUBTOTAL(3,A1014)</f>
        <v/>
      </c>
      <c r="U1014" s="13">
        <f>IF(OR(NOT(ISBLANK(H1014)),J1014="30"),1,0)</f>
        <v/>
      </c>
      <c r="V1014" s="13">
        <f>IF(ISBLANK(I1014),0,1)</f>
        <v/>
      </c>
      <c r="W1014" s="13">
        <f>IF(AND(L1014="Porosidad de gas",OR(K1014="C5",K1014="E5")),1,0)</f>
        <v/>
      </c>
      <c r="X1014" s="3">
        <f>RIGHT(A1014,3)</f>
        <v/>
      </c>
      <c r="Y1014" s="3">
        <f>MAX(W1014*F1014,0)</f>
        <v/>
      </c>
      <c r="Z1014" s="3">
        <f>MAX(V1014*F1014-Y1014,0)</f>
        <v/>
      </c>
      <c r="AA1014" s="3">
        <f>MAX(U1014*F1014-SUM(Y1014:Z1014),0)</f>
        <v/>
      </c>
      <c r="AB1014" s="3">
        <f>MAX(F1014-SUM(Y1014:AA1014),0)</f>
        <v/>
      </c>
      <c r="AC1014" s="3">
        <f>D1014</f>
        <v/>
      </c>
      <c r="AD1014" s="3">
        <f>E1014</f>
        <v/>
      </c>
    </row>
    <row r="1015">
      <c r="A1015" s="22" t="inlineStr">
        <is>
          <t>BNRL022511273264</t>
        </is>
      </c>
      <c r="B1015" s="22" t="inlineStr">
        <is>
          <t>27/11/2025 23:38:37</t>
        </is>
      </c>
      <c r="C1015" s="24" t="n">
        <v>9</v>
      </c>
      <c r="D1015" s="24" t="n">
        <v>6</v>
      </c>
      <c r="E1015" s="24" t="n">
        <v>36</v>
      </c>
      <c r="F1015" s="24" t="n">
        <v>376</v>
      </c>
      <c r="G1015" s="24" t="inlineStr">
        <is>
          <t>16</t>
        </is>
      </c>
      <c r="H1015" s="24" t="inlineStr"/>
      <c r="I1015" s="24" t="inlineStr"/>
      <c r="J1015" s="24" t="n">
        <v/>
      </c>
      <c r="K1015" s="24" t="n"/>
      <c r="L1015" s="24" t="n"/>
      <c r="M1015" s="1">
        <f>LEFT(A1015,6)</f>
        <v/>
      </c>
      <c r="N1015" s="1">
        <f>MID(A1015,7,6)</f>
        <v/>
      </c>
      <c r="O1015" s="1">
        <f>MID(A1015,7,6)&amp;"-"&amp;MID(A1015,13,1)</f>
        <v/>
      </c>
      <c r="P1015" s="1">
        <f>"M"&amp;MID(A1015,5,2)</f>
        <v/>
      </c>
      <c r="Q1015" s="1">
        <f>IF(MID(A1015,4,1)="L",IF(ISODD(RIGHT(A1015)),"LH1","LH3"),IF(MID(A1015,4,1)="R",IF(ISODD(RIGHT(A1015)),"RH2","RH4"),"ERROR"))</f>
        <v/>
      </c>
      <c r="R1015" s="1">
        <f>P1015&amp;"-"&amp;Q1015</f>
        <v/>
      </c>
      <c r="S1015" s="13">
        <f>IF(D1015="","HXX",IF(OR(D1015=D1014,D1015=0),S1014,"H"&amp;TEXT(D1015,"00")&amp;" T"&amp;TEXT(G1015,"00")&amp;" - "&amp;A1015))</f>
        <v/>
      </c>
      <c r="T1015" s="13">
        <f>SUBTOTAL(3,A1015)</f>
        <v/>
      </c>
      <c r="U1015" s="13">
        <f>IF(OR(NOT(ISBLANK(H1015)),J1015="30"),1,0)</f>
        <v/>
      </c>
      <c r="V1015" s="13">
        <f>IF(ISBLANK(I1015),0,1)</f>
        <v/>
      </c>
      <c r="W1015" s="13">
        <f>IF(AND(L1015="Porosidad de gas",OR(K1015="C5",K1015="E5")),1,0)</f>
        <v/>
      </c>
      <c r="X1015" s="3">
        <f>RIGHT(A1015,3)</f>
        <v/>
      </c>
      <c r="Y1015" s="3">
        <f>MAX(W1015*F1015,0)</f>
        <v/>
      </c>
      <c r="Z1015" s="3">
        <f>MAX(V1015*F1015-Y1015,0)</f>
        <v/>
      </c>
      <c r="AA1015" s="3">
        <f>MAX(U1015*F1015-SUM(Y1015:Z1015),0)</f>
        <v/>
      </c>
      <c r="AB1015" s="3">
        <f>MAX(F1015-SUM(Y1015:AA1015),0)</f>
        <v/>
      </c>
      <c r="AC1015" s="3">
        <f>D1015</f>
        <v/>
      </c>
      <c r="AD1015" s="3">
        <f>E1015</f>
        <v/>
      </c>
    </row>
    <row r="1016">
      <c r="A1016" s="22" t="inlineStr">
        <is>
          <t>BNRR022511273263</t>
        </is>
      </c>
      <c r="B1016" s="22" t="inlineStr">
        <is>
          <t>27/11/2025 23:38:37</t>
        </is>
      </c>
      <c r="C1016" s="24" t="n">
        <v>9</v>
      </c>
      <c r="D1016" s="24" t="n">
        <v>6</v>
      </c>
      <c r="E1016" s="24" t="n">
        <v>36</v>
      </c>
      <c r="F1016" s="24" t="n">
        <v>376</v>
      </c>
      <c r="G1016" s="24" t="inlineStr">
        <is>
          <t>16</t>
        </is>
      </c>
      <c r="H1016" s="24" t="inlineStr"/>
      <c r="I1016" s="24" t="inlineStr"/>
      <c r="J1016" s="24" t="n">
        <v/>
      </c>
      <c r="K1016" s="24" t="n"/>
      <c r="L1016" s="24" t="n"/>
      <c r="M1016" s="1">
        <f>LEFT(A1016,6)</f>
        <v/>
      </c>
      <c r="N1016" s="1">
        <f>MID(A1016,7,6)</f>
        <v/>
      </c>
      <c r="O1016" s="1">
        <f>MID(A1016,7,6)&amp;"-"&amp;MID(A1016,13,1)</f>
        <v/>
      </c>
      <c r="P1016" s="1">
        <f>"M"&amp;MID(A1016,5,2)</f>
        <v/>
      </c>
      <c r="Q1016" s="1">
        <f>IF(MID(A1016,4,1)="L",IF(ISODD(RIGHT(A1016)),"LH1","LH3"),IF(MID(A1016,4,1)="R",IF(ISODD(RIGHT(A1016)),"RH2","RH4"),"ERROR"))</f>
        <v/>
      </c>
      <c r="R1016" s="1">
        <f>P1016&amp;"-"&amp;Q1016</f>
        <v/>
      </c>
      <c r="S1016" s="13">
        <f>IF(D1016="","HXX",IF(OR(D1016=D1015,D1016=0),S1015,"H"&amp;TEXT(D1016,"00")&amp;" T"&amp;TEXT(G1016,"00")&amp;" - "&amp;A1016))</f>
        <v/>
      </c>
      <c r="T1016" s="13">
        <f>SUBTOTAL(3,A1016)</f>
        <v/>
      </c>
      <c r="U1016" s="13">
        <f>IF(OR(NOT(ISBLANK(H1016)),J1016="30"),1,0)</f>
        <v/>
      </c>
      <c r="V1016" s="13">
        <f>IF(ISBLANK(I1016),0,1)</f>
        <v/>
      </c>
      <c r="W1016" s="13">
        <f>IF(AND(L1016="Porosidad de gas",OR(K1016="C5",K1016="E5")),1,0)</f>
        <v/>
      </c>
      <c r="X1016" s="3">
        <f>RIGHT(A1016,3)</f>
        <v/>
      </c>
      <c r="Y1016" s="3">
        <f>MAX(W1016*F1016,0)</f>
        <v/>
      </c>
      <c r="Z1016" s="3">
        <f>MAX(V1016*F1016-Y1016,0)</f>
        <v/>
      </c>
      <c r="AA1016" s="3">
        <f>MAX(U1016*F1016-SUM(Y1016:Z1016),0)</f>
        <v/>
      </c>
      <c r="AB1016" s="3">
        <f>MAX(F1016-SUM(Y1016:AA1016),0)</f>
        <v/>
      </c>
      <c r="AC1016" s="3">
        <f>D1016</f>
        <v/>
      </c>
      <c r="AD1016" s="3">
        <f>E1016</f>
        <v/>
      </c>
    </row>
    <row r="1017">
      <c r="A1017" s="22" t="inlineStr">
        <is>
          <t>BNRR022511273264</t>
        </is>
      </c>
      <c r="B1017" s="22" t="inlineStr">
        <is>
          <t>27/11/2025 23:38:37</t>
        </is>
      </c>
      <c r="C1017" s="24" t="n">
        <v>9</v>
      </c>
      <c r="D1017" s="24" t="n">
        <v>6</v>
      </c>
      <c r="E1017" s="24" t="n">
        <v>36</v>
      </c>
      <c r="F1017" s="24" t="n">
        <v>376</v>
      </c>
      <c r="G1017" s="24" t="inlineStr">
        <is>
          <t>16</t>
        </is>
      </c>
      <c r="H1017" s="24" t="inlineStr"/>
      <c r="I1017" s="24" t="inlineStr"/>
      <c r="J1017" s="24" t="n">
        <v/>
      </c>
      <c r="K1017" s="24" t="n"/>
      <c r="L1017" s="24" t="n"/>
      <c r="M1017" s="1">
        <f>LEFT(A1017,6)</f>
        <v/>
      </c>
      <c r="N1017" s="1">
        <f>MID(A1017,7,6)</f>
        <v/>
      </c>
      <c r="O1017" s="1">
        <f>MID(A1017,7,6)&amp;"-"&amp;MID(A1017,13,1)</f>
        <v/>
      </c>
      <c r="P1017" s="1">
        <f>"M"&amp;MID(A1017,5,2)</f>
        <v/>
      </c>
      <c r="Q1017" s="1">
        <f>IF(MID(A1017,4,1)="L",IF(ISODD(RIGHT(A1017)),"LH1","LH3"),IF(MID(A1017,4,1)="R",IF(ISODD(RIGHT(A1017)),"RH2","RH4"),"ERROR"))</f>
        <v/>
      </c>
      <c r="R1017" s="1">
        <f>P1017&amp;"-"&amp;Q1017</f>
        <v/>
      </c>
      <c r="S1017" s="13">
        <f>IF(D1017="","HXX",IF(OR(D1017=D1016,D1017=0),S1016,"H"&amp;TEXT(D1017,"00")&amp;" T"&amp;TEXT(G1017,"00")&amp;" - "&amp;A1017))</f>
        <v/>
      </c>
      <c r="T1017" s="13">
        <f>SUBTOTAL(3,A1017)</f>
        <v/>
      </c>
      <c r="U1017" s="13">
        <f>IF(OR(NOT(ISBLANK(H1017)),J1017="30"),1,0)</f>
        <v/>
      </c>
      <c r="V1017" s="13">
        <f>IF(ISBLANK(I1017),0,1)</f>
        <v/>
      </c>
      <c r="W1017" s="13">
        <f>IF(AND(L1017="Porosidad de gas",OR(K1017="C5",K1017="E5")),1,0)</f>
        <v/>
      </c>
      <c r="X1017" s="3">
        <f>RIGHT(A1017,3)</f>
        <v/>
      </c>
      <c r="Y1017" s="3">
        <f>MAX(W1017*F1017,0)</f>
        <v/>
      </c>
      <c r="Z1017" s="3">
        <f>MAX(V1017*F1017-Y1017,0)</f>
        <v/>
      </c>
      <c r="AA1017" s="3">
        <f>MAX(U1017*F1017-SUM(Y1017:Z1017),0)</f>
        <v/>
      </c>
      <c r="AB1017" s="3">
        <f>MAX(F1017-SUM(Y1017:AA1017),0)</f>
        <v/>
      </c>
      <c r="AC1017" s="3">
        <f>D1017</f>
        <v/>
      </c>
      <c r="AD1017" s="3">
        <f>E1017</f>
        <v/>
      </c>
    </row>
    <row r="1018">
      <c r="A1018" s="22" t="inlineStr">
        <is>
          <t>BNRL022511273261</t>
        </is>
      </c>
      <c r="B1018" s="22" t="inlineStr">
        <is>
          <t>27/11/2025 23:32:21</t>
        </is>
      </c>
      <c r="C1018" s="24" t="n">
        <v>9</v>
      </c>
      <c r="D1018" s="24" t="n">
        <v>6</v>
      </c>
      <c r="E1018" s="24" t="n">
        <v>35</v>
      </c>
      <c r="F1018" s="24" t="n">
        <v>359</v>
      </c>
      <c r="G1018" s="24" t="inlineStr">
        <is>
          <t>16</t>
        </is>
      </c>
      <c r="H1018" s="24" t="inlineStr"/>
      <c r="I1018" s="24" t="inlineStr"/>
      <c r="J1018" s="24" t="n">
        <v/>
      </c>
      <c r="K1018" s="24" t="n"/>
      <c r="L1018" s="24" t="n"/>
      <c r="M1018" s="1">
        <f>LEFT(A1018,6)</f>
        <v/>
      </c>
      <c r="N1018" s="1">
        <f>MID(A1018,7,6)</f>
        <v/>
      </c>
      <c r="O1018" s="1">
        <f>MID(A1018,7,6)&amp;"-"&amp;MID(A1018,13,1)</f>
        <v/>
      </c>
      <c r="P1018" s="1">
        <f>"M"&amp;MID(A1018,5,2)</f>
        <v/>
      </c>
      <c r="Q1018" s="1">
        <f>IF(MID(A1018,4,1)="L",IF(ISODD(RIGHT(A1018)),"LH1","LH3"),IF(MID(A1018,4,1)="R",IF(ISODD(RIGHT(A1018)),"RH2","RH4"),"ERROR"))</f>
        <v/>
      </c>
      <c r="R1018" s="1">
        <f>P1018&amp;"-"&amp;Q1018</f>
        <v/>
      </c>
      <c r="S1018" s="13">
        <f>IF(D1018="","HXX",IF(OR(D1018=D1017,D1018=0),S1017,"H"&amp;TEXT(D1018,"00")&amp;" T"&amp;TEXT(G1018,"00")&amp;" - "&amp;A1018))</f>
        <v/>
      </c>
      <c r="T1018" s="13">
        <f>SUBTOTAL(3,A1018)</f>
        <v/>
      </c>
      <c r="U1018" s="13">
        <f>IF(OR(NOT(ISBLANK(H1018)),J1018="30"),1,0)</f>
        <v/>
      </c>
      <c r="V1018" s="13">
        <f>IF(ISBLANK(I1018),0,1)</f>
        <v/>
      </c>
      <c r="W1018" s="13">
        <f>IF(AND(L1018="Porosidad de gas",OR(K1018="C5",K1018="E5")),1,0)</f>
        <v/>
      </c>
      <c r="X1018" s="3">
        <f>RIGHT(A1018,3)</f>
        <v/>
      </c>
      <c r="Y1018" s="3">
        <f>MAX(W1018*F1018,0)</f>
        <v/>
      </c>
      <c r="Z1018" s="3">
        <f>MAX(V1018*F1018-Y1018,0)</f>
        <v/>
      </c>
      <c r="AA1018" s="3">
        <f>MAX(U1018*F1018-SUM(Y1018:Z1018),0)</f>
        <v/>
      </c>
      <c r="AB1018" s="3">
        <f>MAX(F1018-SUM(Y1018:AA1018),0)</f>
        <v/>
      </c>
      <c r="AC1018" s="3">
        <f>D1018</f>
        <v/>
      </c>
      <c r="AD1018" s="3">
        <f>E1018</f>
        <v/>
      </c>
    </row>
    <row r="1019">
      <c r="A1019" s="22" t="inlineStr">
        <is>
          <t>BNRL022511273262</t>
        </is>
      </c>
      <c r="B1019" s="22" t="inlineStr">
        <is>
          <t>27/11/2025 23:32:21</t>
        </is>
      </c>
      <c r="C1019" s="24" t="n">
        <v>9</v>
      </c>
      <c r="D1019" s="24" t="n">
        <v>6</v>
      </c>
      <c r="E1019" s="24" t="n">
        <v>35</v>
      </c>
      <c r="F1019" s="24" t="n">
        <v>359</v>
      </c>
      <c r="G1019" s="24" t="inlineStr">
        <is>
          <t>16</t>
        </is>
      </c>
      <c r="H1019" s="24" t="inlineStr"/>
      <c r="I1019" s="24" t="inlineStr"/>
      <c r="J1019" s="24" t="n">
        <v/>
      </c>
      <c r="K1019" s="24" t="n"/>
      <c r="L1019" s="24" t="n"/>
      <c r="M1019" s="1">
        <f>LEFT(A1019,6)</f>
        <v/>
      </c>
      <c r="N1019" s="1">
        <f>MID(A1019,7,6)</f>
        <v/>
      </c>
      <c r="O1019" s="1">
        <f>MID(A1019,7,6)&amp;"-"&amp;MID(A1019,13,1)</f>
        <v/>
      </c>
      <c r="P1019" s="1">
        <f>"M"&amp;MID(A1019,5,2)</f>
        <v/>
      </c>
      <c r="Q1019" s="1">
        <f>IF(MID(A1019,4,1)="L",IF(ISODD(RIGHT(A1019)),"LH1","LH3"),IF(MID(A1019,4,1)="R",IF(ISODD(RIGHT(A1019)),"RH2","RH4"),"ERROR"))</f>
        <v/>
      </c>
      <c r="R1019" s="1">
        <f>P1019&amp;"-"&amp;Q1019</f>
        <v/>
      </c>
      <c r="S1019" s="13">
        <f>IF(D1019="","HXX",IF(OR(D1019=D1018,D1019=0),S1018,"H"&amp;TEXT(D1019,"00")&amp;" T"&amp;TEXT(G1019,"00")&amp;" - "&amp;A1019))</f>
        <v/>
      </c>
      <c r="T1019" s="13">
        <f>SUBTOTAL(3,A1019)</f>
        <v/>
      </c>
      <c r="U1019" s="13">
        <f>IF(OR(NOT(ISBLANK(H1019)),J1019="30"),1,0)</f>
        <v/>
      </c>
      <c r="V1019" s="13">
        <f>IF(ISBLANK(I1019),0,1)</f>
        <v/>
      </c>
      <c r="W1019" s="13">
        <f>IF(AND(L1019="Porosidad de gas",OR(K1019="C5",K1019="E5")),1,0)</f>
        <v/>
      </c>
      <c r="X1019" s="3">
        <f>RIGHT(A1019,3)</f>
        <v/>
      </c>
      <c r="Y1019" s="3">
        <f>MAX(W1019*F1019,0)</f>
        <v/>
      </c>
      <c r="Z1019" s="3">
        <f>MAX(V1019*F1019-Y1019,0)</f>
        <v/>
      </c>
      <c r="AA1019" s="3">
        <f>MAX(U1019*F1019-SUM(Y1019:Z1019),0)</f>
        <v/>
      </c>
      <c r="AB1019" s="3">
        <f>MAX(F1019-SUM(Y1019:AA1019),0)</f>
        <v/>
      </c>
      <c r="AC1019" s="3">
        <f>D1019</f>
        <v/>
      </c>
      <c r="AD1019" s="3">
        <f>E1019</f>
        <v/>
      </c>
    </row>
    <row r="1020">
      <c r="A1020" s="22" t="inlineStr">
        <is>
          <t>BNRR022511273261</t>
        </is>
      </c>
      <c r="B1020" s="22" t="inlineStr">
        <is>
          <t>27/11/2025 23:32:21</t>
        </is>
      </c>
      <c r="C1020" s="24" t="n">
        <v>9</v>
      </c>
      <c r="D1020" s="24" t="n">
        <v>6</v>
      </c>
      <c r="E1020" s="24" t="n">
        <v>35</v>
      </c>
      <c r="F1020" s="24" t="n">
        <v>359</v>
      </c>
      <c r="G1020" s="24" t="inlineStr">
        <is>
          <t>16</t>
        </is>
      </c>
      <c r="H1020" s="24" t="inlineStr"/>
      <c r="I1020" s="24" t="inlineStr"/>
      <c r="J1020" s="24" t="n">
        <v/>
      </c>
      <c r="K1020" s="24" t="n"/>
      <c r="L1020" s="24" t="n"/>
      <c r="M1020" s="1">
        <f>LEFT(A1020,6)</f>
        <v/>
      </c>
      <c r="N1020" s="1">
        <f>MID(A1020,7,6)</f>
        <v/>
      </c>
      <c r="O1020" s="1">
        <f>MID(A1020,7,6)&amp;"-"&amp;MID(A1020,13,1)</f>
        <v/>
      </c>
      <c r="P1020" s="1">
        <f>"M"&amp;MID(A1020,5,2)</f>
        <v/>
      </c>
      <c r="Q1020" s="1">
        <f>IF(MID(A1020,4,1)="L",IF(ISODD(RIGHT(A1020)),"LH1","LH3"),IF(MID(A1020,4,1)="R",IF(ISODD(RIGHT(A1020)),"RH2","RH4"),"ERROR"))</f>
        <v/>
      </c>
      <c r="R1020" s="1">
        <f>P1020&amp;"-"&amp;Q1020</f>
        <v/>
      </c>
      <c r="S1020" s="13">
        <f>IF(D1020="","HXX",IF(OR(D1020=D1019,D1020=0),S1019,"H"&amp;TEXT(D1020,"00")&amp;" T"&amp;TEXT(G1020,"00")&amp;" - "&amp;A1020))</f>
        <v/>
      </c>
      <c r="T1020" s="13">
        <f>SUBTOTAL(3,A1020)</f>
        <v/>
      </c>
      <c r="U1020" s="13">
        <f>IF(OR(NOT(ISBLANK(H1020)),J1020="30"),1,0)</f>
        <v/>
      </c>
      <c r="V1020" s="13">
        <f>IF(ISBLANK(I1020),0,1)</f>
        <v/>
      </c>
      <c r="W1020" s="13">
        <f>IF(AND(L1020="Porosidad de gas",OR(K1020="C5",K1020="E5")),1,0)</f>
        <v/>
      </c>
      <c r="X1020" s="3">
        <f>RIGHT(A1020,3)</f>
        <v/>
      </c>
      <c r="Y1020" s="3">
        <f>MAX(W1020*F1020,0)</f>
        <v/>
      </c>
      <c r="Z1020" s="3">
        <f>MAX(V1020*F1020-Y1020,0)</f>
        <v/>
      </c>
      <c r="AA1020" s="3">
        <f>MAX(U1020*F1020-SUM(Y1020:Z1020),0)</f>
        <v/>
      </c>
      <c r="AB1020" s="3">
        <f>MAX(F1020-SUM(Y1020:AA1020),0)</f>
        <v/>
      </c>
      <c r="AC1020" s="3">
        <f>D1020</f>
        <v/>
      </c>
      <c r="AD1020" s="3">
        <f>E1020</f>
        <v/>
      </c>
    </row>
    <row r="1021">
      <c r="A1021" s="22" t="inlineStr">
        <is>
          <t>BNRR022511273262</t>
        </is>
      </c>
      <c r="B1021" s="22" t="inlineStr">
        <is>
          <t>27/11/2025 23:32:21</t>
        </is>
      </c>
      <c r="C1021" s="24" t="n">
        <v>9</v>
      </c>
      <c r="D1021" s="24" t="n">
        <v>6</v>
      </c>
      <c r="E1021" s="24" t="n">
        <v>35</v>
      </c>
      <c r="F1021" s="24" t="n">
        <v>359</v>
      </c>
      <c r="G1021" s="24" t="inlineStr">
        <is>
          <t>16</t>
        </is>
      </c>
      <c r="H1021" s="24" t="inlineStr"/>
      <c r="I1021" s="24" t="inlineStr"/>
      <c r="J1021" s="24" t="n">
        <v/>
      </c>
      <c r="K1021" s="24" t="n"/>
      <c r="L1021" s="24" t="n"/>
      <c r="M1021" s="1">
        <f>LEFT(A1021,6)</f>
        <v/>
      </c>
      <c r="N1021" s="1">
        <f>MID(A1021,7,6)</f>
        <v/>
      </c>
      <c r="O1021" s="1">
        <f>MID(A1021,7,6)&amp;"-"&amp;MID(A1021,13,1)</f>
        <v/>
      </c>
      <c r="P1021" s="1">
        <f>"M"&amp;MID(A1021,5,2)</f>
        <v/>
      </c>
      <c r="Q1021" s="1">
        <f>IF(MID(A1021,4,1)="L",IF(ISODD(RIGHT(A1021)),"LH1","LH3"),IF(MID(A1021,4,1)="R",IF(ISODD(RIGHT(A1021)),"RH2","RH4"),"ERROR"))</f>
        <v/>
      </c>
      <c r="R1021" s="1">
        <f>P1021&amp;"-"&amp;Q1021</f>
        <v/>
      </c>
      <c r="S1021" s="13">
        <f>IF(D1021="","HXX",IF(OR(D1021=D1020,D1021=0),S1020,"H"&amp;TEXT(D1021,"00")&amp;" T"&amp;TEXT(G1021,"00")&amp;" - "&amp;A1021))</f>
        <v/>
      </c>
      <c r="T1021" s="13">
        <f>SUBTOTAL(3,A1021)</f>
        <v/>
      </c>
      <c r="U1021" s="13">
        <f>IF(OR(NOT(ISBLANK(H1021)),J1021="30"),1,0)</f>
        <v/>
      </c>
      <c r="V1021" s="13">
        <f>IF(ISBLANK(I1021),0,1)</f>
        <v/>
      </c>
      <c r="W1021" s="13">
        <f>IF(AND(L1021="Porosidad de gas",OR(K1021="C5",K1021="E5")),1,0)</f>
        <v/>
      </c>
      <c r="X1021" s="3">
        <f>RIGHT(A1021,3)</f>
        <v/>
      </c>
      <c r="Y1021" s="3">
        <f>MAX(W1021*F1021,0)</f>
        <v/>
      </c>
      <c r="Z1021" s="3">
        <f>MAX(V1021*F1021-Y1021,0)</f>
        <v/>
      </c>
      <c r="AA1021" s="3">
        <f>MAX(U1021*F1021-SUM(Y1021:Z1021),0)</f>
        <v/>
      </c>
      <c r="AB1021" s="3">
        <f>MAX(F1021-SUM(Y1021:AA1021),0)</f>
        <v/>
      </c>
      <c r="AC1021" s="3">
        <f>D1021</f>
        <v/>
      </c>
      <c r="AD1021" s="3">
        <f>E1021</f>
        <v/>
      </c>
    </row>
    <row r="1022">
      <c r="A1022" s="22" t="inlineStr">
        <is>
          <t>BNRL022511273259</t>
        </is>
      </c>
      <c r="B1022" s="22" t="inlineStr">
        <is>
          <t>27/11/2025 23:26:22</t>
        </is>
      </c>
      <c r="C1022" s="24" t="n">
        <v>9</v>
      </c>
      <c r="D1022" s="24" t="n">
        <v>6</v>
      </c>
      <c r="E1022" s="24" t="n">
        <v>34</v>
      </c>
      <c r="F1022" s="24" t="n">
        <v>359</v>
      </c>
      <c r="G1022" s="24" t="inlineStr">
        <is>
          <t>16</t>
        </is>
      </c>
      <c r="H1022" s="24" t="inlineStr"/>
      <c r="I1022" s="24" t="inlineStr"/>
      <c r="J1022" s="24" t="n">
        <v/>
      </c>
      <c r="K1022" s="24" t="n"/>
      <c r="L1022" s="24" t="n"/>
      <c r="M1022" s="1">
        <f>LEFT(A1022,6)</f>
        <v/>
      </c>
      <c r="N1022" s="1">
        <f>MID(A1022,7,6)</f>
        <v/>
      </c>
      <c r="O1022" s="1">
        <f>MID(A1022,7,6)&amp;"-"&amp;MID(A1022,13,1)</f>
        <v/>
      </c>
      <c r="P1022" s="1">
        <f>"M"&amp;MID(A1022,5,2)</f>
        <v/>
      </c>
      <c r="Q1022" s="1">
        <f>IF(MID(A1022,4,1)="L",IF(ISODD(RIGHT(A1022)),"LH1","LH3"),IF(MID(A1022,4,1)="R",IF(ISODD(RIGHT(A1022)),"RH2","RH4"),"ERROR"))</f>
        <v/>
      </c>
      <c r="R1022" s="1">
        <f>P1022&amp;"-"&amp;Q1022</f>
        <v/>
      </c>
      <c r="S1022" s="13">
        <f>IF(D1022="","HXX",IF(OR(D1022=D1021,D1022=0),S1021,"H"&amp;TEXT(D1022,"00")&amp;" T"&amp;TEXT(G1022,"00")&amp;" - "&amp;A1022))</f>
        <v/>
      </c>
      <c r="T1022" s="13">
        <f>SUBTOTAL(3,A1022)</f>
        <v/>
      </c>
      <c r="U1022" s="13">
        <f>IF(OR(NOT(ISBLANK(H1022)),J1022="30"),1,0)</f>
        <v/>
      </c>
      <c r="V1022" s="13">
        <f>IF(ISBLANK(I1022),0,1)</f>
        <v/>
      </c>
      <c r="W1022" s="13">
        <f>IF(AND(L1022="Porosidad de gas",OR(K1022="C5",K1022="E5")),1,0)</f>
        <v/>
      </c>
      <c r="X1022" s="3">
        <f>RIGHT(A1022,3)</f>
        <v/>
      </c>
      <c r="Y1022" s="3">
        <f>MAX(W1022*F1022,0)</f>
        <v/>
      </c>
      <c r="Z1022" s="3">
        <f>MAX(V1022*F1022-Y1022,0)</f>
        <v/>
      </c>
      <c r="AA1022" s="3">
        <f>MAX(U1022*F1022-SUM(Y1022:Z1022),0)</f>
        <v/>
      </c>
      <c r="AB1022" s="3">
        <f>MAX(F1022-SUM(Y1022:AA1022),0)</f>
        <v/>
      </c>
      <c r="AC1022" s="3">
        <f>D1022</f>
        <v/>
      </c>
      <c r="AD1022" s="3">
        <f>E1022</f>
        <v/>
      </c>
    </row>
    <row r="1023">
      <c r="A1023" s="22" t="inlineStr">
        <is>
          <t>BNRL022511273260</t>
        </is>
      </c>
      <c r="B1023" s="22" t="inlineStr">
        <is>
          <t>27/11/2025 23:26:22</t>
        </is>
      </c>
      <c r="C1023" s="24" t="n">
        <v>9</v>
      </c>
      <c r="D1023" s="24" t="n">
        <v>6</v>
      </c>
      <c r="E1023" s="24" t="n">
        <v>34</v>
      </c>
      <c r="F1023" s="24" t="n">
        <v>359</v>
      </c>
      <c r="G1023" s="24" t="inlineStr">
        <is>
          <t>16</t>
        </is>
      </c>
      <c r="H1023" s="24" t="inlineStr"/>
      <c r="I1023" s="24" t="inlineStr"/>
      <c r="J1023" s="24" t="n">
        <v/>
      </c>
      <c r="K1023" s="24" t="n"/>
      <c r="L1023" s="24" t="n"/>
      <c r="M1023" s="1">
        <f>LEFT(A1023,6)</f>
        <v/>
      </c>
      <c r="N1023" s="1">
        <f>MID(A1023,7,6)</f>
        <v/>
      </c>
      <c r="O1023" s="1">
        <f>MID(A1023,7,6)&amp;"-"&amp;MID(A1023,13,1)</f>
        <v/>
      </c>
      <c r="P1023" s="1">
        <f>"M"&amp;MID(A1023,5,2)</f>
        <v/>
      </c>
      <c r="Q1023" s="1">
        <f>IF(MID(A1023,4,1)="L",IF(ISODD(RIGHT(A1023)),"LH1","LH3"),IF(MID(A1023,4,1)="R",IF(ISODD(RIGHT(A1023)),"RH2","RH4"),"ERROR"))</f>
        <v/>
      </c>
      <c r="R1023" s="1">
        <f>P1023&amp;"-"&amp;Q1023</f>
        <v/>
      </c>
      <c r="S1023" s="13">
        <f>IF(D1023="","HXX",IF(OR(D1023=D1022,D1023=0),S1022,"H"&amp;TEXT(D1023,"00")&amp;" T"&amp;TEXT(G1023,"00")&amp;" - "&amp;A1023))</f>
        <v/>
      </c>
      <c r="T1023" s="13">
        <f>SUBTOTAL(3,A1023)</f>
        <v/>
      </c>
      <c r="U1023" s="13">
        <f>IF(OR(NOT(ISBLANK(H1023)),J1023="30"),1,0)</f>
        <v/>
      </c>
      <c r="V1023" s="13">
        <f>IF(ISBLANK(I1023),0,1)</f>
        <v/>
      </c>
      <c r="W1023" s="13">
        <f>IF(AND(L1023="Porosidad de gas",OR(K1023="C5",K1023="E5")),1,0)</f>
        <v/>
      </c>
      <c r="X1023" s="3">
        <f>RIGHT(A1023,3)</f>
        <v/>
      </c>
      <c r="Y1023" s="3">
        <f>MAX(W1023*F1023,0)</f>
        <v/>
      </c>
      <c r="Z1023" s="3">
        <f>MAX(V1023*F1023-Y1023,0)</f>
        <v/>
      </c>
      <c r="AA1023" s="3">
        <f>MAX(U1023*F1023-SUM(Y1023:Z1023),0)</f>
        <v/>
      </c>
      <c r="AB1023" s="3">
        <f>MAX(F1023-SUM(Y1023:AA1023),0)</f>
        <v/>
      </c>
      <c r="AC1023" s="3">
        <f>D1023</f>
        <v/>
      </c>
      <c r="AD1023" s="3">
        <f>E1023</f>
        <v/>
      </c>
    </row>
    <row r="1024">
      <c r="A1024" s="22" t="inlineStr">
        <is>
          <t>BNRR022511273259</t>
        </is>
      </c>
      <c r="B1024" s="22" t="inlineStr">
        <is>
          <t>27/11/2025 23:26:22</t>
        </is>
      </c>
      <c r="C1024" s="24" t="n">
        <v>9</v>
      </c>
      <c r="D1024" s="24" t="n">
        <v>6</v>
      </c>
      <c r="E1024" s="24" t="n">
        <v>34</v>
      </c>
      <c r="F1024" s="24" t="n">
        <v>359</v>
      </c>
      <c r="G1024" s="24" t="inlineStr">
        <is>
          <t>16</t>
        </is>
      </c>
      <c r="H1024" s="24" t="inlineStr"/>
      <c r="I1024" s="24" t="inlineStr"/>
      <c r="J1024" s="24" t="n">
        <v/>
      </c>
      <c r="K1024" s="24" t="n"/>
      <c r="L1024" s="24" t="n"/>
      <c r="M1024" s="1">
        <f>LEFT(A1024,6)</f>
        <v/>
      </c>
      <c r="N1024" s="1">
        <f>MID(A1024,7,6)</f>
        <v/>
      </c>
      <c r="O1024" s="1">
        <f>MID(A1024,7,6)&amp;"-"&amp;MID(A1024,13,1)</f>
        <v/>
      </c>
      <c r="P1024" s="1">
        <f>"M"&amp;MID(A1024,5,2)</f>
        <v/>
      </c>
      <c r="Q1024" s="1">
        <f>IF(MID(A1024,4,1)="L",IF(ISODD(RIGHT(A1024)),"LH1","LH3"),IF(MID(A1024,4,1)="R",IF(ISODD(RIGHT(A1024)),"RH2","RH4"),"ERROR"))</f>
        <v/>
      </c>
      <c r="R1024" s="1">
        <f>P1024&amp;"-"&amp;Q1024</f>
        <v/>
      </c>
      <c r="S1024" s="13">
        <f>IF(D1024="","HXX",IF(OR(D1024=D1023,D1024=0),S1023,"H"&amp;TEXT(D1024,"00")&amp;" T"&amp;TEXT(G1024,"00")&amp;" - "&amp;A1024))</f>
        <v/>
      </c>
      <c r="T1024" s="13">
        <f>SUBTOTAL(3,A1024)</f>
        <v/>
      </c>
      <c r="U1024" s="13">
        <f>IF(OR(NOT(ISBLANK(H1024)),J1024="30"),1,0)</f>
        <v/>
      </c>
      <c r="V1024" s="13">
        <f>IF(ISBLANK(I1024),0,1)</f>
        <v/>
      </c>
      <c r="W1024" s="13">
        <f>IF(AND(L1024="Porosidad de gas",OR(K1024="C5",K1024="E5")),1,0)</f>
        <v/>
      </c>
      <c r="X1024" s="3">
        <f>RIGHT(A1024,3)</f>
        <v/>
      </c>
      <c r="Y1024" s="3">
        <f>MAX(W1024*F1024,0)</f>
        <v/>
      </c>
      <c r="Z1024" s="3">
        <f>MAX(V1024*F1024-Y1024,0)</f>
        <v/>
      </c>
      <c r="AA1024" s="3">
        <f>MAX(U1024*F1024-SUM(Y1024:Z1024),0)</f>
        <v/>
      </c>
      <c r="AB1024" s="3">
        <f>MAX(F1024-SUM(Y1024:AA1024),0)</f>
        <v/>
      </c>
      <c r="AC1024" s="3">
        <f>D1024</f>
        <v/>
      </c>
      <c r="AD1024" s="3">
        <f>E1024</f>
        <v/>
      </c>
    </row>
    <row r="1025">
      <c r="A1025" s="22" t="inlineStr">
        <is>
          <t>BNRR022511273260</t>
        </is>
      </c>
      <c r="B1025" s="22" t="inlineStr">
        <is>
          <t>27/11/2025 23:26:22</t>
        </is>
      </c>
      <c r="C1025" s="24" t="n">
        <v>9</v>
      </c>
      <c r="D1025" s="24" t="n">
        <v>6</v>
      </c>
      <c r="E1025" s="24" t="n">
        <v>34</v>
      </c>
      <c r="F1025" s="24" t="n">
        <v>359</v>
      </c>
      <c r="G1025" s="24" t="inlineStr">
        <is>
          <t>16</t>
        </is>
      </c>
      <c r="H1025" s="24" t="inlineStr"/>
      <c r="I1025" s="24" t="inlineStr"/>
      <c r="J1025" s="24" t="n">
        <v/>
      </c>
      <c r="K1025" s="24" t="n"/>
      <c r="L1025" s="24" t="n"/>
      <c r="M1025" s="1">
        <f>LEFT(A1025,6)</f>
        <v/>
      </c>
      <c r="N1025" s="1">
        <f>MID(A1025,7,6)</f>
        <v/>
      </c>
      <c r="O1025" s="1">
        <f>MID(A1025,7,6)&amp;"-"&amp;MID(A1025,13,1)</f>
        <v/>
      </c>
      <c r="P1025" s="1">
        <f>"M"&amp;MID(A1025,5,2)</f>
        <v/>
      </c>
      <c r="Q1025" s="1">
        <f>IF(MID(A1025,4,1)="L",IF(ISODD(RIGHT(A1025)),"LH1","LH3"),IF(MID(A1025,4,1)="R",IF(ISODD(RIGHT(A1025)),"RH2","RH4"),"ERROR"))</f>
        <v/>
      </c>
      <c r="R1025" s="1">
        <f>P1025&amp;"-"&amp;Q1025</f>
        <v/>
      </c>
      <c r="S1025" s="13">
        <f>IF(D1025="","HXX",IF(OR(D1025=D1024,D1025=0),S1024,"H"&amp;TEXT(D1025,"00")&amp;" T"&amp;TEXT(G1025,"00")&amp;" - "&amp;A1025))</f>
        <v/>
      </c>
      <c r="T1025" s="13">
        <f>SUBTOTAL(3,A1025)</f>
        <v/>
      </c>
      <c r="U1025" s="13">
        <f>IF(OR(NOT(ISBLANK(H1025)),J1025="30"),1,0)</f>
        <v/>
      </c>
      <c r="V1025" s="13">
        <f>IF(ISBLANK(I1025),0,1)</f>
        <v/>
      </c>
      <c r="W1025" s="13">
        <f>IF(AND(L1025="Porosidad de gas",OR(K1025="C5",K1025="E5")),1,0)</f>
        <v/>
      </c>
      <c r="X1025" s="3">
        <f>RIGHT(A1025,3)</f>
        <v/>
      </c>
      <c r="Y1025" s="3">
        <f>MAX(W1025*F1025,0)</f>
        <v/>
      </c>
      <c r="Z1025" s="3">
        <f>MAX(V1025*F1025-Y1025,0)</f>
        <v/>
      </c>
      <c r="AA1025" s="3">
        <f>MAX(U1025*F1025-SUM(Y1025:Z1025),0)</f>
        <v/>
      </c>
      <c r="AB1025" s="3">
        <f>MAX(F1025-SUM(Y1025:AA1025),0)</f>
        <v/>
      </c>
      <c r="AC1025" s="3">
        <f>D1025</f>
        <v/>
      </c>
      <c r="AD1025" s="3">
        <f>E1025</f>
        <v/>
      </c>
    </row>
    <row r="1026">
      <c r="A1026" s="22" t="inlineStr">
        <is>
          <t>BNRL022511273257</t>
        </is>
      </c>
      <c r="B1026" s="22" t="inlineStr">
        <is>
          <t>27/11/2025 23:20:23</t>
        </is>
      </c>
      <c r="C1026" s="24" t="n">
        <v>9</v>
      </c>
      <c r="D1026" s="24" t="n">
        <v>6</v>
      </c>
      <c r="E1026" s="24" t="n">
        <v>33</v>
      </c>
      <c r="F1026" s="24" t="n">
        <v>360</v>
      </c>
      <c r="G1026" s="24" t="inlineStr">
        <is>
          <t>16</t>
        </is>
      </c>
      <c r="H1026" s="24" t="inlineStr"/>
      <c r="I1026" s="24" t="inlineStr"/>
      <c r="J1026" s="24" t="n">
        <v/>
      </c>
      <c r="K1026" s="24" t="n"/>
      <c r="L1026" s="24" t="n"/>
      <c r="M1026" s="1">
        <f>LEFT(A1026,6)</f>
        <v/>
      </c>
      <c r="N1026" s="1">
        <f>MID(A1026,7,6)</f>
        <v/>
      </c>
      <c r="O1026" s="1">
        <f>MID(A1026,7,6)&amp;"-"&amp;MID(A1026,13,1)</f>
        <v/>
      </c>
      <c r="P1026" s="1">
        <f>"M"&amp;MID(A1026,5,2)</f>
        <v/>
      </c>
      <c r="Q1026" s="1">
        <f>IF(MID(A1026,4,1)="L",IF(ISODD(RIGHT(A1026)),"LH1","LH3"),IF(MID(A1026,4,1)="R",IF(ISODD(RIGHT(A1026)),"RH2","RH4"),"ERROR"))</f>
        <v/>
      </c>
      <c r="R1026" s="1">
        <f>P1026&amp;"-"&amp;Q1026</f>
        <v/>
      </c>
      <c r="S1026" s="13">
        <f>IF(D1026="","HXX",IF(OR(D1026=D1025,D1026=0),S1025,"H"&amp;TEXT(D1026,"00")&amp;" T"&amp;TEXT(G1026,"00")&amp;" - "&amp;A1026))</f>
        <v/>
      </c>
      <c r="T1026" s="13">
        <f>SUBTOTAL(3,A1026)</f>
        <v/>
      </c>
      <c r="U1026" s="13">
        <f>IF(OR(NOT(ISBLANK(H1026)),J1026="30"),1,0)</f>
        <v/>
      </c>
      <c r="V1026" s="13">
        <f>IF(ISBLANK(I1026),0,1)</f>
        <v/>
      </c>
      <c r="W1026" s="13">
        <f>IF(AND(L1026="Porosidad de gas",OR(K1026="C5",K1026="E5")),1,0)</f>
        <v/>
      </c>
      <c r="X1026" s="3">
        <f>RIGHT(A1026,3)</f>
        <v/>
      </c>
      <c r="Y1026" s="3">
        <f>MAX(W1026*F1026,0)</f>
        <v/>
      </c>
      <c r="Z1026" s="3">
        <f>MAX(V1026*F1026-Y1026,0)</f>
        <v/>
      </c>
      <c r="AA1026" s="3">
        <f>MAX(U1026*F1026-SUM(Y1026:Z1026),0)</f>
        <v/>
      </c>
      <c r="AB1026" s="3">
        <f>MAX(F1026-SUM(Y1026:AA1026),0)</f>
        <v/>
      </c>
      <c r="AC1026" s="3">
        <f>D1026</f>
        <v/>
      </c>
      <c r="AD1026" s="3">
        <f>E1026</f>
        <v/>
      </c>
    </row>
    <row r="1027">
      <c r="A1027" s="22" t="inlineStr">
        <is>
          <t>BNRL022511273258</t>
        </is>
      </c>
      <c r="B1027" s="22" t="inlineStr">
        <is>
          <t>27/11/2025 23:20:23</t>
        </is>
      </c>
      <c r="C1027" s="24" t="n">
        <v>9</v>
      </c>
      <c r="D1027" s="24" t="n">
        <v>6</v>
      </c>
      <c r="E1027" s="24" t="n">
        <v>33</v>
      </c>
      <c r="F1027" s="24" t="n">
        <v>360</v>
      </c>
      <c r="G1027" s="24" t="inlineStr">
        <is>
          <t>16</t>
        </is>
      </c>
      <c r="H1027" s="24" t="inlineStr"/>
      <c r="I1027" s="24" t="inlineStr"/>
      <c r="J1027" s="24" t="n">
        <v/>
      </c>
      <c r="K1027" s="24" t="n"/>
      <c r="L1027" s="24" t="n"/>
      <c r="M1027" s="1">
        <f>LEFT(A1027,6)</f>
        <v/>
      </c>
      <c r="N1027" s="1">
        <f>MID(A1027,7,6)</f>
        <v/>
      </c>
      <c r="O1027" s="1">
        <f>MID(A1027,7,6)&amp;"-"&amp;MID(A1027,13,1)</f>
        <v/>
      </c>
      <c r="P1027" s="1">
        <f>"M"&amp;MID(A1027,5,2)</f>
        <v/>
      </c>
      <c r="Q1027" s="1">
        <f>IF(MID(A1027,4,1)="L",IF(ISODD(RIGHT(A1027)),"LH1","LH3"),IF(MID(A1027,4,1)="R",IF(ISODD(RIGHT(A1027)),"RH2","RH4"),"ERROR"))</f>
        <v/>
      </c>
      <c r="R1027" s="1">
        <f>P1027&amp;"-"&amp;Q1027</f>
        <v/>
      </c>
      <c r="S1027" s="13">
        <f>IF(D1027="","HXX",IF(OR(D1027=D1026,D1027=0),S1026,"H"&amp;TEXT(D1027,"00")&amp;" T"&amp;TEXT(G1027,"00")&amp;" - "&amp;A1027))</f>
        <v/>
      </c>
      <c r="T1027" s="13">
        <f>SUBTOTAL(3,A1027)</f>
        <v/>
      </c>
      <c r="U1027" s="13">
        <f>IF(OR(NOT(ISBLANK(H1027)),J1027="30"),1,0)</f>
        <v/>
      </c>
      <c r="V1027" s="13">
        <f>IF(ISBLANK(I1027),0,1)</f>
        <v/>
      </c>
      <c r="W1027" s="13">
        <f>IF(AND(L1027="Porosidad de gas",OR(K1027="C5",K1027="E5")),1,0)</f>
        <v/>
      </c>
      <c r="X1027" s="3">
        <f>RIGHT(A1027,3)</f>
        <v/>
      </c>
      <c r="Y1027" s="3">
        <f>MAX(W1027*F1027,0)</f>
        <v/>
      </c>
      <c r="Z1027" s="3">
        <f>MAX(V1027*F1027-Y1027,0)</f>
        <v/>
      </c>
      <c r="AA1027" s="3">
        <f>MAX(U1027*F1027-SUM(Y1027:Z1027),0)</f>
        <v/>
      </c>
      <c r="AB1027" s="3">
        <f>MAX(F1027-SUM(Y1027:AA1027),0)</f>
        <v/>
      </c>
      <c r="AC1027" s="3">
        <f>D1027</f>
        <v/>
      </c>
      <c r="AD1027" s="3">
        <f>E1027</f>
        <v/>
      </c>
    </row>
    <row r="1028">
      <c r="A1028" s="22" t="inlineStr">
        <is>
          <t>BNRR022511273257</t>
        </is>
      </c>
      <c r="B1028" s="22" t="inlineStr">
        <is>
          <t>27/11/2025 23:20:23</t>
        </is>
      </c>
      <c r="C1028" s="24" t="n">
        <v>9</v>
      </c>
      <c r="D1028" s="24" t="n">
        <v>6</v>
      </c>
      <c r="E1028" s="24" t="n">
        <v>33</v>
      </c>
      <c r="F1028" s="24" t="n">
        <v>360</v>
      </c>
      <c r="G1028" s="24" t="inlineStr">
        <is>
          <t>16</t>
        </is>
      </c>
      <c r="H1028" s="24" t="inlineStr"/>
      <c r="I1028" s="24" t="inlineStr"/>
      <c r="J1028" s="24" t="n">
        <v/>
      </c>
      <c r="K1028" s="24" t="n"/>
      <c r="L1028" s="24" t="n"/>
      <c r="M1028" s="1">
        <f>LEFT(A1028,6)</f>
        <v/>
      </c>
      <c r="N1028" s="1">
        <f>MID(A1028,7,6)</f>
        <v/>
      </c>
      <c r="O1028" s="1">
        <f>MID(A1028,7,6)&amp;"-"&amp;MID(A1028,13,1)</f>
        <v/>
      </c>
      <c r="P1028" s="1">
        <f>"M"&amp;MID(A1028,5,2)</f>
        <v/>
      </c>
      <c r="Q1028" s="1">
        <f>IF(MID(A1028,4,1)="L",IF(ISODD(RIGHT(A1028)),"LH1","LH3"),IF(MID(A1028,4,1)="R",IF(ISODD(RIGHT(A1028)),"RH2","RH4"),"ERROR"))</f>
        <v/>
      </c>
      <c r="R1028" s="1">
        <f>P1028&amp;"-"&amp;Q1028</f>
        <v/>
      </c>
      <c r="S1028" s="13">
        <f>IF(D1028="","HXX",IF(OR(D1028=D1027,D1028=0),S1027,"H"&amp;TEXT(D1028,"00")&amp;" T"&amp;TEXT(G1028,"00")&amp;" - "&amp;A1028))</f>
        <v/>
      </c>
      <c r="T1028" s="13">
        <f>SUBTOTAL(3,A1028)</f>
        <v/>
      </c>
      <c r="U1028" s="13">
        <f>IF(OR(NOT(ISBLANK(H1028)),J1028="30"),1,0)</f>
        <v/>
      </c>
      <c r="V1028" s="13">
        <f>IF(ISBLANK(I1028),0,1)</f>
        <v/>
      </c>
      <c r="W1028" s="13">
        <f>IF(AND(L1028="Porosidad de gas",OR(K1028="C5",K1028="E5")),1,0)</f>
        <v/>
      </c>
      <c r="X1028" s="3">
        <f>RIGHT(A1028,3)</f>
        <v/>
      </c>
      <c r="Y1028" s="3">
        <f>MAX(W1028*F1028,0)</f>
        <v/>
      </c>
      <c r="Z1028" s="3">
        <f>MAX(V1028*F1028-Y1028,0)</f>
        <v/>
      </c>
      <c r="AA1028" s="3">
        <f>MAX(U1028*F1028-SUM(Y1028:Z1028),0)</f>
        <v/>
      </c>
      <c r="AB1028" s="3">
        <f>MAX(F1028-SUM(Y1028:AA1028),0)</f>
        <v/>
      </c>
      <c r="AC1028" s="3">
        <f>D1028</f>
        <v/>
      </c>
      <c r="AD1028" s="3">
        <f>E1028</f>
        <v/>
      </c>
    </row>
    <row r="1029">
      <c r="A1029" s="22" t="inlineStr">
        <is>
          <t>BNRR022511273258</t>
        </is>
      </c>
      <c r="B1029" s="22" t="inlineStr">
        <is>
          <t>27/11/2025 23:20:23</t>
        </is>
      </c>
      <c r="C1029" s="24" t="n">
        <v>9</v>
      </c>
      <c r="D1029" s="24" t="n">
        <v>6</v>
      </c>
      <c r="E1029" s="24" t="n">
        <v>33</v>
      </c>
      <c r="F1029" s="24" t="n">
        <v>360</v>
      </c>
      <c r="G1029" s="24" t="inlineStr">
        <is>
          <t>16</t>
        </is>
      </c>
      <c r="H1029" s="24" t="inlineStr"/>
      <c r="I1029" s="24" t="inlineStr"/>
      <c r="J1029" s="24" t="n">
        <v/>
      </c>
      <c r="K1029" s="24" t="n"/>
      <c r="L1029" s="24" t="n"/>
      <c r="M1029" s="1">
        <f>LEFT(A1029,6)</f>
        <v/>
      </c>
      <c r="N1029" s="1">
        <f>MID(A1029,7,6)</f>
        <v/>
      </c>
      <c r="O1029" s="1">
        <f>MID(A1029,7,6)&amp;"-"&amp;MID(A1029,13,1)</f>
        <v/>
      </c>
      <c r="P1029" s="1">
        <f>"M"&amp;MID(A1029,5,2)</f>
        <v/>
      </c>
      <c r="Q1029" s="1">
        <f>IF(MID(A1029,4,1)="L",IF(ISODD(RIGHT(A1029)),"LH1","LH3"),IF(MID(A1029,4,1)="R",IF(ISODD(RIGHT(A1029)),"RH2","RH4"),"ERROR"))</f>
        <v/>
      </c>
      <c r="R1029" s="1">
        <f>P1029&amp;"-"&amp;Q1029</f>
        <v/>
      </c>
      <c r="S1029" s="13">
        <f>IF(D1029="","HXX",IF(OR(D1029=D1028,D1029=0),S1028,"H"&amp;TEXT(D1029,"00")&amp;" T"&amp;TEXT(G1029,"00")&amp;" - "&amp;A1029))</f>
        <v/>
      </c>
      <c r="T1029" s="13">
        <f>SUBTOTAL(3,A1029)</f>
        <v/>
      </c>
      <c r="U1029" s="13">
        <f>IF(OR(NOT(ISBLANK(H1029)),J1029="30"),1,0)</f>
        <v/>
      </c>
      <c r="V1029" s="13">
        <f>IF(ISBLANK(I1029),0,1)</f>
        <v/>
      </c>
      <c r="W1029" s="13">
        <f>IF(AND(L1029="Porosidad de gas",OR(K1029="C5",K1029="E5")),1,0)</f>
        <v/>
      </c>
      <c r="X1029" s="3">
        <f>RIGHT(A1029,3)</f>
        <v/>
      </c>
      <c r="Y1029" s="3">
        <f>MAX(W1029*F1029,0)</f>
        <v/>
      </c>
      <c r="Z1029" s="3">
        <f>MAX(V1029*F1029-Y1029,0)</f>
        <v/>
      </c>
      <c r="AA1029" s="3">
        <f>MAX(U1029*F1029-SUM(Y1029:Z1029),0)</f>
        <v/>
      </c>
      <c r="AB1029" s="3">
        <f>MAX(F1029-SUM(Y1029:AA1029),0)</f>
        <v/>
      </c>
      <c r="AC1029" s="3">
        <f>D1029</f>
        <v/>
      </c>
      <c r="AD1029" s="3">
        <f>E1029</f>
        <v/>
      </c>
    </row>
    <row r="1030">
      <c r="A1030" s="22" t="inlineStr">
        <is>
          <t>BNRL022511273255</t>
        </is>
      </c>
      <c r="B1030" s="22" t="inlineStr">
        <is>
          <t>27/11/2025 23:14:23</t>
        </is>
      </c>
      <c r="C1030" s="24" t="n">
        <v>9</v>
      </c>
      <c r="D1030" s="24" t="n">
        <v>6</v>
      </c>
      <c r="E1030" s="24" t="n">
        <v>32</v>
      </c>
      <c r="F1030" s="24" t="n">
        <v>396</v>
      </c>
      <c r="G1030" s="24" t="inlineStr">
        <is>
          <t>16</t>
        </is>
      </c>
      <c r="H1030" s="24" t="inlineStr"/>
      <c r="I1030" s="24" t="inlineStr"/>
      <c r="J1030" s="24" t="n">
        <v/>
      </c>
      <c r="K1030" s="24" t="n"/>
      <c r="L1030" s="24" t="n"/>
      <c r="M1030" s="1">
        <f>LEFT(A1030,6)</f>
        <v/>
      </c>
      <c r="N1030" s="1">
        <f>MID(A1030,7,6)</f>
        <v/>
      </c>
      <c r="O1030" s="1">
        <f>MID(A1030,7,6)&amp;"-"&amp;MID(A1030,13,1)</f>
        <v/>
      </c>
      <c r="P1030" s="1">
        <f>"M"&amp;MID(A1030,5,2)</f>
        <v/>
      </c>
      <c r="Q1030" s="1">
        <f>IF(MID(A1030,4,1)="L",IF(ISODD(RIGHT(A1030)),"LH1","LH3"),IF(MID(A1030,4,1)="R",IF(ISODD(RIGHT(A1030)),"RH2","RH4"),"ERROR"))</f>
        <v/>
      </c>
      <c r="R1030" s="1">
        <f>P1030&amp;"-"&amp;Q1030</f>
        <v/>
      </c>
      <c r="S1030" s="13">
        <f>IF(D1030="","HXX",IF(OR(D1030=D1029,D1030=0),S1029,"H"&amp;TEXT(D1030,"00")&amp;" T"&amp;TEXT(G1030,"00")&amp;" - "&amp;A1030))</f>
        <v/>
      </c>
      <c r="T1030" s="13">
        <f>SUBTOTAL(3,A1030)</f>
        <v/>
      </c>
      <c r="U1030" s="13">
        <f>IF(OR(NOT(ISBLANK(H1030)),J1030="30"),1,0)</f>
        <v/>
      </c>
      <c r="V1030" s="13">
        <f>IF(ISBLANK(I1030),0,1)</f>
        <v/>
      </c>
      <c r="W1030" s="13">
        <f>IF(AND(L1030="Porosidad de gas",OR(K1030="C5",K1030="E5")),1,0)</f>
        <v/>
      </c>
      <c r="X1030" s="3">
        <f>RIGHT(A1030,3)</f>
        <v/>
      </c>
      <c r="Y1030" s="3">
        <f>MAX(W1030*F1030,0)</f>
        <v/>
      </c>
      <c r="Z1030" s="3">
        <f>MAX(V1030*F1030-Y1030,0)</f>
        <v/>
      </c>
      <c r="AA1030" s="3">
        <f>MAX(U1030*F1030-SUM(Y1030:Z1030),0)</f>
        <v/>
      </c>
      <c r="AB1030" s="3">
        <f>MAX(F1030-SUM(Y1030:AA1030),0)</f>
        <v/>
      </c>
      <c r="AC1030" s="3">
        <f>D1030</f>
        <v/>
      </c>
      <c r="AD1030" s="3">
        <f>E1030</f>
        <v/>
      </c>
    </row>
    <row r="1031">
      <c r="A1031" s="22" t="inlineStr">
        <is>
          <t>BNRL022511273256</t>
        </is>
      </c>
      <c r="B1031" s="22" t="inlineStr">
        <is>
          <t>27/11/2025 23:14:23</t>
        </is>
      </c>
      <c r="C1031" s="24" t="n">
        <v>9</v>
      </c>
      <c r="D1031" s="24" t="n">
        <v>6</v>
      </c>
      <c r="E1031" s="24" t="n">
        <v>32</v>
      </c>
      <c r="F1031" s="24" t="n">
        <v>396</v>
      </c>
      <c r="G1031" s="24" t="inlineStr">
        <is>
          <t>16</t>
        </is>
      </c>
      <c r="H1031" s="24" t="inlineStr"/>
      <c r="I1031" s="24" t="inlineStr"/>
      <c r="J1031" s="24" t="n">
        <v/>
      </c>
      <c r="K1031" s="24" t="n"/>
      <c r="L1031" s="24" t="n"/>
      <c r="M1031" s="1">
        <f>LEFT(A1031,6)</f>
        <v/>
      </c>
      <c r="N1031" s="1">
        <f>MID(A1031,7,6)</f>
        <v/>
      </c>
      <c r="O1031" s="1">
        <f>MID(A1031,7,6)&amp;"-"&amp;MID(A1031,13,1)</f>
        <v/>
      </c>
      <c r="P1031" s="1">
        <f>"M"&amp;MID(A1031,5,2)</f>
        <v/>
      </c>
      <c r="Q1031" s="1">
        <f>IF(MID(A1031,4,1)="L",IF(ISODD(RIGHT(A1031)),"LH1","LH3"),IF(MID(A1031,4,1)="R",IF(ISODD(RIGHT(A1031)),"RH2","RH4"),"ERROR"))</f>
        <v/>
      </c>
      <c r="R1031" s="1">
        <f>P1031&amp;"-"&amp;Q1031</f>
        <v/>
      </c>
      <c r="S1031" s="13">
        <f>IF(D1031="","HXX",IF(OR(D1031=D1030,D1031=0),S1030,"H"&amp;TEXT(D1031,"00")&amp;" T"&amp;TEXT(G1031,"00")&amp;" - "&amp;A1031))</f>
        <v/>
      </c>
      <c r="T1031" s="13">
        <f>SUBTOTAL(3,A1031)</f>
        <v/>
      </c>
      <c r="U1031" s="13">
        <f>IF(OR(NOT(ISBLANK(H1031)),J1031="30"),1,0)</f>
        <v/>
      </c>
      <c r="V1031" s="13">
        <f>IF(ISBLANK(I1031),0,1)</f>
        <v/>
      </c>
      <c r="W1031" s="13">
        <f>IF(AND(L1031="Porosidad de gas",OR(K1031="C5",K1031="E5")),1,0)</f>
        <v/>
      </c>
      <c r="X1031" s="3">
        <f>RIGHT(A1031,3)</f>
        <v/>
      </c>
      <c r="Y1031" s="3">
        <f>MAX(W1031*F1031,0)</f>
        <v/>
      </c>
      <c r="Z1031" s="3">
        <f>MAX(V1031*F1031-Y1031,0)</f>
        <v/>
      </c>
      <c r="AA1031" s="3">
        <f>MAX(U1031*F1031-SUM(Y1031:Z1031),0)</f>
        <v/>
      </c>
      <c r="AB1031" s="3">
        <f>MAX(F1031-SUM(Y1031:AA1031),0)</f>
        <v/>
      </c>
      <c r="AC1031" s="3">
        <f>D1031</f>
        <v/>
      </c>
      <c r="AD1031" s="3">
        <f>E1031</f>
        <v/>
      </c>
    </row>
    <row r="1032">
      <c r="A1032" s="22" t="inlineStr">
        <is>
          <t>BNRR022511273255</t>
        </is>
      </c>
      <c r="B1032" s="22" t="inlineStr">
        <is>
          <t>27/11/2025 23:14:23</t>
        </is>
      </c>
      <c r="C1032" s="24" t="n">
        <v>9</v>
      </c>
      <c r="D1032" s="24" t="n">
        <v>6</v>
      </c>
      <c r="E1032" s="24" t="n">
        <v>32</v>
      </c>
      <c r="F1032" s="24" t="n">
        <v>396</v>
      </c>
      <c r="G1032" s="24" t="inlineStr">
        <is>
          <t>16</t>
        </is>
      </c>
      <c r="H1032" s="24" t="inlineStr"/>
      <c r="I1032" s="24" t="inlineStr"/>
      <c r="J1032" s="24" t="n">
        <v/>
      </c>
      <c r="K1032" s="24" t="n"/>
      <c r="L1032" s="24" t="n"/>
      <c r="M1032" s="1">
        <f>LEFT(A1032,6)</f>
        <v/>
      </c>
      <c r="N1032" s="1">
        <f>MID(A1032,7,6)</f>
        <v/>
      </c>
      <c r="O1032" s="1">
        <f>MID(A1032,7,6)&amp;"-"&amp;MID(A1032,13,1)</f>
        <v/>
      </c>
      <c r="P1032" s="1">
        <f>"M"&amp;MID(A1032,5,2)</f>
        <v/>
      </c>
      <c r="Q1032" s="1">
        <f>IF(MID(A1032,4,1)="L",IF(ISODD(RIGHT(A1032)),"LH1","LH3"),IF(MID(A1032,4,1)="R",IF(ISODD(RIGHT(A1032)),"RH2","RH4"),"ERROR"))</f>
        <v/>
      </c>
      <c r="R1032" s="1">
        <f>P1032&amp;"-"&amp;Q1032</f>
        <v/>
      </c>
      <c r="S1032" s="13">
        <f>IF(D1032="","HXX",IF(OR(D1032=D1031,D1032=0),S1031,"H"&amp;TEXT(D1032,"00")&amp;" T"&amp;TEXT(G1032,"00")&amp;" - "&amp;A1032))</f>
        <v/>
      </c>
      <c r="T1032" s="13">
        <f>SUBTOTAL(3,A1032)</f>
        <v/>
      </c>
      <c r="U1032" s="13">
        <f>IF(OR(NOT(ISBLANK(H1032)),J1032="30"),1,0)</f>
        <v/>
      </c>
      <c r="V1032" s="13">
        <f>IF(ISBLANK(I1032),0,1)</f>
        <v/>
      </c>
      <c r="W1032" s="13">
        <f>IF(AND(L1032="Porosidad de gas",OR(K1032="C5",K1032="E5")),1,0)</f>
        <v/>
      </c>
      <c r="X1032" s="3">
        <f>RIGHT(A1032,3)</f>
        <v/>
      </c>
      <c r="Y1032" s="3">
        <f>MAX(W1032*F1032,0)</f>
        <v/>
      </c>
      <c r="Z1032" s="3">
        <f>MAX(V1032*F1032-Y1032,0)</f>
        <v/>
      </c>
      <c r="AA1032" s="3">
        <f>MAX(U1032*F1032-SUM(Y1032:Z1032),0)</f>
        <v/>
      </c>
      <c r="AB1032" s="3">
        <f>MAX(F1032-SUM(Y1032:AA1032),0)</f>
        <v/>
      </c>
      <c r="AC1032" s="3">
        <f>D1032</f>
        <v/>
      </c>
      <c r="AD1032" s="3">
        <f>E1032</f>
        <v/>
      </c>
    </row>
    <row r="1033">
      <c r="A1033" s="22" t="inlineStr">
        <is>
          <t>BNRR022511273256</t>
        </is>
      </c>
      <c r="B1033" s="22" t="inlineStr">
        <is>
          <t>27/11/2025 23:14:23</t>
        </is>
      </c>
      <c r="C1033" s="24" t="n">
        <v>9</v>
      </c>
      <c r="D1033" s="24" t="n">
        <v>6</v>
      </c>
      <c r="E1033" s="24" t="n">
        <v>32</v>
      </c>
      <c r="F1033" s="24" t="n">
        <v>396</v>
      </c>
      <c r="G1033" s="24" t="inlineStr">
        <is>
          <t>16</t>
        </is>
      </c>
      <c r="H1033" s="24" t="inlineStr"/>
      <c r="I1033" s="24" t="inlineStr"/>
      <c r="J1033" s="24" t="n">
        <v/>
      </c>
      <c r="K1033" s="24" t="n"/>
      <c r="L1033" s="24" t="n"/>
      <c r="M1033" s="1">
        <f>LEFT(A1033,6)</f>
        <v/>
      </c>
      <c r="N1033" s="1">
        <f>MID(A1033,7,6)</f>
        <v/>
      </c>
      <c r="O1033" s="1">
        <f>MID(A1033,7,6)&amp;"-"&amp;MID(A1033,13,1)</f>
        <v/>
      </c>
      <c r="P1033" s="1">
        <f>"M"&amp;MID(A1033,5,2)</f>
        <v/>
      </c>
      <c r="Q1033" s="1">
        <f>IF(MID(A1033,4,1)="L",IF(ISODD(RIGHT(A1033)),"LH1","LH3"),IF(MID(A1033,4,1)="R",IF(ISODD(RIGHT(A1033)),"RH2","RH4"),"ERROR"))</f>
        <v/>
      </c>
      <c r="R1033" s="1">
        <f>P1033&amp;"-"&amp;Q1033</f>
        <v/>
      </c>
      <c r="S1033" s="13">
        <f>IF(D1033="","HXX",IF(OR(D1033=D1032,D1033=0),S1032,"H"&amp;TEXT(D1033,"00")&amp;" T"&amp;TEXT(G1033,"00")&amp;" - "&amp;A1033))</f>
        <v/>
      </c>
      <c r="T1033" s="13">
        <f>SUBTOTAL(3,A1033)</f>
        <v/>
      </c>
      <c r="U1033" s="13">
        <f>IF(OR(NOT(ISBLANK(H1033)),J1033="30"),1,0)</f>
        <v/>
      </c>
      <c r="V1033" s="13">
        <f>IF(ISBLANK(I1033),0,1)</f>
        <v/>
      </c>
      <c r="W1033" s="13">
        <f>IF(AND(L1033="Porosidad de gas",OR(K1033="C5",K1033="E5")),1,0)</f>
        <v/>
      </c>
      <c r="X1033" s="3">
        <f>RIGHT(A1033,3)</f>
        <v/>
      </c>
      <c r="Y1033" s="3">
        <f>MAX(W1033*F1033,0)</f>
        <v/>
      </c>
      <c r="Z1033" s="3">
        <f>MAX(V1033*F1033-Y1033,0)</f>
        <v/>
      </c>
      <c r="AA1033" s="3">
        <f>MAX(U1033*F1033-SUM(Y1033:Z1033),0)</f>
        <v/>
      </c>
      <c r="AB1033" s="3">
        <f>MAX(F1033-SUM(Y1033:AA1033),0)</f>
        <v/>
      </c>
      <c r="AC1033" s="3">
        <f>D1033</f>
        <v/>
      </c>
      <c r="AD1033" s="3">
        <f>E1033</f>
        <v/>
      </c>
    </row>
    <row r="1034">
      <c r="A1034" s="22" t="inlineStr">
        <is>
          <t>BNRL022511273253</t>
        </is>
      </c>
      <c r="B1034" s="22" t="inlineStr">
        <is>
          <t>27/11/2025 23:7:47</t>
        </is>
      </c>
      <c r="C1034" s="24" t="n">
        <v>9</v>
      </c>
      <c r="D1034" s="24" t="n">
        <v>6</v>
      </c>
      <c r="E1034" s="24" t="n">
        <v>31</v>
      </c>
      <c r="F1034" s="24" t="n">
        <v>359</v>
      </c>
      <c r="G1034" s="24" t="inlineStr">
        <is>
          <t>16</t>
        </is>
      </c>
      <c r="H1034" s="24" t="inlineStr">
        <is>
          <t>28/11/2025 0:40:33</t>
        </is>
      </c>
      <c r="I1034" s="24" t="inlineStr"/>
      <c r="J1034" s="24" t="n">
        <v/>
      </c>
      <c r="K1034" s="24" t="n"/>
      <c r="L1034" s="24" t="n"/>
      <c r="M1034" s="1">
        <f>LEFT(A1034,6)</f>
        <v/>
      </c>
      <c r="N1034" s="1">
        <f>MID(A1034,7,6)</f>
        <v/>
      </c>
      <c r="O1034" s="1">
        <f>MID(A1034,7,6)&amp;"-"&amp;MID(A1034,13,1)</f>
        <v/>
      </c>
      <c r="P1034" s="1">
        <f>"M"&amp;MID(A1034,5,2)</f>
        <v/>
      </c>
      <c r="Q1034" s="1">
        <f>IF(MID(A1034,4,1)="L",IF(ISODD(RIGHT(A1034)),"LH1","LH3"),IF(MID(A1034,4,1)="R",IF(ISODD(RIGHT(A1034)),"RH2","RH4"),"ERROR"))</f>
        <v/>
      </c>
      <c r="R1034" s="1">
        <f>P1034&amp;"-"&amp;Q1034</f>
        <v/>
      </c>
      <c r="S1034" s="13">
        <f>IF(D1034="","HXX",IF(OR(D1034=D1033,D1034=0),S1033,"H"&amp;TEXT(D1034,"00")&amp;" T"&amp;TEXT(G1034,"00")&amp;" - "&amp;A1034))</f>
        <v/>
      </c>
      <c r="T1034" s="13">
        <f>SUBTOTAL(3,A1034)</f>
        <v/>
      </c>
      <c r="U1034" s="13">
        <f>IF(OR(NOT(ISBLANK(H1034)),J1034="30"),1,0)</f>
        <v/>
      </c>
      <c r="V1034" s="13">
        <f>IF(ISBLANK(I1034),0,1)</f>
        <v/>
      </c>
      <c r="W1034" s="13">
        <f>IF(AND(L1034="Porosidad de gas",OR(K1034="C5",K1034="E5")),1,0)</f>
        <v/>
      </c>
      <c r="X1034" s="3">
        <f>RIGHT(A1034,3)</f>
        <v/>
      </c>
      <c r="Y1034" s="3">
        <f>MAX(W1034*F1034,0)</f>
        <v/>
      </c>
      <c r="Z1034" s="3">
        <f>MAX(V1034*F1034-Y1034,0)</f>
        <v/>
      </c>
      <c r="AA1034" s="3">
        <f>MAX(U1034*F1034-SUM(Y1034:Z1034),0)</f>
        <v/>
      </c>
      <c r="AB1034" s="3">
        <f>MAX(F1034-SUM(Y1034:AA1034),0)</f>
        <v/>
      </c>
      <c r="AC1034" s="3">
        <f>D1034</f>
        <v/>
      </c>
      <c r="AD1034" s="3">
        <f>E1034</f>
        <v/>
      </c>
    </row>
    <row r="1035">
      <c r="A1035" s="22" t="inlineStr">
        <is>
          <t>BNRL022511273254</t>
        </is>
      </c>
      <c r="B1035" s="22" t="inlineStr">
        <is>
          <t>27/11/2025 23:7:47</t>
        </is>
      </c>
      <c r="C1035" s="24" t="n">
        <v>9</v>
      </c>
      <c r="D1035" s="24" t="n">
        <v>6</v>
      </c>
      <c r="E1035" s="24" t="n">
        <v>31</v>
      </c>
      <c r="F1035" s="24" t="n">
        <v>359</v>
      </c>
      <c r="G1035" s="24" t="inlineStr">
        <is>
          <t>16</t>
        </is>
      </c>
      <c r="H1035" s="24" t="inlineStr">
        <is>
          <t>28/11/2025 0:38:55</t>
        </is>
      </c>
      <c r="I1035" s="24" t="inlineStr"/>
      <c r="J1035" s="24" t="n">
        <v/>
      </c>
      <c r="K1035" s="24" t="n"/>
      <c r="L1035" s="24" t="n"/>
      <c r="M1035" s="1">
        <f>LEFT(A1035,6)</f>
        <v/>
      </c>
      <c r="N1035" s="1">
        <f>MID(A1035,7,6)</f>
        <v/>
      </c>
      <c r="O1035" s="1">
        <f>MID(A1035,7,6)&amp;"-"&amp;MID(A1035,13,1)</f>
        <v/>
      </c>
      <c r="P1035" s="1">
        <f>"M"&amp;MID(A1035,5,2)</f>
        <v/>
      </c>
      <c r="Q1035" s="1">
        <f>IF(MID(A1035,4,1)="L",IF(ISODD(RIGHT(A1035)),"LH1","LH3"),IF(MID(A1035,4,1)="R",IF(ISODD(RIGHT(A1035)),"RH2","RH4"),"ERROR"))</f>
        <v/>
      </c>
      <c r="R1035" s="1">
        <f>P1035&amp;"-"&amp;Q1035</f>
        <v/>
      </c>
      <c r="S1035" s="13">
        <f>IF(D1035="","HXX",IF(OR(D1035=D1034,D1035=0),S1034,"H"&amp;TEXT(D1035,"00")&amp;" T"&amp;TEXT(G1035,"00")&amp;" - "&amp;A1035))</f>
        <v/>
      </c>
      <c r="T1035" s="13">
        <f>SUBTOTAL(3,A1035)</f>
        <v/>
      </c>
      <c r="U1035" s="13">
        <f>IF(OR(NOT(ISBLANK(H1035)),J1035="30"),1,0)</f>
        <v/>
      </c>
      <c r="V1035" s="13">
        <f>IF(ISBLANK(I1035),0,1)</f>
        <v/>
      </c>
      <c r="W1035" s="13">
        <f>IF(AND(L1035="Porosidad de gas",OR(K1035="C5",K1035="E5")),1,0)</f>
        <v/>
      </c>
      <c r="X1035" s="3">
        <f>RIGHT(A1035,3)</f>
        <v/>
      </c>
      <c r="Y1035" s="3">
        <f>MAX(W1035*F1035,0)</f>
        <v/>
      </c>
      <c r="Z1035" s="3">
        <f>MAX(V1035*F1035-Y1035,0)</f>
        <v/>
      </c>
      <c r="AA1035" s="3">
        <f>MAX(U1035*F1035-SUM(Y1035:Z1035),0)</f>
        <v/>
      </c>
      <c r="AB1035" s="3">
        <f>MAX(F1035-SUM(Y1035:AA1035),0)</f>
        <v/>
      </c>
      <c r="AC1035" s="3">
        <f>D1035</f>
        <v/>
      </c>
      <c r="AD1035" s="3">
        <f>E1035</f>
        <v/>
      </c>
    </row>
    <row r="1036">
      <c r="A1036" s="22" t="inlineStr">
        <is>
          <t>BNRR022511273253</t>
        </is>
      </c>
      <c r="B1036" s="22" t="inlineStr">
        <is>
          <t>27/11/2025 23:7:47</t>
        </is>
      </c>
      <c r="C1036" s="24" t="n">
        <v>9</v>
      </c>
      <c r="D1036" s="24" t="n">
        <v>6</v>
      </c>
      <c r="E1036" s="24" t="n">
        <v>31</v>
      </c>
      <c r="F1036" s="24" t="n">
        <v>359</v>
      </c>
      <c r="G1036" s="24" t="inlineStr">
        <is>
          <t>16</t>
        </is>
      </c>
      <c r="H1036" s="24" t="inlineStr">
        <is>
          <t>28/11/2025 0:34:53</t>
        </is>
      </c>
      <c r="I1036" s="24" t="inlineStr"/>
      <c r="J1036" s="24" t="n">
        <v/>
      </c>
      <c r="K1036" s="24" t="n"/>
      <c r="L1036" s="24" t="n"/>
      <c r="M1036" s="1">
        <f>LEFT(A1036,6)</f>
        <v/>
      </c>
      <c r="N1036" s="1">
        <f>MID(A1036,7,6)</f>
        <v/>
      </c>
      <c r="O1036" s="1">
        <f>MID(A1036,7,6)&amp;"-"&amp;MID(A1036,13,1)</f>
        <v/>
      </c>
      <c r="P1036" s="1">
        <f>"M"&amp;MID(A1036,5,2)</f>
        <v/>
      </c>
      <c r="Q1036" s="1">
        <f>IF(MID(A1036,4,1)="L",IF(ISODD(RIGHT(A1036)),"LH1","LH3"),IF(MID(A1036,4,1)="R",IF(ISODD(RIGHT(A1036)),"RH2","RH4"),"ERROR"))</f>
        <v/>
      </c>
      <c r="R1036" s="1">
        <f>P1036&amp;"-"&amp;Q1036</f>
        <v/>
      </c>
      <c r="S1036" s="13">
        <f>IF(D1036="","HXX",IF(OR(D1036=D1035,D1036=0),S1035,"H"&amp;TEXT(D1036,"00")&amp;" T"&amp;TEXT(G1036,"00")&amp;" - "&amp;A1036))</f>
        <v/>
      </c>
      <c r="T1036" s="13">
        <f>SUBTOTAL(3,A1036)</f>
        <v/>
      </c>
      <c r="U1036" s="13">
        <f>IF(OR(NOT(ISBLANK(H1036)),J1036="30"),1,0)</f>
        <v/>
      </c>
      <c r="V1036" s="13">
        <f>IF(ISBLANK(I1036),0,1)</f>
        <v/>
      </c>
      <c r="W1036" s="13">
        <f>IF(AND(L1036="Porosidad de gas",OR(K1036="C5",K1036="E5")),1,0)</f>
        <v/>
      </c>
      <c r="X1036" s="3">
        <f>RIGHT(A1036,3)</f>
        <v/>
      </c>
      <c r="Y1036" s="3">
        <f>MAX(W1036*F1036,0)</f>
        <v/>
      </c>
      <c r="Z1036" s="3">
        <f>MAX(V1036*F1036-Y1036,0)</f>
        <v/>
      </c>
      <c r="AA1036" s="3">
        <f>MAX(U1036*F1036-SUM(Y1036:Z1036),0)</f>
        <v/>
      </c>
      <c r="AB1036" s="3">
        <f>MAX(F1036-SUM(Y1036:AA1036),0)</f>
        <v/>
      </c>
      <c r="AC1036" s="3">
        <f>D1036</f>
        <v/>
      </c>
      <c r="AD1036" s="3">
        <f>E1036</f>
        <v/>
      </c>
    </row>
    <row r="1037">
      <c r="A1037" s="22" t="inlineStr">
        <is>
          <t>BNRR022511273254</t>
        </is>
      </c>
      <c r="B1037" s="22" t="inlineStr">
        <is>
          <t>27/11/2025 23:7:47</t>
        </is>
      </c>
      <c r="C1037" s="24" t="n">
        <v>9</v>
      </c>
      <c r="D1037" s="24" t="n">
        <v>6</v>
      </c>
      <c r="E1037" s="24" t="n">
        <v>31</v>
      </c>
      <c r="F1037" s="24" t="n">
        <v>359</v>
      </c>
      <c r="G1037" s="24" t="inlineStr">
        <is>
          <t>16</t>
        </is>
      </c>
      <c r="H1037" s="24" t="inlineStr">
        <is>
          <t>28/11/2025 0:36:8</t>
        </is>
      </c>
      <c r="I1037" s="24" t="inlineStr"/>
      <c r="J1037" s="24" t="n">
        <v/>
      </c>
      <c r="K1037" s="24" t="n"/>
      <c r="L1037" s="24" t="n"/>
      <c r="M1037" s="1">
        <f>LEFT(A1037,6)</f>
        <v/>
      </c>
      <c r="N1037" s="1">
        <f>MID(A1037,7,6)</f>
        <v/>
      </c>
      <c r="O1037" s="1">
        <f>MID(A1037,7,6)&amp;"-"&amp;MID(A1037,13,1)</f>
        <v/>
      </c>
      <c r="P1037" s="1">
        <f>"M"&amp;MID(A1037,5,2)</f>
        <v/>
      </c>
      <c r="Q1037" s="1">
        <f>IF(MID(A1037,4,1)="L",IF(ISODD(RIGHT(A1037)),"LH1","LH3"),IF(MID(A1037,4,1)="R",IF(ISODD(RIGHT(A1037)),"RH2","RH4"),"ERROR"))</f>
        <v/>
      </c>
      <c r="R1037" s="1">
        <f>P1037&amp;"-"&amp;Q1037</f>
        <v/>
      </c>
      <c r="S1037" s="13">
        <f>IF(D1037="","HXX",IF(OR(D1037=D1036,D1037=0),S1036,"H"&amp;TEXT(D1037,"00")&amp;" T"&amp;TEXT(G1037,"00")&amp;" - "&amp;A1037))</f>
        <v/>
      </c>
      <c r="T1037" s="13">
        <f>SUBTOTAL(3,A1037)</f>
        <v/>
      </c>
      <c r="U1037" s="13">
        <f>IF(OR(NOT(ISBLANK(H1037)),J1037="30"),1,0)</f>
        <v/>
      </c>
      <c r="V1037" s="13">
        <f>IF(ISBLANK(I1037),0,1)</f>
        <v/>
      </c>
      <c r="W1037" s="13">
        <f>IF(AND(L1037="Porosidad de gas",OR(K1037="C5",K1037="E5")),1,0)</f>
        <v/>
      </c>
      <c r="X1037" s="3">
        <f>RIGHT(A1037,3)</f>
        <v/>
      </c>
      <c r="Y1037" s="3">
        <f>MAX(W1037*F1037,0)</f>
        <v/>
      </c>
      <c r="Z1037" s="3">
        <f>MAX(V1037*F1037-Y1037,0)</f>
        <v/>
      </c>
      <c r="AA1037" s="3">
        <f>MAX(U1037*F1037-SUM(Y1037:Z1037),0)</f>
        <v/>
      </c>
      <c r="AB1037" s="3">
        <f>MAX(F1037-SUM(Y1037:AA1037),0)</f>
        <v/>
      </c>
      <c r="AC1037" s="3">
        <f>D1037</f>
        <v/>
      </c>
      <c r="AD1037" s="3">
        <f>E1037</f>
        <v/>
      </c>
    </row>
    <row r="1038">
      <c r="A1038" s="22" t="inlineStr">
        <is>
          <t>BNRL022511273251</t>
        </is>
      </c>
      <c r="B1038" s="22" t="inlineStr">
        <is>
          <t>27/11/2025 23:1:47</t>
        </is>
      </c>
      <c r="C1038" s="24" t="n">
        <v>9</v>
      </c>
      <c r="D1038" s="24" t="n">
        <v>6</v>
      </c>
      <c r="E1038" s="24" t="n">
        <v>30</v>
      </c>
      <c r="F1038" s="24" t="n">
        <v>644</v>
      </c>
      <c r="G1038" s="24" t="inlineStr">
        <is>
          <t>16</t>
        </is>
      </c>
      <c r="H1038" s="24" t="inlineStr">
        <is>
          <t>28/11/2025 0:45:43</t>
        </is>
      </c>
      <c r="I1038" s="24" t="inlineStr"/>
      <c r="J1038" s="24" t="n">
        <v/>
      </c>
      <c r="K1038" s="24" t="n"/>
      <c r="L1038" s="24" t="n"/>
      <c r="M1038" s="1">
        <f>LEFT(A1038,6)</f>
        <v/>
      </c>
      <c r="N1038" s="1">
        <f>MID(A1038,7,6)</f>
        <v/>
      </c>
      <c r="O1038" s="1">
        <f>MID(A1038,7,6)&amp;"-"&amp;MID(A1038,13,1)</f>
        <v/>
      </c>
      <c r="P1038" s="1">
        <f>"M"&amp;MID(A1038,5,2)</f>
        <v/>
      </c>
      <c r="Q1038" s="1">
        <f>IF(MID(A1038,4,1)="L",IF(ISODD(RIGHT(A1038)),"LH1","LH3"),IF(MID(A1038,4,1)="R",IF(ISODD(RIGHT(A1038)),"RH2","RH4"),"ERROR"))</f>
        <v/>
      </c>
      <c r="R1038" s="1">
        <f>P1038&amp;"-"&amp;Q1038</f>
        <v/>
      </c>
      <c r="S1038" s="13">
        <f>IF(D1038="","HXX",IF(OR(D1038=D1037,D1038=0),S1037,"H"&amp;TEXT(D1038,"00")&amp;" T"&amp;TEXT(G1038,"00")&amp;" - "&amp;A1038))</f>
        <v/>
      </c>
      <c r="T1038" s="13">
        <f>SUBTOTAL(3,A1038)</f>
        <v/>
      </c>
      <c r="U1038" s="13">
        <f>IF(OR(NOT(ISBLANK(H1038)),J1038="30"),1,0)</f>
        <v/>
      </c>
      <c r="V1038" s="13">
        <f>IF(ISBLANK(I1038),0,1)</f>
        <v/>
      </c>
      <c r="W1038" s="13">
        <f>IF(AND(L1038="Porosidad de gas",OR(K1038="C5",K1038="E5")),1,0)</f>
        <v/>
      </c>
      <c r="X1038" s="3">
        <f>RIGHT(A1038,3)</f>
        <v/>
      </c>
      <c r="Y1038" s="3">
        <f>MAX(W1038*F1038,0)</f>
        <v/>
      </c>
      <c r="Z1038" s="3">
        <f>MAX(V1038*F1038-Y1038,0)</f>
        <v/>
      </c>
      <c r="AA1038" s="3">
        <f>MAX(U1038*F1038-SUM(Y1038:Z1038),0)</f>
        <v/>
      </c>
      <c r="AB1038" s="3">
        <f>MAX(F1038-SUM(Y1038:AA1038),0)</f>
        <v/>
      </c>
      <c r="AC1038" s="3">
        <f>D1038</f>
        <v/>
      </c>
      <c r="AD1038" s="3">
        <f>E1038</f>
        <v/>
      </c>
    </row>
    <row r="1039">
      <c r="A1039" s="22" t="inlineStr">
        <is>
          <t>BNRL022511273252</t>
        </is>
      </c>
      <c r="B1039" s="22" t="inlineStr">
        <is>
          <t>27/11/2025 23:1:47</t>
        </is>
      </c>
      <c r="C1039" s="24" t="n">
        <v>9</v>
      </c>
      <c r="D1039" s="24" t="n">
        <v>6</v>
      </c>
      <c r="E1039" s="24" t="n">
        <v>30</v>
      </c>
      <c r="F1039" s="24" t="n">
        <v>644</v>
      </c>
      <c r="G1039" s="24" t="inlineStr">
        <is>
          <t>16</t>
        </is>
      </c>
      <c r="H1039" s="24" t="inlineStr">
        <is>
          <t>28/11/2025 0:42:54</t>
        </is>
      </c>
      <c r="I1039" s="24" t="inlineStr"/>
      <c r="J1039" s="24" t="n">
        <v/>
      </c>
      <c r="K1039" s="24" t="n"/>
      <c r="L1039" s="24" t="n"/>
      <c r="M1039" s="1">
        <f>LEFT(A1039,6)</f>
        <v/>
      </c>
      <c r="N1039" s="1">
        <f>MID(A1039,7,6)</f>
        <v/>
      </c>
      <c r="O1039" s="1">
        <f>MID(A1039,7,6)&amp;"-"&amp;MID(A1039,13,1)</f>
        <v/>
      </c>
      <c r="P1039" s="1">
        <f>"M"&amp;MID(A1039,5,2)</f>
        <v/>
      </c>
      <c r="Q1039" s="1">
        <f>IF(MID(A1039,4,1)="L",IF(ISODD(RIGHT(A1039)),"LH1","LH3"),IF(MID(A1039,4,1)="R",IF(ISODD(RIGHT(A1039)),"RH2","RH4"),"ERROR"))</f>
        <v/>
      </c>
      <c r="R1039" s="1">
        <f>P1039&amp;"-"&amp;Q1039</f>
        <v/>
      </c>
      <c r="S1039" s="13">
        <f>IF(D1039="","HXX",IF(OR(D1039=D1038,D1039=0),S1038,"H"&amp;TEXT(D1039,"00")&amp;" T"&amp;TEXT(G1039,"00")&amp;" - "&amp;A1039))</f>
        <v/>
      </c>
      <c r="T1039" s="13">
        <f>SUBTOTAL(3,A1039)</f>
        <v/>
      </c>
      <c r="U1039" s="13">
        <f>IF(OR(NOT(ISBLANK(H1039)),J1039="30"),1,0)</f>
        <v/>
      </c>
      <c r="V1039" s="13">
        <f>IF(ISBLANK(I1039),0,1)</f>
        <v/>
      </c>
      <c r="W1039" s="13">
        <f>IF(AND(L1039="Porosidad de gas",OR(K1039="C5",K1039="E5")),1,0)</f>
        <v/>
      </c>
      <c r="X1039" s="3">
        <f>RIGHT(A1039,3)</f>
        <v/>
      </c>
      <c r="Y1039" s="3">
        <f>MAX(W1039*F1039,0)</f>
        <v/>
      </c>
      <c r="Z1039" s="3">
        <f>MAX(V1039*F1039-Y1039,0)</f>
        <v/>
      </c>
      <c r="AA1039" s="3">
        <f>MAX(U1039*F1039-SUM(Y1039:Z1039),0)</f>
        <v/>
      </c>
      <c r="AB1039" s="3">
        <f>MAX(F1039-SUM(Y1039:AA1039),0)</f>
        <v/>
      </c>
      <c r="AC1039" s="3">
        <f>D1039</f>
        <v/>
      </c>
      <c r="AD1039" s="3">
        <f>E1039</f>
        <v/>
      </c>
    </row>
    <row r="1040">
      <c r="A1040" s="22" t="inlineStr">
        <is>
          <t>BNRR022511273251</t>
        </is>
      </c>
      <c r="B1040" s="22" t="inlineStr">
        <is>
          <t>27/11/2025 23:1:47</t>
        </is>
      </c>
      <c r="C1040" s="24" t="n">
        <v>9</v>
      </c>
      <c r="D1040" s="24" t="n">
        <v>6</v>
      </c>
      <c r="E1040" s="24" t="n">
        <v>30</v>
      </c>
      <c r="F1040" s="24" t="n">
        <v>644</v>
      </c>
      <c r="G1040" s="24" t="inlineStr">
        <is>
          <t>16</t>
        </is>
      </c>
      <c r="H1040" s="24" t="inlineStr">
        <is>
          <t>28/11/2025 0:50:33</t>
        </is>
      </c>
      <c r="I1040" s="24" t="inlineStr"/>
      <c r="J1040" s="24" t="n">
        <v/>
      </c>
      <c r="K1040" s="24" t="n"/>
      <c r="L1040" s="24" t="n"/>
      <c r="M1040" s="1">
        <f>LEFT(A1040,6)</f>
        <v/>
      </c>
      <c r="N1040" s="1">
        <f>MID(A1040,7,6)</f>
        <v/>
      </c>
      <c r="O1040" s="1">
        <f>MID(A1040,7,6)&amp;"-"&amp;MID(A1040,13,1)</f>
        <v/>
      </c>
      <c r="P1040" s="1">
        <f>"M"&amp;MID(A1040,5,2)</f>
        <v/>
      </c>
      <c r="Q1040" s="1">
        <f>IF(MID(A1040,4,1)="L",IF(ISODD(RIGHT(A1040)),"LH1","LH3"),IF(MID(A1040,4,1)="R",IF(ISODD(RIGHT(A1040)),"RH2","RH4"),"ERROR"))</f>
        <v/>
      </c>
      <c r="R1040" s="1">
        <f>P1040&amp;"-"&amp;Q1040</f>
        <v/>
      </c>
      <c r="S1040" s="13">
        <f>IF(D1040="","HXX",IF(OR(D1040=D1039,D1040=0),S1039,"H"&amp;TEXT(D1040,"00")&amp;" T"&amp;TEXT(G1040,"00")&amp;" - "&amp;A1040))</f>
        <v/>
      </c>
      <c r="T1040" s="13">
        <f>SUBTOTAL(3,A1040)</f>
        <v/>
      </c>
      <c r="U1040" s="13">
        <f>IF(OR(NOT(ISBLANK(H1040)),J1040="30"),1,0)</f>
        <v/>
      </c>
      <c r="V1040" s="13">
        <f>IF(ISBLANK(I1040),0,1)</f>
        <v/>
      </c>
      <c r="W1040" s="13">
        <f>IF(AND(L1040="Porosidad de gas",OR(K1040="C5",K1040="E5")),1,0)</f>
        <v/>
      </c>
      <c r="X1040" s="3">
        <f>RIGHT(A1040,3)</f>
        <v/>
      </c>
      <c r="Y1040" s="3">
        <f>MAX(W1040*F1040,0)</f>
        <v/>
      </c>
      <c r="Z1040" s="3">
        <f>MAX(V1040*F1040-Y1040,0)</f>
        <v/>
      </c>
      <c r="AA1040" s="3">
        <f>MAX(U1040*F1040-SUM(Y1040:Z1040),0)</f>
        <v/>
      </c>
      <c r="AB1040" s="3">
        <f>MAX(F1040-SUM(Y1040:AA1040),0)</f>
        <v/>
      </c>
      <c r="AC1040" s="3">
        <f>D1040</f>
        <v/>
      </c>
      <c r="AD1040" s="3">
        <f>E1040</f>
        <v/>
      </c>
    </row>
    <row r="1041">
      <c r="A1041" s="22" t="inlineStr">
        <is>
          <t>BNRR022511273252</t>
        </is>
      </c>
      <c r="B1041" s="22" t="inlineStr">
        <is>
          <t>27/11/2025 23:1:47</t>
        </is>
      </c>
      <c r="C1041" s="24" t="n">
        <v>9</v>
      </c>
      <c r="D1041" s="24" t="n">
        <v>6</v>
      </c>
      <c r="E1041" s="24" t="n">
        <v>30</v>
      </c>
      <c r="F1041" s="24" t="n">
        <v>644</v>
      </c>
      <c r="G1041" s="24" t="inlineStr">
        <is>
          <t>16</t>
        </is>
      </c>
      <c r="H1041" s="24" t="inlineStr">
        <is>
          <t>28/11/2025 0:40:27</t>
        </is>
      </c>
      <c r="I1041" s="24" t="inlineStr"/>
      <c r="J1041" s="24" t="n">
        <v/>
      </c>
      <c r="K1041" s="24" t="n"/>
      <c r="L1041" s="24" t="n"/>
      <c r="M1041" s="1">
        <f>LEFT(A1041,6)</f>
        <v/>
      </c>
      <c r="N1041" s="1">
        <f>MID(A1041,7,6)</f>
        <v/>
      </c>
      <c r="O1041" s="1">
        <f>MID(A1041,7,6)&amp;"-"&amp;MID(A1041,13,1)</f>
        <v/>
      </c>
      <c r="P1041" s="1">
        <f>"M"&amp;MID(A1041,5,2)</f>
        <v/>
      </c>
      <c r="Q1041" s="1">
        <f>IF(MID(A1041,4,1)="L",IF(ISODD(RIGHT(A1041)),"LH1","LH3"),IF(MID(A1041,4,1)="R",IF(ISODD(RIGHT(A1041)),"RH2","RH4"),"ERROR"))</f>
        <v/>
      </c>
      <c r="R1041" s="1">
        <f>P1041&amp;"-"&amp;Q1041</f>
        <v/>
      </c>
      <c r="S1041" s="13">
        <f>IF(D1041="","HXX",IF(OR(D1041=D1040,D1041=0),S1040,"H"&amp;TEXT(D1041,"00")&amp;" T"&amp;TEXT(G1041,"00")&amp;" - "&amp;A1041))</f>
        <v/>
      </c>
      <c r="T1041" s="13">
        <f>SUBTOTAL(3,A1041)</f>
        <v/>
      </c>
      <c r="U1041" s="13">
        <f>IF(OR(NOT(ISBLANK(H1041)),J1041="30"),1,0)</f>
        <v/>
      </c>
      <c r="V1041" s="13">
        <f>IF(ISBLANK(I1041),0,1)</f>
        <v/>
      </c>
      <c r="W1041" s="13">
        <f>IF(AND(L1041="Porosidad de gas",OR(K1041="C5",K1041="E5")),1,0)</f>
        <v/>
      </c>
      <c r="X1041" s="3">
        <f>RIGHT(A1041,3)</f>
        <v/>
      </c>
      <c r="Y1041" s="3">
        <f>MAX(W1041*F1041,0)</f>
        <v/>
      </c>
      <c r="Z1041" s="3">
        <f>MAX(V1041*F1041-Y1041,0)</f>
        <v/>
      </c>
      <c r="AA1041" s="3">
        <f>MAX(U1041*F1041-SUM(Y1041:Z1041),0)</f>
        <v/>
      </c>
      <c r="AB1041" s="3">
        <f>MAX(F1041-SUM(Y1041:AA1041),0)</f>
        <v/>
      </c>
      <c r="AC1041" s="3">
        <f>D1041</f>
        <v/>
      </c>
      <c r="AD1041" s="3">
        <f>E1041</f>
        <v/>
      </c>
    </row>
    <row r="1042">
      <c r="A1042" s="22" t="inlineStr">
        <is>
          <t>BNRL022511273249</t>
        </is>
      </c>
      <c r="B1042" s="22" t="inlineStr">
        <is>
          <t>27/11/2025 22:51:3</t>
        </is>
      </c>
      <c r="C1042" s="24" t="n">
        <v>9</v>
      </c>
      <c r="D1042" s="24" t="n">
        <v>6</v>
      </c>
      <c r="E1042" s="24" t="n">
        <v>29</v>
      </c>
      <c r="F1042" s="24" t="n">
        <v>366</v>
      </c>
      <c r="G1042" s="24" t="inlineStr">
        <is>
          <t>16</t>
        </is>
      </c>
      <c r="H1042" s="24" t="inlineStr"/>
      <c r="I1042" s="24" t="inlineStr"/>
      <c r="J1042" s="24" t="n">
        <v/>
      </c>
      <c r="K1042" s="24" t="n"/>
      <c r="L1042" s="24" t="n"/>
      <c r="M1042" s="1">
        <f>LEFT(A1042,6)</f>
        <v/>
      </c>
      <c r="N1042" s="1">
        <f>MID(A1042,7,6)</f>
        <v/>
      </c>
      <c r="O1042" s="1">
        <f>MID(A1042,7,6)&amp;"-"&amp;MID(A1042,13,1)</f>
        <v/>
      </c>
      <c r="P1042" s="1">
        <f>"M"&amp;MID(A1042,5,2)</f>
        <v/>
      </c>
      <c r="Q1042" s="1">
        <f>IF(MID(A1042,4,1)="L",IF(ISODD(RIGHT(A1042)),"LH1","LH3"),IF(MID(A1042,4,1)="R",IF(ISODD(RIGHT(A1042)),"RH2","RH4"),"ERROR"))</f>
        <v/>
      </c>
      <c r="R1042" s="1">
        <f>P1042&amp;"-"&amp;Q1042</f>
        <v/>
      </c>
      <c r="S1042" s="13">
        <f>IF(D1042="","HXX",IF(OR(D1042=D1041,D1042=0),S1041,"H"&amp;TEXT(D1042,"00")&amp;" T"&amp;TEXT(G1042,"00")&amp;" - "&amp;A1042))</f>
        <v/>
      </c>
      <c r="T1042" s="13">
        <f>SUBTOTAL(3,A1042)</f>
        <v/>
      </c>
      <c r="U1042" s="13">
        <f>IF(OR(NOT(ISBLANK(H1042)),J1042="30"),1,0)</f>
        <v/>
      </c>
      <c r="V1042" s="13">
        <f>IF(ISBLANK(I1042),0,1)</f>
        <v/>
      </c>
      <c r="W1042" s="13">
        <f>IF(AND(L1042="Porosidad de gas",OR(K1042="C5",K1042="E5")),1,0)</f>
        <v/>
      </c>
      <c r="X1042" s="3">
        <f>RIGHT(A1042,3)</f>
        <v/>
      </c>
      <c r="Y1042" s="3">
        <f>MAX(W1042*F1042,0)</f>
        <v/>
      </c>
      <c r="Z1042" s="3">
        <f>MAX(V1042*F1042-Y1042,0)</f>
        <v/>
      </c>
      <c r="AA1042" s="3">
        <f>MAX(U1042*F1042-SUM(Y1042:Z1042),0)</f>
        <v/>
      </c>
      <c r="AB1042" s="3">
        <f>MAX(F1042-SUM(Y1042:AA1042),0)</f>
        <v/>
      </c>
      <c r="AC1042" s="3">
        <f>D1042</f>
        <v/>
      </c>
      <c r="AD1042" s="3">
        <f>E1042</f>
        <v/>
      </c>
    </row>
    <row r="1043">
      <c r="A1043" s="22" t="inlineStr">
        <is>
          <t>BNRL022511273250</t>
        </is>
      </c>
      <c r="B1043" s="22" t="inlineStr">
        <is>
          <t>27/11/2025 22:51:3</t>
        </is>
      </c>
      <c r="C1043" s="24" t="n">
        <v>9</v>
      </c>
      <c r="D1043" s="24" t="n">
        <v>6</v>
      </c>
      <c r="E1043" s="24" t="n">
        <v>29</v>
      </c>
      <c r="F1043" s="24" t="n">
        <v>366</v>
      </c>
      <c r="G1043" s="24" t="inlineStr">
        <is>
          <t>16</t>
        </is>
      </c>
      <c r="H1043" s="24" t="inlineStr"/>
      <c r="I1043" s="24" t="inlineStr"/>
      <c r="J1043" s="24" t="n">
        <v/>
      </c>
      <c r="K1043" s="24" t="n"/>
      <c r="L1043" s="24" t="n"/>
      <c r="M1043" s="1">
        <f>LEFT(A1043,6)</f>
        <v/>
      </c>
      <c r="N1043" s="1">
        <f>MID(A1043,7,6)</f>
        <v/>
      </c>
      <c r="O1043" s="1">
        <f>MID(A1043,7,6)&amp;"-"&amp;MID(A1043,13,1)</f>
        <v/>
      </c>
      <c r="P1043" s="1">
        <f>"M"&amp;MID(A1043,5,2)</f>
        <v/>
      </c>
      <c r="Q1043" s="1">
        <f>IF(MID(A1043,4,1)="L",IF(ISODD(RIGHT(A1043)),"LH1","LH3"),IF(MID(A1043,4,1)="R",IF(ISODD(RIGHT(A1043)),"RH2","RH4"),"ERROR"))</f>
        <v/>
      </c>
      <c r="R1043" s="1">
        <f>P1043&amp;"-"&amp;Q1043</f>
        <v/>
      </c>
      <c r="S1043" s="13">
        <f>IF(D1043="","HXX",IF(OR(D1043=D1042,D1043=0),S1042,"H"&amp;TEXT(D1043,"00")&amp;" T"&amp;TEXT(G1043,"00")&amp;" - "&amp;A1043))</f>
        <v/>
      </c>
      <c r="T1043" s="13">
        <f>SUBTOTAL(3,A1043)</f>
        <v/>
      </c>
      <c r="U1043" s="13">
        <f>IF(OR(NOT(ISBLANK(H1043)),J1043="30"),1,0)</f>
        <v/>
      </c>
      <c r="V1043" s="13">
        <f>IF(ISBLANK(I1043),0,1)</f>
        <v/>
      </c>
      <c r="W1043" s="13">
        <f>IF(AND(L1043="Porosidad de gas",OR(K1043="C5",K1043="E5")),1,0)</f>
        <v/>
      </c>
      <c r="X1043" s="3">
        <f>RIGHT(A1043,3)</f>
        <v/>
      </c>
      <c r="Y1043" s="3">
        <f>MAX(W1043*F1043,0)</f>
        <v/>
      </c>
      <c r="Z1043" s="3">
        <f>MAX(V1043*F1043-Y1043,0)</f>
        <v/>
      </c>
      <c r="AA1043" s="3">
        <f>MAX(U1043*F1043-SUM(Y1043:Z1043),0)</f>
        <v/>
      </c>
      <c r="AB1043" s="3">
        <f>MAX(F1043-SUM(Y1043:AA1043),0)</f>
        <v/>
      </c>
      <c r="AC1043" s="3">
        <f>D1043</f>
        <v/>
      </c>
      <c r="AD1043" s="3">
        <f>E1043</f>
        <v/>
      </c>
    </row>
    <row r="1044">
      <c r="A1044" s="22" t="inlineStr">
        <is>
          <t>BNRR022511273249</t>
        </is>
      </c>
      <c r="B1044" s="22" t="inlineStr">
        <is>
          <t>27/11/2025 22:51:3</t>
        </is>
      </c>
      <c r="C1044" s="24" t="n">
        <v>9</v>
      </c>
      <c r="D1044" s="24" t="n">
        <v>6</v>
      </c>
      <c r="E1044" s="24" t="n">
        <v>29</v>
      </c>
      <c r="F1044" s="24" t="n">
        <v>366</v>
      </c>
      <c r="G1044" s="24" t="inlineStr">
        <is>
          <t>16</t>
        </is>
      </c>
      <c r="H1044" s="24" t="inlineStr"/>
      <c r="I1044" s="24" t="inlineStr"/>
      <c r="J1044" s="24" t="n">
        <v/>
      </c>
      <c r="K1044" s="24" t="n"/>
      <c r="L1044" s="24" t="n"/>
      <c r="M1044" s="1">
        <f>LEFT(A1044,6)</f>
        <v/>
      </c>
      <c r="N1044" s="1">
        <f>MID(A1044,7,6)</f>
        <v/>
      </c>
      <c r="O1044" s="1">
        <f>MID(A1044,7,6)&amp;"-"&amp;MID(A1044,13,1)</f>
        <v/>
      </c>
      <c r="P1044" s="1">
        <f>"M"&amp;MID(A1044,5,2)</f>
        <v/>
      </c>
      <c r="Q1044" s="1">
        <f>IF(MID(A1044,4,1)="L",IF(ISODD(RIGHT(A1044)),"LH1","LH3"),IF(MID(A1044,4,1)="R",IF(ISODD(RIGHT(A1044)),"RH2","RH4"),"ERROR"))</f>
        <v/>
      </c>
      <c r="R1044" s="1">
        <f>P1044&amp;"-"&amp;Q1044</f>
        <v/>
      </c>
      <c r="S1044" s="13">
        <f>IF(D1044="","HXX",IF(OR(D1044=D1043,D1044=0),S1043,"H"&amp;TEXT(D1044,"00")&amp;" T"&amp;TEXT(G1044,"00")&amp;" - "&amp;A1044))</f>
        <v/>
      </c>
      <c r="T1044" s="13">
        <f>SUBTOTAL(3,A1044)</f>
        <v/>
      </c>
      <c r="U1044" s="13">
        <f>IF(OR(NOT(ISBLANK(H1044)),J1044="30"),1,0)</f>
        <v/>
      </c>
      <c r="V1044" s="13">
        <f>IF(ISBLANK(I1044),0,1)</f>
        <v/>
      </c>
      <c r="W1044" s="13">
        <f>IF(AND(L1044="Porosidad de gas",OR(K1044="C5",K1044="E5")),1,0)</f>
        <v/>
      </c>
      <c r="X1044" s="3">
        <f>RIGHT(A1044,3)</f>
        <v/>
      </c>
      <c r="Y1044" s="3">
        <f>MAX(W1044*F1044,0)</f>
        <v/>
      </c>
      <c r="Z1044" s="3">
        <f>MAX(V1044*F1044-Y1044,0)</f>
        <v/>
      </c>
      <c r="AA1044" s="3">
        <f>MAX(U1044*F1044-SUM(Y1044:Z1044),0)</f>
        <v/>
      </c>
      <c r="AB1044" s="3">
        <f>MAX(F1044-SUM(Y1044:AA1044),0)</f>
        <v/>
      </c>
      <c r="AC1044" s="3">
        <f>D1044</f>
        <v/>
      </c>
      <c r="AD1044" s="3">
        <f>E1044</f>
        <v/>
      </c>
    </row>
    <row r="1045">
      <c r="A1045" s="22" t="inlineStr">
        <is>
          <t>BNRR022511273250</t>
        </is>
      </c>
      <c r="B1045" s="22" t="inlineStr">
        <is>
          <t>27/11/2025 22:51:3</t>
        </is>
      </c>
      <c r="C1045" s="24" t="n">
        <v>9</v>
      </c>
      <c r="D1045" s="24" t="n">
        <v>6</v>
      </c>
      <c r="E1045" s="24" t="n">
        <v>29</v>
      </c>
      <c r="F1045" s="24" t="n">
        <v>366</v>
      </c>
      <c r="G1045" s="24" t="inlineStr">
        <is>
          <t>16</t>
        </is>
      </c>
      <c r="H1045" s="24" t="inlineStr"/>
      <c r="I1045" s="24" t="inlineStr"/>
      <c r="J1045" s="24" t="n">
        <v/>
      </c>
      <c r="K1045" s="24" t="n"/>
      <c r="L1045" s="24" t="n"/>
      <c r="M1045" s="1">
        <f>LEFT(A1045,6)</f>
        <v/>
      </c>
      <c r="N1045" s="1">
        <f>MID(A1045,7,6)</f>
        <v/>
      </c>
      <c r="O1045" s="1">
        <f>MID(A1045,7,6)&amp;"-"&amp;MID(A1045,13,1)</f>
        <v/>
      </c>
      <c r="P1045" s="1">
        <f>"M"&amp;MID(A1045,5,2)</f>
        <v/>
      </c>
      <c r="Q1045" s="1">
        <f>IF(MID(A1045,4,1)="L",IF(ISODD(RIGHT(A1045)),"LH1","LH3"),IF(MID(A1045,4,1)="R",IF(ISODD(RIGHT(A1045)),"RH2","RH4"),"ERROR"))</f>
        <v/>
      </c>
      <c r="R1045" s="1">
        <f>P1045&amp;"-"&amp;Q1045</f>
        <v/>
      </c>
      <c r="S1045" s="13">
        <f>IF(D1045="","HXX",IF(OR(D1045=D1044,D1045=0),S1044,"H"&amp;TEXT(D1045,"00")&amp;" T"&amp;TEXT(G1045,"00")&amp;" - "&amp;A1045))</f>
        <v/>
      </c>
      <c r="T1045" s="13">
        <f>SUBTOTAL(3,A1045)</f>
        <v/>
      </c>
      <c r="U1045" s="13">
        <f>IF(OR(NOT(ISBLANK(H1045)),J1045="30"),1,0)</f>
        <v/>
      </c>
      <c r="V1045" s="13">
        <f>IF(ISBLANK(I1045),0,1)</f>
        <v/>
      </c>
      <c r="W1045" s="13">
        <f>IF(AND(L1045="Porosidad de gas",OR(K1045="C5",K1045="E5")),1,0)</f>
        <v/>
      </c>
      <c r="X1045" s="3">
        <f>RIGHT(A1045,3)</f>
        <v/>
      </c>
      <c r="Y1045" s="3">
        <f>MAX(W1045*F1045,0)</f>
        <v/>
      </c>
      <c r="Z1045" s="3">
        <f>MAX(V1045*F1045-Y1045,0)</f>
        <v/>
      </c>
      <c r="AA1045" s="3">
        <f>MAX(U1045*F1045-SUM(Y1045:Z1045),0)</f>
        <v/>
      </c>
      <c r="AB1045" s="3">
        <f>MAX(F1045-SUM(Y1045:AA1045),0)</f>
        <v/>
      </c>
      <c r="AC1045" s="3">
        <f>D1045</f>
        <v/>
      </c>
      <c r="AD1045" s="3">
        <f>E1045</f>
        <v/>
      </c>
    </row>
    <row r="1046">
      <c r="A1046" s="22" t="inlineStr">
        <is>
          <t>BNRL022511273247</t>
        </is>
      </c>
      <c r="B1046" s="22" t="inlineStr">
        <is>
          <t>27/11/2025 22:44:56</t>
        </is>
      </c>
      <c r="C1046" s="24" t="n">
        <v>9</v>
      </c>
      <c r="D1046" s="24" t="n">
        <v>6</v>
      </c>
      <c r="E1046" s="24" t="n">
        <v>28</v>
      </c>
      <c r="F1046" s="24" t="n">
        <v>359</v>
      </c>
      <c r="G1046" s="24" t="inlineStr">
        <is>
          <t>16</t>
        </is>
      </c>
      <c r="H1046" s="24" t="inlineStr"/>
      <c r="I1046" s="24" t="inlineStr"/>
      <c r="J1046" s="24" t="n">
        <v/>
      </c>
      <c r="K1046" s="24" t="n"/>
      <c r="L1046" s="24" t="n"/>
      <c r="M1046" s="1">
        <f>LEFT(A1046,6)</f>
        <v/>
      </c>
      <c r="N1046" s="1">
        <f>MID(A1046,7,6)</f>
        <v/>
      </c>
      <c r="O1046" s="1">
        <f>MID(A1046,7,6)&amp;"-"&amp;MID(A1046,13,1)</f>
        <v/>
      </c>
      <c r="P1046" s="1">
        <f>"M"&amp;MID(A1046,5,2)</f>
        <v/>
      </c>
      <c r="Q1046" s="1">
        <f>IF(MID(A1046,4,1)="L",IF(ISODD(RIGHT(A1046)),"LH1","LH3"),IF(MID(A1046,4,1)="R",IF(ISODD(RIGHT(A1046)),"RH2","RH4"),"ERROR"))</f>
        <v/>
      </c>
      <c r="R1046" s="1">
        <f>P1046&amp;"-"&amp;Q1046</f>
        <v/>
      </c>
      <c r="S1046" s="13">
        <f>IF(D1046="","HXX",IF(OR(D1046=D1045,D1046=0),S1045,"H"&amp;TEXT(D1046,"00")&amp;" T"&amp;TEXT(G1046,"00")&amp;" - "&amp;A1046))</f>
        <v/>
      </c>
      <c r="T1046" s="13">
        <f>SUBTOTAL(3,A1046)</f>
        <v/>
      </c>
      <c r="U1046" s="13">
        <f>IF(OR(NOT(ISBLANK(H1046)),J1046="30"),1,0)</f>
        <v/>
      </c>
      <c r="V1046" s="13">
        <f>IF(ISBLANK(I1046),0,1)</f>
        <v/>
      </c>
      <c r="W1046" s="13">
        <f>IF(AND(L1046="Porosidad de gas",OR(K1046="C5",K1046="E5")),1,0)</f>
        <v/>
      </c>
      <c r="X1046" s="3">
        <f>RIGHT(A1046,3)</f>
        <v/>
      </c>
      <c r="Y1046" s="3">
        <f>MAX(W1046*F1046,0)</f>
        <v/>
      </c>
      <c r="Z1046" s="3">
        <f>MAX(V1046*F1046-Y1046,0)</f>
        <v/>
      </c>
      <c r="AA1046" s="3">
        <f>MAX(U1046*F1046-SUM(Y1046:Z1046),0)</f>
        <v/>
      </c>
      <c r="AB1046" s="3">
        <f>MAX(F1046-SUM(Y1046:AA1046),0)</f>
        <v/>
      </c>
      <c r="AC1046" s="3">
        <f>D1046</f>
        <v/>
      </c>
      <c r="AD1046" s="3">
        <f>E1046</f>
        <v/>
      </c>
    </row>
    <row r="1047">
      <c r="A1047" s="22" t="inlineStr">
        <is>
          <t>BNRL022511273248</t>
        </is>
      </c>
      <c r="B1047" s="22" t="inlineStr">
        <is>
          <t>27/11/2025 22:44:56</t>
        </is>
      </c>
      <c r="C1047" s="24" t="n">
        <v>9</v>
      </c>
      <c r="D1047" s="24" t="n">
        <v>6</v>
      </c>
      <c r="E1047" s="24" t="n">
        <v>28</v>
      </c>
      <c r="F1047" s="24" t="n">
        <v>359</v>
      </c>
      <c r="G1047" s="24" t="inlineStr">
        <is>
          <t>16</t>
        </is>
      </c>
      <c r="H1047" s="24" t="inlineStr"/>
      <c r="I1047" s="24" t="inlineStr"/>
      <c r="J1047" s="24" t="n">
        <v/>
      </c>
      <c r="K1047" s="24" t="n"/>
      <c r="L1047" s="24" t="n"/>
      <c r="M1047" s="1">
        <f>LEFT(A1047,6)</f>
        <v/>
      </c>
      <c r="N1047" s="1">
        <f>MID(A1047,7,6)</f>
        <v/>
      </c>
      <c r="O1047" s="1">
        <f>MID(A1047,7,6)&amp;"-"&amp;MID(A1047,13,1)</f>
        <v/>
      </c>
      <c r="P1047" s="1">
        <f>"M"&amp;MID(A1047,5,2)</f>
        <v/>
      </c>
      <c r="Q1047" s="1">
        <f>IF(MID(A1047,4,1)="L",IF(ISODD(RIGHT(A1047)),"LH1","LH3"),IF(MID(A1047,4,1)="R",IF(ISODD(RIGHT(A1047)),"RH2","RH4"),"ERROR"))</f>
        <v/>
      </c>
      <c r="R1047" s="1">
        <f>P1047&amp;"-"&amp;Q1047</f>
        <v/>
      </c>
      <c r="S1047" s="13">
        <f>IF(D1047="","HXX",IF(OR(D1047=D1046,D1047=0),S1046,"H"&amp;TEXT(D1047,"00")&amp;" T"&amp;TEXT(G1047,"00")&amp;" - "&amp;A1047))</f>
        <v/>
      </c>
      <c r="T1047" s="13">
        <f>SUBTOTAL(3,A1047)</f>
        <v/>
      </c>
      <c r="U1047" s="13">
        <f>IF(OR(NOT(ISBLANK(H1047)),J1047="30"),1,0)</f>
        <v/>
      </c>
      <c r="V1047" s="13">
        <f>IF(ISBLANK(I1047),0,1)</f>
        <v/>
      </c>
      <c r="W1047" s="13">
        <f>IF(AND(L1047="Porosidad de gas",OR(K1047="C5",K1047="E5")),1,0)</f>
        <v/>
      </c>
      <c r="X1047" s="3">
        <f>RIGHT(A1047,3)</f>
        <v/>
      </c>
      <c r="Y1047" s="3">
        <f>MAX(W1047*F1047,0)</f>
        <v/>
      </c>
      <c r="Z1047" s="3">
        <f>MAX(V1047*F1047-Y1047,0)</f>
        <v/>
      </c>
      <c r="AA1047" s="3">
        <f>MAX(U1047*F1047-SUM(Y1047:Z1047),0)</f>
        <v/>
      </c>
      <c r="AB1047" s="3">
        <f>MAX(F1047-SUM(Y1047:AA1047),0)</f>
        <v/>
      </c>
      <c r="AC1047" s="3">
        <f>D1047</f>
        <v/>
      </c>
      <c r="AD1047" s="3">
        <f>E1047</f>
        <v/>
      </c>
    </row>
    <row r="1048">
      <c r="A1048" s="22" t="inlineStr">
        <is>
          <t>BNRR022511273247</t>
        </is>
      </c>
      <c r="B1048" s="22" t="inlineStr">
        <is>
          <t>27/11/2025 22:44:56</t>
        </is>
      </c>
      <c r="C1048" s="24" t="n">
        <v>9</v>
      </c>
      <c r="D1048" s="24" t="n">
        <v>6</v>
      </c>
      <c r="E1048" s="24" t="n">
        <v>28</v>
      </c>
      <c r="F1048" s="24" t="n">
        <v>359</v>
      </c>
      <c r="G1048" s="24" t="inlineStr">
        <is>
          <t>16</t>
        </is>
      </c>
      <c r="H1048" s="24" t="inlineStr"/>
      <c r="I1048" s="24" t="inlineStr"/>
      <c r="J1048" s="24" t="n">
        <v/>
      </c>
      <c r="K1048" s="24" t="n"/>
      <c r="L1048" s="24" t="n"/>
      <c r="M1048" s="1">
        <f>LEFT(A1048,6)</f>
        <v/>
      </c>
      <c r="N1048" s="1">
        <f>MID(A1048,7,6)</f>
        <v/>
      </c>
      <c r="O1048" s="1">
        <f>MID(A1048,7,6)&amp;"-"&amp;MID(A1048,13,1)</f>
        <v/>
      </c>
      <c r="P1048" s="1">
        <f>"M"&amp;MID(A1048,5,2)</f>
        <v/>
      </c>
      <c r="Q1048" s="1">
        <f>IF(MID(A1048,4,1)="L",IF(ISODD(RIGHT(A1048)),"LH1","LH3"),IF(MID(A1048,4,1)="R",IF(ISODD(RIGHT(A1048)),"RH2","RH4"),"ERROR"))</f>
        <v/>
      </c>
      <c r="R1048" s="1">
        <f>P1048&amp;"-"&amp;Q1048</f>
        <v/>
      </c>
      <c r="S1048" s="13">
        <f>IF(D1048="","HXX",IF(OR(D1048=D1047,D1048=0),S1047,"H"&amp;TEXT(D1048,"00")&amp;" T"&amp;TEXT(G1048,"00")&amp;" - "&amp;A1048))</f>
        <v/>
      </c>
      <c r="T1048" s="13">
        <f>SUBTOTAL(3,A1048)</f>
        <v/>
      </c>
      <c r="U1048" s="13">
        <f>IF(OR(NOT(ISBLANK(H1048)),J1048="30"),1,0)</f>
        <v/>
      </c>
      <c r="V1048" s="13">
        <f>IF(ISBLANK(I1048),0,1)</f>
        <v/>
      </c>
      <c r="W1048" s="13">
        <f>IF(AND(L1048="Porosidad de gas",OR(K1048="C5",K1048="E5")),1,0)</f>
        <v/>
      </c>
      <c r="X1048" s="3">
        <f>RIGHT(A1048,3)</f>
        <v/>
      </c>
      <c r="Y1048" s="3">
        <f>MAX(W1048*F1048,0)</f>
        <v/>
      </c>
      <c r="Z1048" s="3">
        <f>MAX(V1048*F1048-Y1048,0)</f>
        <v/>
      </c>
      <c r="AA1048" s="3">
        <f>MAX(U1048*F1048-SUM(Y1048:Z1048),0)</f>
        <v/>
      </c>
      <c r="AB1048" s="3">
        <f>MAX(F1048-SUM(Y1048:AA1048),0)</f>
        <v/>
      </c>
      <c r="AC1048" s="3">
        <f>D1048</f>
        <v/>
      </c>
      <c r="AD1048" s="3">
        <f>E1048</f>
        <v/>
      </c>
    </row>
    <row r="1049">
      <c r="A1049" s="22" t="inlineStr">
        <is>
          <t>BNRR022511273248</t>
        </is>
      </c>
      <c r="B1049" s="22" t="inlineStr">
        <is>
          <t>27/11/2025 22:44:56</t>
        </is>
      </c>
      <c r="C1049" s="24" t="n">
        <v>9</v>
      </c>
      <c r="D1049" s="24" t="n">
        <v>6</v>
      </c>
      <c r="E1049" s="24" t="n">
        <v>28</v>
      </c>
      <c r="F1049" s="24" t="n">
        <v>359</v>
      </c>
      <c r="G1049" s="24" t="inlineStr">
        <is>
          <t>16</t>
        </is>
      </c>
      <c r="H1049" s="24" t="inlineStr"/>
      <c r="I1049" s="24" t="inlineStr"/>
      <c r="J1049" s="24" t="n">
        <v/>
      </c>
      <c r="K1049" s="24" t="n"/>
      <c r="L1049" s="24" t="n"/>
      <c r="M1049" s="1">
        <f>LEFT(A1049,6)</f>
        <v/>
      </c>
      <c r="N1049" s="1">
        <f>MID(A1049,7,6)</f>
        <v/>
      </c>
      <c r="O1049" s="1">
        <f>MID(A1049,7,6)&amp;"-"&amp;MID(A1049,13,1)</f>
        <v/>
      </c>
      <c r="P1049" s="1">
        <f>"M"&amp;MID(A1049,5,2)</f>
        <v/>
      </c>
      <c r="Q1049" s="1">
        <f>IF(MID(A1049,4,1)="L",IF(ISODD(RIGHT(A1049)),"LH1","LH3"),IF(MID(A1049,4,1)="R",IF(ISODD(RIGHT(A1049)),"RH2","RH4"),"ERROR"))</f>
        <v/>
      </c>
      <c r="R1049" s="1">
        <f>P1049&amp;"-"&amp;Q1049</f>
        <v/>
      </c>
      <c r="S1049" s="13">
        <f>IF(D1049="","HXX",IF(OR(D1049=D1048,D1049=0),S1048,"H"&amp;TEXT(D1049,"00")&amp;" T"&amp;TEXT(G1049,"00")&amp;" - "&amp;A1049))</f>
        <v/>
      </c>
      <c r="T1049" s="13">
        <f>SUBTOTAL(3,A1049)</f>
        <v/>
      </c>
      <c r="U1049" s="13">
        <f>IF(OR(NOT(ISBLANK(H1049)),J1049="30"),1,0)</f>
        <v/>
      </c>
      <c r="V1049" s="13">
        <f>IF(ISBLANK(I1049),0,1)</f>
        <v/>
      </c>
      <c r="W1049" s="13">
        <f>IF(AND(L1049="Porosidad de gas",OR(K1049="C5",K1049="E5")),1,0)</f>
        <v/>
      </c>
      <c r="X1049" s="3">
        <f>RIGHT(A1049,3)</f>
        <v/>
      </c>
      <c r="Y1049" s="3">
        <f>MAX(W1049*F1049,0)</f>
        <v/>
      </c>
      <c r="Z1049" s="3">
        <f>MAX(V1049*F1049-Y1049,0)</f>
        <v/>
      </c>
      <c r="AA1049" s="3">
        <f>MAX(U1049*F1049-SUM(Y1049:Z1049),0)</f>
        <v/>
      </c>
      <c r="AB1049" s="3">
        <f>MAX(F1049-SUM(Y1049:AA1049),0)</f>
        <v/>
      </c>
      <c r="AC1049" s="3">
        <f>D1049</f>
        <v/>
      </c>
      <c r="AD1049" s="3">
        <f>E1049</f>
        <v/>
      </c>
    </row>
    <row r="1050">
      <c r="A1050" s="22" t="inlineStr">
        <is>
          <t>BNRL022511273245</t>
        </is>
      </c>
      <c r="B1050" s="22" t="inlineStr">
        <is>
          <t>27/11/2025 22:38:57</t>
        </is>
      </c>
      <c r="C1050" s="24" t="n">
        <v>9</v>
      </c>
      <c r="D1050" s="24" t="n">
        <v>6</v>
      </c>
      <c r="E1050" s="24" t="n">
        <v>27</v>
      </c>
      <c r="F1050" s="24" t="n">
        <v>359</v>
      </c>
      <c r="G1050" s="24" t="inlineStr">
        <is>
          <t>16</t>
        </is>
      </c>
      <c r="H1050" s="24" t="inlineStr">
        <is>
          <t>28/11/2025 19:25:45</t>
        </is>
      </c>
      <c r="I1050" s="24" t="inlineStr"/>
      <c r="J1050" s="24" t="n">
        <v/>
      </c>
      <c r="K1050" s="24" t="n"/>
      <c r="L1050" s="24" t="n"/>
      <c r="M1050" s="1">
        <f>LEFT(A1050,6)</f>
        <v/>
      </c>
      <c r="N1050" s="1">
        <f>MID(A1050,7,6)</f>
        <v/>
      </c>
      <c r="O1050" s="1">
        <f>MID(A1050,7,6)&amp;"-"&amp;MID(A1050,13,1)</f>
        <v/>
      </c>
      <c r="P1050" s="1">
        <f>"M"&amp;MID(A1050,5,2)</f>
        <v/>
      </c>
      <c r="Q1050" s="1">
        <f>IF(MID(A1050,4,1)="L",IF(ISODD(RIGHT(A1050)),"LH1","LH3"),IF(MID(A1050,4,1)="R",IF(ISODD(RIGHT(A1050)),"RH2","RH4"),"ERROR"))</f>
        <v/>
      </c>
      <c r="R1050" s="1">
        <f>P1050&amp;"-"&amp;Q1050</f>
        <v/>
      </c>
      <c r="S1050" s="13">
        <f>IF(D1050="","HXX",IF(OR(D1050=D1049,D1050=0),S1049,"H"&amp;TEXT(D1050,"00")&amp;" T"&amp;TEXT(G1050,"00")&amp;" - "&amp;A1050))</f>
        <v/>
      </c>
      <c r="T1050" s="13">
        <f>SUBTOTAL(3,A1050)</f>
        <v/>
      </c>
      <c r="U1050" s="13">
        <f>IF(OR(NOT(ISBLANK(H1050)),J1050="30"),1,0)</f>
        <v/>
      </c>
      <c r="V1050" s="13">
        <f>IF(ISBLANK(I1050),0,1)</f>
        <v/>
      </c>
      <c r="W1050" s="13">
        <f>IF(AND(L1050="Porosidad de gas",OR(K1050="C5",K1050="E5")),1,0)</f>
        <v/>
      </c>
      <c r="X1050" s="3">
        <f>RIGHT(A1050,3)</f>
        <v/>
      </c>
      <c r="Y1050" s="3">
        <f>MAX(W1050*F1050,0)</f>
        <v/>
      </c>
      <c r="Z1050" s="3">
        <f>MAX(V1050*F1050-Y1050,0)</f>
        <v/>
      </c>
      <c r="AA1050" s="3">
        <f>MAX(U1050*F1050-SUM(Y1050:Z1050),0)</f>
        <v/>
      </c>
      <c r="AB1050" s="3">
        <f>MAX(F1050-SUM(Y1050:AA1050),0)</f>
        <v/>
      </c>
      <c r="AC1050" s="3">
        <f>D1050</f>
        <v/>
      </c>
      <c r="AD1050" s="3">
        <f>E1050</f>
        <v/>
      </c>
    </row>
    <row r="1051">
      <c r="A1051" s="22" t="inlineStr">
        <is>
          <t>BNRL022511273246</t>
        </is>
      </c>
      <c r="B1051" s="22" t="inlineStr">
        <is>
          <t>27/11/2025 22:38:57</t>
        </is>
      </c>
      <c r="C1051" s="24" t="n">
        <v>9</v>
      </c>
      <c r="D1051" s="24" t="n">
        <v>6</v>
      </c>
      <c r="E1051" s="24" t="n">
        <v>27</v>
      </c>
      <c r="F1051" s="24" t="n">
        <v>359</v>
      </c>
      <c r="G1051" s="24" t="inlineStr">
        <is>
          <t>16</t>
        </is>
      </c>
      <c r="H1051" s="24" t="inlineStr">
        <is>
          <t>28/11/2025 19:28:0</t>
        </is>
      </c>
      <c r="I1051" s="24" t="inlineStr"/>
      <c r="J1051" s="24" t="n">
        <v/>
      </c>
      <c r="K1051" s="24" t="n"/>
      <c r="L1051" s="24" t="n"/>
      <c r="M1051" s="1">
        <f>LEFT(A1051,6)</f>
        <v/>
      </c>
      <c r="N1051" s="1">
        <f>MID(A1051,7,6)</f>
        <v/>
      </c>
      <c r="O1051" s="1">
        <f>MID(A1051,7,6)&amp;"-"&amp;MID(A1051,13,1)</f>
        <v/>
      </c>
      <c r="P1051" s="1">
        <f>"M"&amp;MID(A1051,5,2)</f>
        <v/>
      </c>
      <c r="Q1051" s="1">
        <f>IF(MID(A1051,4,1)="L",IF(ISODD(RIGHT(A1051)),"LH1","LH3"),IF(MID(A1051,4,1)="R",IF(ISODD(RIGHT(A1051)),"RH2","RH4"),"ERROR"))</f>
        <v/>
      </c>
      <c r="R1051" s="1">
        <f>P1051&amp;"-"&amp;Q1051</f>
        <v/>
      </c>
      <c r="S1051" s="13">
        <f>IF(D1051="","HXX",IF(OR(D1051=D1050,D1051=0),S1050,"H"&amp;TEXT(D1051,"00")&amp;" T"&amp;TEXT(G1051,"00")&amp;" - "&amp;A1051))</f>
        <v/>
      </c>
      <c r="T1051" s="13">
        <f>SUBTOTAL(3,A1051)</f>
        <v/>
      </c>
      <c r="U1051" s="13">
        <f>IF(OR(NOT(ISBLANK(H1051)),J1051="30"),1,0)</f>
        <v/>
      </c>
      <c r="V1051" s="13">
        <f>IF(ISBLANK(I1051),0,1)</f>
        <v/>
      </c>
      <c r="W1051" s="13">
        <f>IF(AND(L1051="Porosidad de gas",OR(K1051="C5",K1051="E5")),1,0)</f>
        <v/>
      </c>
      <c r="X1051" s="3">
        <f>RIGHT(A1051,3)</f>
        <v/>
      </c>
      <c r="Y1051" s="3">
        <f>MAX(W1051*F1051,0)</f>
        <v/>
      </c>
      <c r="Z1051" s="3">
        <f>MAX(V1051*F1051-Y1051,0)</f>
        <v/>
      </c>
      <c r="AA1051" s="3">
        <f>MAX(U1051*F1051-SUM(Y1051:Z1051),0)</f>
        <v/>
      </c>
      <c r="AB1051" s="3">
        <f>MAX(F1051-SUM(Y1051:AA1051),0)</f>
        <v/>
      </c>
      <c r="AC1051" s="3">
        <f>D1051</f>
        <v/>
      </c>
      <c r="AD1051" s="3">
        <f>E1051</f>
        <v/>
      </c>
    </row>
    <row r="1052">
      <c r="A1052" s="22" t="inlineStr">
        <is>
          <t>BNRR022511273245</t>
        </is>
      </c>
      <c r="B1052" s="22" t="inlineStr">
        <is>
          <t>27/11/2025 22:38:57</t>
        </is>
      </c>
      <c r="C1052" s="24" t="n">
        <v>9</v>
      </c>
      <c r="D1052" s="24" t="n">
        <v>6</v>
      </c>
      <c r="E1052" s="24" t="n">
        <v>27</v>
      </c>
      <c r="F1052" s="24" t="n">
        <v>359</v>
      </c>
      <c r="G1052" s="24" t="inlineStr">
        <is>
          <t>16</t>
        </is>
      </c>
      <c r="H1052" s="24" t="inlineStr">
        <is>
          <t>28/11/2025 19:29:50</t>
        </is>
      </c>
      <c r="I1052" s="24" t="inlineStr"/>
      <c r="J1052" s="24" t="n">
        <v/>
      </c>
      <c r="K1052" s="24" t="n"/>
      <c r="L1052" s="24" t="n"/>
      <c r="M1052" s="1">
        <f>LEFT(A1052,6)</f>
        <v/>
      </c>
      <c r="N1052" s="1">
        <f>MID(A1052,7,6)</f>
        <v/>
      </c>
      <c r="O1052" s="1">
        <f>MID(A1052,7,6)&amp;"-"&amp;MID(A1052,13,1)</f>
        <v/>
      </c>
      <c r="P1052" s="1">
        <f>"M"&amp;MID(A1052,5,2)</f>
        <v/>
      </c>
      <c r="Q1052" s="1">
        <f>IF(MID(A1052,4,1)="L",IF(ISODD(RIGHT(A1052)),"LH1","LH3"),IF(MID(A1052,4,1)="R",IF(ISODD(RIGHT(A1052)),"RH2","RH4"),"ERROR"))</f>
        <v/>
      </c>
      <c r="R1052" s="1">
        <f>P1052&amp;"-"&amp;Q1052</f>
        <v/>
      </c>
      <c r="S1052" s="13">
        <f>IF(D1052="","HXX",IF(OR(D1052=D1051,D1052=0),S1051,"H"&amp;TEXT(D1052,"00")&amp;" T"&amp;TEXT(G1052,"00")&amp;" - "&amp;A1052))</f>
        <v/>
      </c>
      <c r="T1052" s="13">
        <f>SUBTOTAL(3,A1052)</f>
        <v/>
      </c>
      <c r="U1052" s="13">
        <f>IF(OR(NOT(ISBLANK(H1052)),J1052="30"),1,0)</f>
        <v/>
      </c>
      <c r="V1052" s="13">
        <f>IF(ISBLANK(I1052),0,1)</f>
        <v/>
      </c>
      <c r="W1052" s="13">
        <f>IF(AND(L1052="Porosidad de gas",OR(K1052="C5",K1052="E5")),1,0)</f>
        <v/>
      </c>
      <c r="X1052" s="3">
        <f>RIGHT(A1052,3)</f>
        <v/>
      </c>
      <c r="Y1052" s="3">
        <f>MAX(W1052*F1052,0)</f>
        <v/>
      </c>
      <c r="Z1052" s="3">
        <f>MAX(V1052*F1052-Y1052,0)</f>
        <v/>
      </c>
      <c r="AA1052" s="3">
        <f>MAX(U1052*F1052-SUM(Y1052:Z1052),0)</f>
        <v/>
      </c>
      <c r="AB1052" s="3">
        <f>MAX(F1052-SUM(Y1052:AA1052),0)</f>
        <v/>
      </c>
      <c r="AC1052" s="3">
        <f>D1052</f>
        <v/>
      </c>
      <c r="AD1052" s="3">
        <f>E1052</f>
        <v/>
      </c>
    </row>
    <row r="1053">
      <c r="A1053" s="22" t="inlineStr">
        <is>
          <t>BNRR022511273246</t>
        </is>
      </c>
      <c r="B1053" s="22" t="inlineStr">
        <is>
          <t>27/11/2025 22:38:57</t>
        </is>
      </c>
      <c r="C1053" s="24" t="n">
        <v>9</v>
      </c>
      <c r="D1053" s="24" t="n">
        <v>6</v>
      </c>
      <c r="E1053" s="24" t="n">
        <v>27</v>
      </c>
      <c r="F1053" s="24" t="n">
        <v>359</v>
      </c>
      <c r="G1053" s="24" t="inlineStr">
        <is>
          <t>16</t>
        </is>
      </c>
      <c r="H1053" s="24" t="inlineStr">
        <is>
          <t>28/11/2025 19:27:31</t>
        </is>
      </c>
      <c r="I1053" s="24" t="inlineStr"/>
      <c r="J1053" s="24" t="n">
        <v/>
      </c>
      <c r="K1053" s="24" t="n"/>
      <c r="L1053" s="24" t="n"/>
      <c r="M1053" s="1">
        <f>LEFT(A1053,6)</f>
        <v/>
      </c>
      <c r="N1053" s="1">
        <f>MID(A1053,7,6)</f>
        <v/>
      </c>
      <c r="O1053" s="1">
        <f>MID(A1053,7,6)&amp;"-"&amp;MID(A1053,13,1)</f>
        <v/>
      </c>
      <c r="P1053" s="1">
        <f>"M"&amp;MID(A1053,5,2)</f>
        <v/>
      </c>
      <c r="Q1053" s="1">
        <f>IF(MID(A1053,4,1)="L",IF(ISODD(RIGHT(A1053)),"LH1","LH3"),IF(MID(A1053,4,1)="R",IF(ISODD(RIGHT(A1053)),"RH2","RH4"),"ERROR"))</f>
        <v/>
      </c>
      <c r="R1053" s="1">
        <f>P1053&amp;"-"&amp;Q1053</f>
        <v/>
      </c>
      <c r="S1053" s="13">
        <f>IF(D1053="","HXX",IF(OR(D1053=D1052,D1053=0),S1052,"H"&amp;TEXT(D1053,"00")&amp;" T"&amp;TEXT(G1053,"00")&amp;" - "&amp;A1053))</f>
        <v/>
      </c>
      <c r="T1053" s="13">
        <f>SUBTOTAL(3,A1053)</f>
        <v/>
      </c>
      <c r="U1053" s="13">
        <f>IF(OR(NOT(ISBLANK(H1053)),J1053="30"),1,0)</f>
        <v/>
      </c>
      <c r="V1053" s="13">
        <f>IF(ISBLANK(I1053),0,1)</f>
        <v/>
      </c>
      <c r="W1053" s="13">
        <f>IF(AND(L1053="Porosidad de gas",OR(K1053="C5",K1053="E5")),1,0)</f>
        <v/>
      </c>
      <c r="X1053" s="3">
        <f>RIGHT(A1053,3)</f>
        <v/>
      </c>
      <c r="Y1053" s="3">
        <f>MAX(W1053*F1053,0)</f>
        <v/>
      </c>
      <c r="Z1053" s="3">
        <f>MAX(V1053*F1053-Y1053,0)</f>
        <v/>
      </c>
      <c r="AA1053" s="3">
        <f>MAX(U1053*F1053-SUM(Y1053:Z1053),0)</f>
        <v/>
      </c>
      <c r="AB1053" s="3">
        <f>MAX(F1053-SUM(Y1053:AA1053),0)</f>
        <v/>
      </c>
      <c r="AC1053" s="3">
        <f>D1053</f>
        <v/>
      </c>
      <c r="AD1053" s="3">
        <f>E1053</f>
        <v/>
      </c>
    </row>
    <row r="1054">
      <c r="A1054" s="22" t="inlineStr">
        <is>
          <t>BNRL022511273243</t>
        </is>
      </c>
      <c r="B1054" s="22" t="inlineStr">
        <is>
          <t>27/11/2025 22:32:58</t>
        </is>
      </c>
      <c r="C1054" s="24" t="n">
        <v>9</v>
      </c>
      <c r="D1054" s="24" t="n">
        <v>6</v>
      </c>
      <c r="E1054" s="24" t="n">
        <v>26</v>
      </c>
      <c r="F1054" s="24" t="n">
        <v>360</v>
      </c>
      <c r="G1054" s="24" t="inlineStr">
        <is>
          <t>16</t>
        </is>
      </c>
      <c r="H1054" s="24" t="inlineStr">
        <is>
          <t>28/11/2025 19:34:20</t>
        </is>
      </c>
      <c r="I1054" s="24" t="inlineStr"/>
      <c r="J1054" s="24" t="n">
        <v/>
      </c>
      <c r="K1054" s="24" t="n"/>
      <c r="L1054" s="24" t="n"/>
      <c r="M1054" s="1">
        <f>LEFT(A1054,6)</f>
        <v/>
      </c>
      <c r="N1054" s="1">
        <f>MID(A1054,7,6)</f>
        <v/>
      </c>
      <c r="O1054" s="1">
        <f>MID(A1054,7,6)&amp;"-"&amp;MID(A1054,13,1)</f>
        <v/>
      </c>
      <c r="P1054" s="1">
        <f>"M"&amp;MID(A1054,5,2)</f>
        <v/>
      </c>
      <c r="Q1054" s="1">
        <f>IF(MID(A1054,4,1)="L",IF(ISODD(RIGHT(A1054)),"LH1","LH3"),IF(MID(A1054,4,1)="R",IF(ISODD(RIGHT(A1054)),"RH2","RH4"),"ERROR"))</f>
        <v/>
      </c>
      <c r="R1054" s="1">
        <f>P1054&amp;"-"&amp;Q1054</f>
        <v/>
      </c>
      <c r="S1054" s="13">
        <f>IF(D1054="","HXX",IF(OR(D1054=D1053,D1054=0),S1053,"H"&amp;TEXT(D1054,"00")&amp;" T"&amp;TEXT(G1054,"00")&amp;" - "&amp;A1054))</f>
        <v/>
      </c>
      <c r="T1054" s="13">
        <f>SUBTOTAL(3,A1054)</f>
        <v/>
      </c>
      <c r="U1054" s="13">
        <f>IF(OR(NOT(ISBLANK(H1054)),J1054="30"),1,0)</f>
        <v/>
      </c>
      <c r="V1054" s="13">
        <f>IF(ISBLANK(I1054),0,1)</f>
        <v/>
      </c>
      <c r="W1054" s="13">
        <f>IF(AND(L1054="Porosidad de gas",OR(K1054="C5",K1054="E5")),1,0)</f>
        <v/>
      </c>
      <c r="X1054" s="3">
        <f>RIGHT(A1054,3)</f>
        <v/>
      </c>
      <c r="Y1054" s="3">
        <f>MAX(W1054*F1054,0)</f>
        <v/>
      </c>
      <c r="Z1054" s="3">
        <f>MAX(V1054*F1054-Y1054,0)</f>
        <v/>
      </c>
      <c r="AA1054" s="3">
        <f>MAX(U1054*F1054-SUM(Y1054:Z1054),0)</f>
        <v/>
      </c>
      <c r="AB1054" s="3">
        <f>MAX(F1054-SUM(Y1054:AA1054),0)</f>
        <v/>
      </c>
      <c r="AC1054" s="3">
        <f>D1054</f>
        <v/>
      </c>
      <c r="AD1054" s="3">
        <f>E1054</f>
        <v/>
      </c>
    </row>
    <row r="1055">
      <c r="A1055" s="22" t="inlineStr">
        <is>
          <t>BNRL022511273244</t>
        </is>
      </c>
      <c r="B1055" s="22" t="inlineStr">
        <is>
          <t>27/11/2025 22:32:58</t>
        </is>
      </c>
      <c r="C1055" s="24" t="n">
        <v>9</v>
      </c>
      <c r="D1055" s="24" t="n">
        <v>6</v>
      </c>
      <c r="E1055" s="24" t="n">
        <v>26</v>
      </c>
      <c r="F1055" s="24" t="n">
        <v>360</v>
      </c>
      <c r="G1055" s="24" t="inlineStr">
        <is>
          <t>16</t>
        </is>
      </c>
      <c r="H1055" s="24" t="inlineStr">
        <is>
          <t>28/11/2025 19:30:11</t>
        </is>
      </c>
      <c r="I1055" s="24" t="inlineStr"/>
      <c r="J1055" s="24" t="n">
        <v/>
      </c>
      <c r="K1055" s="24" t="n"/>
      <c r="L1055" s="24" t="n"/>
      <c r="M1055" s="1">
        <f>LEFT(A1055,6)</f>
        <v/>
      </c>
      <c r="N1055" s="1">
        <f>MID(A1055,7,6)</f>
        <v/>
      </c>
      <c r="O1055" s="1">
        <f>MID(A1055,7,6)&amp;"-"&amp;MID(A1055,13,1)</f>
        <v/>
      </c>
      <c r="P1055" s="1">
        <f>"M"&amp;MID(A1055,5,2)</f>
        <v/>
      </c>
      <c r="Q1055" s="1">
        <f>IF(MID(A1055,4,1)="L",IF(ISODD(RIGHT(A1055)),"LH1","LH3"),IF(MID(A1055,4,1)="R",IF(ISODD(RIGHT(A1055)),"RH2","RH4"),"ERROR"))</f>
        <v/>
      </c>
      <c r="R1055" s="1">
        <f>P1055&amp;"-"&amp;Q1055</f>
        <v/>
      </c>
      <c r="S1055" s="13">
        <f>IF(D1055="","HXX",IF(OR(D1055=D1054,D1055=0),S1054,"H"&amp;TEXT(D1055,"00")&amp;" T"&amp;TEXT(G1055,"00")&amp;" - "&amp;A1055))</f>
        <v/>
      </c>
      <c r="T1055" s="13">
        <f>SUBTOTAL(3,A1055)</f>
        <v/>
      </c>
      <c r="U1055" s="13">
        <f>IF(OR(NOT(ISBLANK(H1055)),J1055="30"),1,0)</f>
        <v/>
      </c>
      <c r="V1055" s="13">
        <f>IF(ISBLANK(I1055),0,1)</f>
        <v/>
      </c>
      <c r="W1055" s="13">
        <f>IF(AND(L1055="Porosidad de gas",OR(K1055="C5",K1055="E5")),1,0)</f>
        <v/>
      </c>
      <c r="X1055" s="3">
        <f>RIGHT(A1055,3)</f>
        <v/>
      </c>
      <c r="Y1055" s="3">
        <f>MAX(W1055*F1055,0)</f>
        <v/>
      </c>
      <c r="Z1055" s="3">
        <f>MAX(V1055*F1055-Y1055,0)</f>
        <v/>
      </c>
      <c r="AA1055" s="3">
        <f>MAX(U1055*F1055-SUM(Y1055:Z1055),0)</f>
        <v/>
      </c>
      <c r="AB1055" s="3">
        <f>MAX(F1055-SUM(Y1055:AA1055),0)</f>
        <v/>
      </c>
      <c r="AC1055" s="3">
        <f>D1055</f>
        <v/>
      </c>
      <c r="AD1055" s="3">
        <f>E1055</f>
        <v/>
      </c>
    </row>
    <row r="1056">
      <c r="A1056" s="22" t="inlineStr">
        <is>
          <t>BNRR022511273243</t>
        </is>
      </c>
      <c r="B1056" s="22" t="inlineStr">
        <is>
          <t>27/11/2025 22:32:58</t>
        </is>
      </c>
      <c r="C1056" s="24" t="n">
        <v>9</v>
      </c>
      <c r="D1056" s="24" t="n">
        <v>6</v>
      </c>
      <c r="E1056" s="24" t="n">
        <v>26</v>
      </c>
      <c r="F1056" s="24" t="n">
        <v>360</v>
      </c>
      <c r="G1056" s="24" t="inlineStr">
        <is>
          <t>16</t>
        </is>
      </c>
      <c r="H1056" s="24" t="inlineStr">
        <is>
          <t>28/11/2025 19:32:40</t>
        </is>
      </c>
      <c r="I1056" s="24" t="inlineStr"/>
      <c r="J1056" s="24" t="n">
        <v/>
      </c>
      <c r="K1056" s="24" t="n"/>
      <c r="L1056" s="24" t="n"/>
      <c r="M1056" s="1">
        <f>LEFT(A1056,6)</f>
        <v/>
      </c>
      <c r="N1056" s="1">
        <f>MID(A1056,7,6)</f>
        <v/>
      </c>
      <c r="O1056" s="1">
        <f>MID(A1056,7,6)&amp;"-"&amp;MID(A1056,13,1)</f>
        <v/>
      </c>
      <c r="P1056" s="1">
        <f>"M"&amp;MID(A1056,5,2)</f>
        <v/>
      </c>
      <c r="Q1056" s="1">
        <f>IF(MID(A1056,4,1)="L",IF(ISODD(RIGHT(A1056)),"LH1","LH3"),IF(MID(A1056,4,1)="R",IF(ISODD(RIGHT(A1056)),"RH2","RH4"),"ERROR"))</f>
        <v/>
      </c>
      <c r="R1056" s="1">
        <f>P1056&amp;"-"&amp;Q1056</f>
        <v/>
      </c>
      <c r="S1056" s="13">
        <f>IF(D1056="","HXX",IF(OR(D1056=D1055,D1056=0),S1055,"H"&amp;TEXT(D1056,"00")&amp;" T"&amp;TEXT(G1056,"00")&amp;" - "&amp;A1056))</f>
        <v/>
      </c>
      <c r="T1056" s="13">
        <f>SUBTOTAL(3,A1056)</f>
        <v/>
      </c>
      <c r="U1056" s="13">
        <f>IF(OR(NOT(ISBLANK(H1056)),J1056="30"),1,0)</f>
        <v/>
      </c>
      <c r="V1056" s="13">
        <f>IF(ISBLANK(I1056),0,1)</f>
        <v/>
      </c>
      <c r="W1056" s="13">
        <f>IF(AND(L1056="Porosidad de gas",OR(K1056="C5",K1056="E5")),1,0)</f>
        <v/>
      </c>
      <c r="X1056" s="3">
        <f>RIGHT(A1056,3)</f>
        <v/>
      </c>
      <c r="Y1056" s="3">
        <f>MAX(W1056*F1056,0)</f>
        <v/>
      </c>
      <c r="Z1056" s="3">
        <f>MAX(V1056*F1056-Y1056,0)</f>
        <v/>
      </c>
      <c r="AA1056" s="3">
        <f>MAX(U1056*F1056-SUM(Y1056:Z1056),0)</f>
        <v/>
      </c>
      <c r="AB1056" s="3">
        <f>MAX(F1056-SUM(Y1056:AA1056),0)</f>
        <v/>
      </c>
      <c r="AC1056" s="3">
        <f>D1056</f>
        <v/>
      </c>
      <c r="AD1056" s="3">
        <f>E1056</f>
        <v/>
      </c>
    </row>
    <row r="1057">
      <c r="A1057" s="22" t="inlineStr">
        <is>
          <t>BNRR022511273244</t>
        </is>
      </c>
      <c r="B1057" s="22" t="inlineStr">
        <is>
          <t>27/11/2025 22:32:58</t>
        </is>
      </c>
      <c r="C1057" s="24" t="n">
        <v>9</v>
      </c>
      <c r="D1057" s="24" t="n">
        <v>6</v>
      </c>
      <c r="E1057" s="24" t="n">
        <v>26</v>
      </c>
      <c r="F1057" s="24" t="n">
        <v>360</v>
      </c>
      <c r="G1057" s="24" t="inlineStr">
        <is>
          <t>16</t>
        </is>
      </c>
      <c r="H1057" s="24" t="inlineStr">
        <is>
          <t>28/11/2025 19:31:6</t>
        </is>
      </c>
      <c r="I1057" s="24" t="inlineStr"/>
      <c r="J1057" s="24" t="n">
        <v/>
      </c>
      <c r="K1057" s="24" t="n"/>
      <c r="L1057" s="24" t="n"/>
      <c r="M1057" s="1">
        <f>LEFT(A1057,6)</f>
        <v/>
      </c>
      <c r="N1057" s="1">
        <f>MID(A1057,7,6)</f>
        <v/>
      </c>
      <c r="O1057" s="1">
        <f>MID(A1057,7,6)&amp;"-"&amp;MID(A1057,13,1)</f>
        <v/>
      </c>
      <c r="P1057" s="1">
        <f>"M"&amp;MID(A1057,5,2)</f>
        <v/>
      </c>
      <c r="Q1057" s="1">
        <f>IF(MID(A1057,4,1)="L",IF(ISODD(RIGHT(A1057)),"LH1","LH3"),IF(MID(A1057,4,1)="R",IF(ISODD(RIGHT(A1057)),"RH2","RH4"),"ERROR"))</f>
        <v/>
      </c>
      <c r="R1057" s="1">
        <f>P1057&amp;"-"&amp;Q1057</f>
        <v/>
      </c>
      <c r="S1057" s="13">
        <f>IF(D1057="","HXX",IF(OR(D1057=D1056,D1057=0),S1056,"H"&amp;TEXT(D1057,"00")&amp;" T"&amp;TEXT(G1057,"00")&amp;" - "&amp;A1057))</f>
        <v/>
      </c>
      <c r="T1057" s="13">
        <f>SUBTOTAL(3,A1057)</f>
        <v/>
      </c>
      <c r="U1057" s="13">
        <f>IF(OR(NOT(ISBLANK(H1057)),J1057="30"),1,0)</f>
        <v/>
      </c>
      <c r="V1057" s="13">
        <f>IF(ISBLANK(I1057),0,1)</f>
        <v/>
      </c>
      <c r="W1057" s="13">
        <f>IF(AND(L1057="Porosidad de gas",OR(K1057="C5",K1057="E5")),1,0)</f>
        <v/>
      </c>
      <c r="X1057" s="3">
        <f>RIGHT(A1057,3)</f>
        <v/>
      </c>
      <c r="Y1057" s="3">
        <f>MAX(W1057*F1057,0)</f>
        <v/>
      </c>
      <c r="Z1057" s="3">
        <f>MAX(V1057*F1057-Y1057,0)</f>
        <v/>
      </c>
      <c r="AA1057" s="3">
        <f>MAX(U1057*F1057-SUM(Y1057:Z1057),0)</f>
        <v/>
      </c>
      <c r="AB1057" s="3">
        <f>MAX(F1057-SUM(Y1057:AA1057),0)</f>
        <v/>
      </c>
      <c r="AC1057" s="3">
        <f>D1057</f>
        <v/>
      </c>
      <c r="AD1057" s="3">
        <f>E1057</f>
        <v/>
      </c>
    </row>
    <row r="1058">
      <c r="A1058" s="22" t="inlineStr">
        <is>
          <t>BNRL022511273241</t>
        </is>
      </c>
      <c r="B1058" s="22" t="inlineStr">
        <is>
          <t>27/11/2025 22:26:58</t>
        </is>
      </c>
      <c r="C1058" s="24" t="n">
        <v>9</v>
      </c>
      <c r="D1058" s="24" t="n">
        <v>6</v>
      </c>
      <c r="E1058" s="24" t="n">
        <v>25</v>
      </c>
      <c r="F1058" s="24" t="n">
        <v>359</v>
      </c>
      <c r="G1058" s="24" t="inlineStr">
        <is>
          <t>16</t>
        </is>
      </c>
      <c r="H1058" s="24" t="inlineStr"/>
      <c r="I1058" s="24" t="inlineStr"/>
      <c r="J1058" s="24" t="n">
        <v/>
      </c>
      <c r="K1058" s="24" t="n"/>
      <c r="L1058" s="24" t="n"/>
      <c r="M1058" s="1">
        <f>LEFT(A1058,6)</f>
        <v/>
      </c>
      <c r="N1058" s="1">
        <f>MID(A1058,7,6)</f>
        <v/>
      </c>
      <c r="O1058" s="1">
        <f>MID(A1058,7,6)&amp;"-"&amp;MID(A1058,13,1)</f>
        <v/>
      </c>
      <c r="P1058" s="1">
        <f>"M"&amp;MID(A1058,5,2)</f>
        <v/>
      </c>
      <c r="Q1058" s="1">
        <f>IF(MID(A1058,4,1)="L",IF(ISODD(RIGHT(A1058)),"LH1","LH3"),IF(MID(A1058,4,1)="R",IF(ISODD(RIGHT(A1058)),"RH2","RH4"),"ERROR"))</f>
        <v/>
      </c>
      <c r="R1058" s="1">
        <f>P1058&amp;"-"&amp;Q1058</f>
        <v/>
      </c>
      <c r="S1058" s="13">
        <f>IF(D1058="","HXX",IF(OR(D1058=D1057,D1058=0),S1057,"H"&amp;TEXT(D1058,"00")&amp;" T"&amp;TEXT(G1058,"00")&amp;" - "&amp;A1058))</f>
        <v/>
      </c>
      <c r="T1058" s="13">
        <f>SUBTOTAL(3,A1058)</f>
        <v/>
      </c>
      <c r="U1058" s="13">
        <f>IF(OR(NOT(ISBLANK(H1058)),J1058="30"),1,0)</f>
        <v/>
      </c>
      <c r="V1058" s="13">
        <f>IF(ISBLANK(I1058),0,1)</f>
        <v/>
      </c>
      <c r="W1058" s="13">
        <f>IF(AND(L1058="Porosidad de gas",OR(K1058="C5",K1058="E5")),1,0)</f>
        <v/>
      </c>
      <c r="X1058" s="3">
        <f>RIGHT(A1058,3)</f>
        <v/>
      </c>
      <c r="Y1058" s="3">
        <f>MAX(W1058*F1058,0)</f>
        <v/>
      </c>
      <c r="Z1058" s="3">
        <f>MAX(V1058*F1058-Y1058,0)</f>
        <v/>
      </c>
      <c r="AA1058" s="3">
        <f>MAX(U1058*F1058-SUM(Y1058:Z1058),0)</f>
        <v/>
      </c>
      <c r="AB1058" s="3">
        <f>MAX(F1058-SUM(Y1058:AA1058),0)</f>
        <v/>
      </c>
      <c r="AC1058" s="3">
        <f>D1058</f>
        <v/>
      </c>
      <c r="AD1058" s="3">
        <f>E1058</f>
        <v/>
      </c>
    </row>
    <row r="1059">
      <c r="A1059" s="22" t="inlineStr">
        <is>
          <t>BNRL022511273242</t>
        </is>
      </c>
      <c r="B1059" s="22" t="inlineStr">
        <is>
          <t>27/11/2025 22:26:58</t>
        </is>
      </c>
      <c r="C1059" s="24" t="n">
        <v>9</v>
      </c>
      <c r="D1059" s="24" t="n">
        <v>6</v>
      </c>
      <c r="E1059" s="24" t="n">
        <v>25</v>
      </c>
      <c r="F1059" s="24" t="n">
        <v>359</v>
      </c>
      <c r="G1059" s="24" t="inlineStr">
        <is>
          <t>16</t>
        </is>
      </c>
      <c r="H1059" s="24" t="inlineStr">
        <is>
          <t>28/11/2025 19:32:20</t>
        </is>
      </c>
      <c r="I1059" s="24" t="inlineStr"/>
      <c r="J1059" s="24" t="n">
        <v/>
      </c>
      <c r="K1059" s="24" t="n"/>
      <c r="L1059" s="24" t="n"/>
      <c r="M1059" s="1">
        <f>LEFT(A1059,6)</f>
        <v/>
      </c>
      <c r="N1059" s="1">
        <f>MID(A1059,7,6)</f>
        <v/>
      </c>
      <c r="O1059" s="1">
        <f>MID(A1059,7,6)&amp;"-"&amp;MID(A1059,13,1)</f>
        <v/>
      </c>
      <c r="P1059" s="1">
        <f>"M"&amp;MID(A1059,5,2)</f>
        <v/>
      </c>
      <c r="Q1059" s="1">
        <f>IF(MID(A1059,4,1)="L",IF(ISODD(RIGHT(A1059)),"LH1","LH3"),IF(MID(A1059,4,1)="R",IF(ISODD(RIGHT(A1059)),"RH2","RH4"),"ERROR"))</f>
        <v/>
      </c>
      <c r="R1059" s="1">
        <f>P1059&amp;"-"&amp;Q1059</f>
        <v/>
      </c>
      <c r="S1059" s="13">
        <f>IF(D1059="","HXX",IF(OR(D1059=D1058,D1059=0),S1058,"H"&amp;TEXT(D1059,"00")&amp;" T"&amp;TEXT(G1059,"00")&amp;" - "&amp;A1059))</f>
        <v/>
      </c>
      <c r="T1059" s="13">
        <f>SUBTOTAL(3,A1059)</f>
        <v/>
      </c>
      <c r="U1059" s="13">
        <f>IF(OR(NOT(ISBLANK(H1059)),J1059="30"),1,0)</f>
        <v/>
      </c>
      <c r="V1059" s="13">
        <f>IF(ISBLANK(I1059),0,1)</f>
        <v/>
      </c>
      <c r="W1059" s="13">
        <f>IF(AND(L1059="Porosidad de gas",OR(K1059="C5",K1059="E5")),1,0)</f>
        <v/>
      </c>
      <c r="X1059" s="3">
        <f>RIGHT(A1059,3)</f>
        <v/>
      </c>
      <c r="Y1059" s="3">
        <f>MAX(W1059*F1059,0)</f>
        <v/>
      </c>
      <c r="Z1059" s="3">
        <f>MAX(V1059*F1059-Y1059,0)</f>
        <v/>
      </c>
      <c r="AA1059" s="3">
        <f>MAX(U1059*F1059-SUM(Y1059:Z1059),0)</f>
        <v/>
      </c>
      <c r="AB1059" s="3">
        <f>MAX(F1059-SUM(Y1059:AA1059),0)</f>
        <v/>
      </c>
      <c r="AC1059" s="3">
        <f>D1059</f>
        <v/>
      </c>
      <c r="AD1059" s="3">
        <f>E1059</f>
        <v/>
      </c>
    </row>
    <row r="1060">
      <c r="A1060" s="22" t="inlineStr">
        <is>
          <t>BNRR022511273241</t>
        </is>
      </c>
      <c r="B1060" s="22" t="inlineStr">
        <is>
          <t>27/11/2025 22:26:58</t>
        </is>
      </c>
      <c r="C1060" s="24" t="n">
        <v>9</v>
      </c>
      <c r="D1060" s="24" t="n">
        <v>6</v>
      </c>
      <c r="E1060" s="24" t="n">
        <v>25</v>
      </c>
      <c r="F1060" s="24" t="n">
        <v>359</v>
      </c>
      <c r="G1060" s="24" t="inlineStr">
        <is>
          <t>16</t>
        </is>
      </c>
      <c r="H1060" s="24" t="inlineStr">
        <is>
          <t>28/11/2025 19:34:36</t>
        </is>
      </c>
      <c r="I1060" s="24" t="inlineStr"/>
      <c r="J1060" s="24" t="n">
        <v/>
      </c>
      <c r="K1060" s="24" t="n"/>
      <c r="L1060" s="24" t="n"/>
      <c r="M1060" s="1">
        <f>LEFT(A1060,6)</f>
        <v/>
      </c>
      <c r="N1060" s="1">
        <f>MID(A1060,7,6)</f>
        <v/>
      </c>
      <c r="O1060" s="1">
        <f>MID(A1060,7,6)&amp;"-"&amp;MID(A1060,13,1)</f>
        <v/>
      </c>
      <c r="P1060" s="1">
        <f>"M"&amp;MID(A1060,5,2)</f>
        <v/>
      </c>
      <c r="Q1060" s="1">
        <f>IF(MID(A1060,4,1)="L",IF(ISODD(RIGHT(A1060)),"LH1","LH3"),IF(MID(A1060,4,1)="R",IF(ISODD(RIGHT(A1060)),"RH2","RH4"),"ERROR"))</f>
        <v/>
      </c>
      <c r="R1060" s="1">
        <f>P1060&amp;"-"&amp;Q1060</f>
        <v/>
      </c>
      <c r="S1060" s="13">
        <f>IF(D1060="","HXX",IF(OR(D1060=D1059,D1060=0),S1059,"H"&amp;TEXT(D1060,"00")&amp;" T"&amp;TEXT(G1060,"00")&amp;" - "&amp;A1060))</f>
        <v/>
      </c>
      <c r="T1060" s="13">
        <f>SUBTOTAL(3,A1060)</f>
        <v/>
      </c>
      <c r="U1060" s="13">
        <f>IF(OR(NOT(ISBLANK(H1060)),J1060="30"),1,0)</f>
        <v/>
      </c>
      <c r="V1060" s="13">
        <f>IF(ISBLANK(I1060),0,1)</f>
        <v/>
      </c>
      <c r="W1060" s="13">
        <f>IF(AND(L1060="Porosidad de gas",OR(K1060="C5",K1060="E5")),1,0)</f>
        <v/>
      </c>
      <c r="X1060" s="3">
        <f>RIGHT(A1060,3)</f>
        <v/>
      </c>
      <c r="Y1060" s="3">
        <f>MAX(W1060*F1060,0)</f>
        <v/>
      </c>
      <c r="Z1060" s="3">
        <f>MAX(V1060*F1060-Y1060,0)</f>
        <v/>
      </c>
      <c r="AA1060" s="3">
        <f>MAX(U1060*F1060-SUM(Y1060:Z1060),0)</f>
        <v/>
      </c>
      <c r="AB1060" s="3">
        <f>MAX(F1060-SUM(Y1060:AA1060),0)</f>
        <v/>
      </c>
      <c r="AC1060" s="3">
        <f>D1060</f>
        <v/>
      </c>
      <c r="AD1060" s="3">
        <f>E1060</f>
        <v/>
      </c>
    </row>
    <row r="1061">
      <c r="A1061" s="22" t="inlineStr">
        <is>
          <t>BNRR022511273242</t>
        </is>
      </c>
      <c r="B1061" s="22" t="inlineStr">
        <is>
          <t>27/11/2025 22:26:58</t>
        </is>
      </c>
      <c r="C1061" s="24" t="n">
        <v>9</v>
      </c>
      <c r="D1061" s="24" t="n">
        <v>6</v>
      </c>
      <c r="E1061" s="24" t="n">
        <v>25</v>
      </c>
      <c r="F1061" s="24" t="n">
        <v>359</v>
      </c>
      <c r="G1061" s="24" t="inlineStr">
        <is>
          <t>16</t>
        </is>
      </c>
      <c r="H1061" s="24" t="inlineStr">
        <is>
          <t>28/11/2025 19:35:38</t>
        </is>
      </c>
      <c r="I1061" s="24" t="inlineStr"/>
      <c r="J1061" s="24" t="n">
        <v/>
      </c>
      <c r="K1061" s="24" t="n"/>
      <c r="L1061" s="24" t="n"/>
      <c r="M1061" s="1">
        <f>LEFT(A1061,6)</f>
        <v/>
      </c>
      <c r="N1061" s="1">
        <f>MID(A1061,7,6)</f>
        <v/>
      </c>
      <c r="O1061" s="1">
        <f>MID(A1061,7,6)&amp;"-"&amp;MID(A1061,13,1)</f>
        <v/>
      </c>
      <c r="P1061" s="1">
        <f>"M"&amp;MID(A1061,5,2)</f>
        <v/>
      </c>
      <c r="Q1061" s="1">
        <f>IF(MID(A1061,4,1)="L",IF(ISODD(RIGHT(A1061)),"LH1","LH3"),IF(MID(A1061,4,1)="R",IF(ISODD(RIGHT(A1061)),"RH2","RH4"),"ERROR"))</f>
        <v/>
      </c>
      <c r="R1061" s="1">
        <f>P1061&amp;"-"&amp;Q1061</f>
        <v/>
      </c>
      <c r="S1061" s="13">
        <f>IF(D1061="","HXX",IF(OR(D1061=D1060,D1061=0),S1060,"H"&amp;TEXT(D1061,"00")&amp;" T"&amp;TEXT(G1061,"00")&amp;" - "&amp;A1061))</f>
        <v/>
      </c>
      <c r="T1061" s="13">
        <f>SUBTOTAL(3,A1061)</f>
        <v/>
      </c>
      <c r="U1061" s="13">
        <f>IF(OR(NOT(ISBLANK(H1061)),J1061="30"),1,0)</f>
        <v/>
      </c>
      <c r="V1061" s="13">
        <f>IF(ISBLANK(I1061),0,1)</f>
        <v/>
      </c>
      <c r="W1061" s="13">
        <f>IF(AND(L1061="Porosidad de gas",OR(K1061="C5",K1061="E5")),1,0)</f>
        <v/>
      </c>
      <c r="X1061" s="3">
        <f>RIGHT(A1061,3)</f>
        <v/>
      </c>
      <c r="Y1061" s="3">
        <f>MAX(W1061*F1061,0)</f>
        <v/>
      </c>
      <c r="Z1061" s="3">
        <f>MAX(V1061*F1061-Y1061,0)</f>
        <v/>
      </c>
      <c r="AA1061" s="3">
        <f>MAX(U1061*F1061-SUM(Y1061:Z1061),0)</f>
        <v/>
      </c>
      <c r="AB1061" s="3">
        <f>MAX(F1061-SUM(Y1061:AA1061),0)</f>
        <v/>
      </c>
      <c r="AC1061" s="3">
        <f>D1061</f>
        <v/>
      </c>
      <c r="AD1061" s="3">
        <f>E1061</f>
        <v/>
      </c>
    </row>
    <row r="1062">
      <c r="A1062" s="22" t="inlineStr">
        <is>
          <t>BNRL022511273239</t>
        </is>
      </c>
      <c r="B1062" s="22" t="inlineStr">
        <is>
          <t>27/11/2025 22:20:59</t>
        </is>
      </c>
      <c r="C1062" s="24" t="n">
        <v>9</v>
      </c>
      <c r="D1062" s="24" t="n">
        <v>6</v>
      </c>
      <c r="E1062" s="24" t="n">
        <v>24</v>
      </c>
      <c r="F1062" s="24" t="n">
        <v>360</v>
      </c>
      <c r="G1062" s="24" t="inlineStr">
        <is>
          <t>16</t>
        </is>
      </c>
      <c r="H1062" s="24" t="inlineStr">
        <is>
          <t>28/11/2025 20:23:56</t>
        </is>
      </c>
      <c r="I1062" s="24" t="inlineStr"/>
      <c r="J1062" s="24" t="n">
        <v/>
      </c>
      <c r="K1062" s="24" t="n"/>
      <c r="L1062" s="24" t="n"/>
      <c r="M1062" s="1">
        <f>LEFT(A1062,6)</f>
        <v/>
      </c>
      <c r="N1062" s="1">
        <f>MID(A1062,7,6)</f>
        <v/>
      </c>
      <c r="O1062" s="1">
        <f>MID(A1062,7,6)&amp;"-"&amp;MID(A1062,13,1)</f>
        <v/>
      </c>
      <c r="P1062" s="1">
        <f>"M"&amp;MID(A1062,5,2)</f>
        <v/>
      </c>
      <c r="Q1062" s="1">
        <f>IF(MID(A1062,4,1)="L",IF(ISODD(RIGHT(A1062)),"LH1","LH3"),IF(MID(A1062,4,1)="R",IF(ISODD(RIGHT(A1062)),"RH2","RH4"),"ERROR"))</f>
        <v/>
      </c>
      <c r="R1062" s="1">
        <f>P1062&amp;"-"&amp;Q1062</f>
        <v/>
      </c>
      <c r="S1062" s="13">
        <f>IF(D1062="","HXX",IF(OR(D1062=D1061,D1062=0),S1061,"H"&amp;TEXT(D1062,"00")&amp;" T"&amp;TEXT(G1062,"00")&amp;" - "&amp;A1062))</f>
        <v/>
      </c>
      <c r="T1062" s="13">
        <f>SUBTOTAL(3,A1062)</f>
        <v/>
      </c>
      <c r="U1062" s="13">
        <f>IF(OR(NOT(ISBLANK(H1062)),J1062="30"),1,0)</f>
        <v/>
      </c>
      <c r="V1062" s="13">
        <f>IF(ISBLANK(I1062),0,1)</f>
        <v/>
      </c>
      <c r="W1062" s="13">
        <f>IF(AND(L1062="Porosidad de gas",OR(K1062="C5",K1062="E5")),1,0)</f>
        <v/>
      </c>
      <c r="X1062" s="3">
        <f>RIGHT(A1062,3)</f>
        <v/>
      </c>
      <c r="Y1062" s="3">
        <f>MAX(W1062*F1062,0)</f>
        <v/>
      </c>
      <c r="Z1062" s="3">
        <f>MAX(V1062*F1062-Y1062,0)</f>
        <v/>
      </c>
      <c r="AA1062" s="3">
        <f>MAX(U1062*F1062-SUM(Y1062:Z1062),0)</f>
        <v/>
      </c>
      <c r="AB1062" s="3">
        <f>MAX(F1062-SUM(Y1062:AA1062),0)</f>
        <v/>
      </c>
      <c r="AC1062" s="3">
        <f>D1062</f>
        <v/>
      </c>
      <c r="AD1062" s="3">
        <f>E1062</f>
        <v/>
      </c>
    </row>
    <row r="1063">
      <c r="A1063" s="22" t="inlineStr">
        <is>
          <t>BNRL022511273240</t>
        </is>
      </c>
      <c r="B1063" s="22" t="inlineStr">
        <is>
          <t>27/11/2025 22:20:59</t>
        </is>
      </c>
      <c r="C1063" s="24" t="n">
        <v>9</v>
      </c>
      <c r="D1063" s="24" t="n">
        <v>6</v>
      </c>
      <c r="E1063" s="24" t="n">
        <v>24</v>
      </c>
      <c r="F1063" s="24" t="n">
        <v>360</v>
      </c>
      <c r="G1063" s="24" t="inlineStr">
        <is>
          <t>16</t>
        </is>
      </c>
      <c r="H1063" s="24" t="inlineStr">
        <is>
          <t>28/11/2025 20:25:34</t>
        </is>
      </c>
      <c r="I1063" s="24" t="inlineStr"/>
      <c r="J1063" s="24" t="n">
        <v/>
      </c>
      <c r="K1063" s="24" t="n"/>
      <c r="L1063" s="24" t="n"/>
      <c r="M1063" s="1">
        <f>LEFT(A1063,6)</f>
        <v/>
      </c>
      <c r="N1063" s="1">
        <f>MID(A1063,7,6)</f>
        <v/>
      </c>
      <c r="O1063" s="1">
        <f>MID(A1063,7,6)&amp;"-"&amp;MID(A1063,13,1)</f>
        <v/>
      </c>
      <c r="P1063" s="1">
        <f>"M"&amp;MID(A1063,5,2)</f>
        <v/>
      </c>
      <c r="Q1063" s="1">
        <f>IF(MID(A1063,4,1)="L",IF(ISODD(RIGHT(A1063)),"LH1","LH3"),IF(MID(A1063,4,1)="R",IF(ISODD(RIGHT(A1063)),"RH2","RH4"),"ERROR"))</f>
        <v/>
      </c>
      <c r="R1063" s="1">
        <f>P1063&amp;"-"&amp;Q1063</f>
        <v/>
      </c>
      <c r="S1063" s="13">
        <f>IF(D1063="","HXX",IF(OR(D1063=D1062,D1063=0),S1062,"H"&amp;TEXT(D1063,"00")&amp;" T"&amp;TEXT(G1063,"00")&amp;" - "&amp;A1063))</f>
        <v/>
      </c>
      <c r="T1063" s="13">
        <f>SUBTOTAL(3,A1063)</f>
        <v/>
      </c>
      <c r="U1063" s="13">
        <f>IF(OR(NOT(ISBLANK(H1063)),J1063="30"),1,0)</f>
        <v/>
      </c>
      <c r="V1063" s="13">
        <f>IF(ISBLANK(I1063),0,1)</f>
        <v/>
      </c>
      <c r="W1063" s="13">
        <f>IF(AND(L1063="Porosidad de gas",OR(K1063="C5",K1063="E5")),1,0)</f>
        <v/>
      </c>
      <c r="X1063" s="3">
        <f>RIGHT(A1063,3)</f>
        <v/>
      </c>
      <c r="Y1063" s="3">
        <f>MAX(W1063*F1063,0)</f>
        <v/>
      </c>
      <c r="Z1063" s="3">
        <f>MAX(V1063*F1063-Y1063,0)</f>
        <v/>
      </c>
      <c r="AA1063" s="3">
        <f>MAX(U1063*F1063-SUM(Y1063:Z1063),0)</f>
        <v/>
      </c>
      <c r="AB1063" s="3">
        <f>MAX(F1063-SUM(Y1063:AA1063),0)</f>
        <v/>
      </c>
      <c r="AC1063" s="3">
        <f>D1063</f>
        <v/>
      </c>
      <c r="AD1063" s="3">
        <f>E1063</f>
        <v/>
      </c>
    </row>
    <row r="1064">
      <c r="A1064" s="22" t="inlineStr">
        <is>
          <t>BNRR022511273239</t>
        </is>
      </c>
      <c r="B1064" s="22" t="inlineStr">
        <is>
          <t>27/11/2025 22:20:59</t>
        </is>
      </c>
      <c r="C1064" s="24" t="n">
        <v>9</v>
      </c>
      <c r="D1064" s="24" t="n">
        <v>6</v>
      </c>
      <c r="E1064" s="24" t="n">
        <v>24</v>
      </c>
      <c r="F1064" s="24" t="n">
        <v>360</v>
      </c>
      <c r="G1064" s="24" t="inlineStr">
        <is>
          <t>16</t>
        </is>
      </c>
      <c r="H1064" s="24" t="inlineStr">
        <is>
          <t>28/11/2025 20:24:56</t>
        </is>
      </c>
      <c r="I1064" s="24" t="inlineStr"/>
      <c r="J1064" s="24" t="n">
        <v/>
      </c>
      <c r="K1064" s="24" t="n"/>
      <c r="L1064" s="24" t="n"/>
      <c r="M1064" s="1">
        <f>LEFT(A1064,6)</f>
        <v/>
      </c>
      <c r="N1064" s="1">
        <f>MID(A1064,7,6)</f>
        <v/>
      </c>
      <c r="O1064" s="1">
        <f>MID(A1064,7,6)&amp;"-"&amp;MID(A1064,13,1)</f>
        <v/>
      </c>
      <c r="P1064" s="1">
        <f>"M"&amp;MID(A1064,5,2)</f>
        <v/>
      </c>
      <c r="Q1064" s="1">
        <f>IF(MID(A1064,4,1)="L",IF(ISODD(RIGHT(A1064)),"LH1","LH3"),IF(MID(A1064,4,1)="R",IF(ISODD(RIGHT(A1064)),"RH2","RH4"),"ERROR"))</f>
        <v/>
      </c>
      <c r="R1064" s="1">
        <f>P1064&amp;"-"&amp;Q1064</f>
        <v/>
      </c>
      <c r="S1064" s="13">
        <f>IF(D1064="","HXX",IF(OR(D1064=D1063,D1064=0),S1063,"H"&amp;TEXT(D1064,"00")&amp;" T"&amp;TEXT(G1064,"00")&amp;" - "&amp;A1064))</f>
        <v/>
      </c>
      <c r="T1064" s="13">
        <f>SUBTOTAL(3,A1064)</f>
        <v/>
      </c>
      <c r="U1064" s="13">
        <f>IF(OR(NOT(ISBLANK(H1064)),J1064="30"),1,0)</f>
        <v/>
      </c>
      <c r="V1064" s="13">
        <f>IF(ISBLANK(I1064),0,1)</f>
        <v/>
      </c>
      <c r="W1064" s="13">
        <f>IF(AND(L1064="Porosidad de gas",OR(K1064="C5",K1064="E5")),1,0)</f>
        <v/>
      </c>
      <c r="X1064" s="3">
        <f>RIGHT(A1064,3)</f>
        <v/>
      </c>
      <c r="Y1064" s="3">
        <f>MAX(W1064*F1064,0)</f>
        <v/>
      </c>
      <c r="Z1064" s="3">
        <f>MAX(V1064*F1064-Y1064,0)</f>
        <v/>
      </c>
      <c r="AA1064" s="3">
        <f>MAX(U1064*F1064-SUM(Y1064:Z1064),0)</f>
        <v/>
      </c>
      <c r="AB1064" s="3">
        <f>MAX(F1064-SUM(Y1064:AA1064),0)</f>
        <v/>
      </c>
      <c r="AC1064" s="3">
        <f>D1064</f>
        <v/>
      </c>
      <c r="AD1064" s="3">
        <f>E1064</f>
        <v/>
      </c>
    </row>
    <row r="1065">
      <c r="A1065" s="22" t="inlineStr">
        <is>
          <t>BNRR022511273240</t>
        </is>
      </c>
      <c r="B1065" s="22" t="inlineStr">
        <is>
          <t>27/11/2025 22:20:59</t>
        </is>
      </c>
      <c r="C1065" s="24" t="n">
        <v>9</v>
      </c>
      <c r="D1065" s="24" t="n">
        <v>6</v>
      </c>
      <c r="E1065" s="24" t="n">
        <v>24</v>
      </c>
      <c r="F1065" s="24" t="n">
        <v>360</v>
      </c>
      <c r="G1065" s="24" t="inlineStr">
        <is>
          <t>16</t>
        </is>
      </c>
      <c r="H1065" s="24" t="inlineStr">
        <is>
          <t>28/11/2025 20:22:32</t>
        </is>
      </c>
      <c r="I1065" s="24" t="inlineStr">
        <is>
          <t>28/11/2025 20:24:13</t>
        </is>
      </c>
      <c r="J1065" s="24" t="n">
        <v>30</v>
      </c>
      <c r="K1065" s="24" t="inlineStr">
        <is>
          <t>E9</t>
        </is>
      </c>
      <c r="L1065" s="24" t="inlineStr">
        <is>
          <t>Porosidad de gas</t>
        </is>
      </c>
      <c r="M1065" s="1">
        <f>LEFT(A1065,6)</f>
        <v/>
      </c>
      <c r="N1065" s="1">
        <f>MID(A1065,7,6)</f>
        <v/>
      </c>
      <c r="O1065" s="1">
        <f>MID(A1065,7,6)&amp;"-"&amp;MID(A1065,13,1)</f>
        <v/>
      </c>
      <c r="P1065" s="1">
        <f>"M"&amp;MID(A1065,5,2)</f>
        <v/>
      </c>
      <c r="Q1065" s="1">
        <f>IF(MID(A1065,4,1)="L",IF(ISODD(RIGHT(A1065)),"LH1","LH3"),IF(MID(A1065,4,1)="R",IF(ISODD(RIGHT(A1065)),"RH2","RH4"),"ERROR"))</f>
        <v/>
      </c>
      <c r="R1065" s="1">
        <f>P1065&amp;"-"&amp;Q1065</f>
        <v/>
      </c>
      <c r="S1065" s="13">
        <f>IF(D1065="","HXX",IF(OR(D1065=D1064,D1065=0),S1064,"H"&amp;TEXT(D1065,"00")&amp;" T"&amp;TEXT(G1065,"00")&amp;" - "&amp;A1065))</f>
        <v/>
      </c>
      <c r="T1065" s="13">
        <f>SUBTOTAL(3,A1065)</f>
        <v/>
      </c>
      <c r="U1065" s="13">
        <f>IF(OR(NOT(ISBLANK(H1065)),J1065="30"),1,0)</f>
        <v/>
      </c>
      <c r="V1065" s="13">
        <f>IF(ISBLANK(I1065),0,1)</f>
        <v/>
      </c>
      <c r="W1065" s="13">
        <f>IF(AND(L1065="Porosidad de gas",OR(K1065="C5",K1065="E5")),1,0)</f>
        <v/>
      </c>
      <c r="X1065" s="3">
        <f>RIGHT(A1065,3)</f>
        <v/>
      </c>
      <c r="Y1065" s="3">
        <f>MAX(W1065*F1065,0)</f>
        <v/>
      </c>
      <c r="Z1065" s="3">
        <f>MAX(V1065*F1065-Y1065,0)</f>
        <v/>
      </c>
      <c r="AA1065" s="3">
        <f>MAX(U1065*F1065-SUM(Y1065:Z1065),0)</f>
        <v/>
      </c>
      <c r="AB1065" s="3">
        <f>MAX(F1065-SUM(Y1065:AA1065),0)</f>
        <v/>
      </c>
      <c r="AC1065" s="3">
        <f>D1065</f>
        <v/>
      </c>
      <c r="AD1065" s="3">
        <f>E1065</f>
        <v/>
      </c>
    </row>
    <row r="1066">
      <c r="A1066" s="22" t="inlineStr">
        <is>
          <t>BNRL022511273237</t>
        </is>
      </c>
      <c r="B1066" s="22" t="inlineStr">
        <is>
          <t>27/11/2025 22:15:0</t>
        </is>
      </c>
      <c r="C1066" s="24" t="n">
        <v>9</v>
      </c>
      <c r="D1066" s="24" t="n">
        <v>6</v>
      </c>
      <c r="E1066" s="24" t="n">
        <v>23</v>
      </c>
      <c r="F1066" s="24" t="n">
        <v>359</v>
      </c>
      <c r="G1066" s="24" t="inlineStr">
        <is>
          <t>16</t>
        </is>
      </c>
      <c r="H1066" s="24" t="inlineStr">
        <is>
          <t>28/11/2025 20:30:37</t>
        </is>
      </c>
      <c r="I1066" s="24" t="inlineStr"/>
      <c r="J1066" s="24" t="n">
        <v/>
      </c>
      <c r="K1066" s="24" t="n"/>
      <c r="L1066" s="24" t="n"/>
      <c r="M1066" s="1">
        <f>LEFT(A1066,6)</f>
        <v/>
      </c>
      <c r="N1066" s="1">
        <f>MID(A1066,7,6)</f>
        <v/>
      </c>
      <c r="O1066" s="1">
        <f>MID(A1066,7,6)&amp;"-"&amp;MID(A1066,13,1)</f>
        <v/>
      </c>
      <c r="P1066" s="1">
        <f>"M"&amp;MID(A1066,5,2)</f>
        <v/>
      </c>
      <c r="Q1066" s="1">
        <f>IF(MID(A1066,4,1)="L",IF(ISODD(RIGHT(A1066)),"LH1","LH3"),IF(MID(A1066,4,1)="R",IF(ISODD(RIGHT(A1066)),"RH2","RH4"),"ERROR"))</f>
        <v/>
      </c>
      <c r="R1066" s="1">
        <f>P1066&amp;"-"&amp;Q1066</f>
        <v/>
      </c>
      <c r="S1066" s="13">
        <f>IF(D1066="","HXX",IF(OR(D1066=D1065,D1066=0),S1065,"H"&amp;TEXT(D1066,"00")&amp;" T"&amp;TEXT(G1066,"00")&amp;" - "&amp;A1066))</f>
        <v/>
      </c>
      <c r="T1066" s="13">
        <f>SUBTOTAL(3,A1066)</f>
        <v/>
      </c>
      <c r="U1066" s="13">
        <f>IF(OR(NOT(ISBLANK(H1066)),J1066="30"),1,0)</f>
        <v/>
      </c>
      <c r="V1066" s="13">
        <f>IF(ISBLANK(I1066),0,1)</f>
        <v/>
      </c>
      <c r="W1066" s="13">
        <f>IF(AND(L1066="Porosidad de gas",OR(K1066="C5",K1066="E5")),1,0)</f>
        <v/>
      </c>
      <c r="X1066" s="3">
        <f>RIGHT(A1066,3)</f>
        <v/>
      </c>
      <c r="Y1066" s="3">
        <f>MAX(W1066*F1066,0)</f>
        <v/>
      </c>
      <c r="Z1066" s="3">
        <f>MAX(V1066*F1066-Y1066,0)</f>
        <v/>
      </c>
      <c r="AA1066" s="3">
        <f>MAX(U1066*F1066-SUM(Y1066:Z1066),0)</f>
        <v/>
      </c>
      <c r="AB1066" s="3">
        <f>MAX(F1066-SUM(Y1066:AA1066),0)</f>
        <v/>
      </c>
      <c r="AC1066" s="3">
        <f>D1066</f>
        <v/>
      </c>
      <c r="AD1066" s="3">
        <f>E1066</f>
        <v/>
      </c>
    </row>
    <row r="1067">
      <c r="A1067" s="22" t="inlineStr">
        <is>
          <t>BNRL022511273238</t>
        </is>
      </c>
      <c r="B1067" s="22" t="inlineStr">
        <is>
          <t>27/11/2025 22:15:0</t>
        </is>
      </c>
      <c r="C1067" s="24" t="n">
        <v>9</v>
      </c>
      <c r="D1067" s="24" t="n">
        <v>6</v>
      </c>
      <c r="E1067" s="24" t="n">
        <v>23</v>
      </c>
      <c r="F1067" s="24" t="n">
        <v>359</v>
      </c>
      <c r="G1067" s="24" t="inlineStr">
        <is>
          <t>16</t>
        </is>
      </c>
      <c r="H1067" s="24" t="inlineStr">
        <is>
          <t>28/11/2025 20:34:22</t>
        </is>
      </c>
      <c r="I1067" s="24" t="inlineStr"/>
      <c r="J1067" s="24" t="n">
        <v/>
      </c>
      <c r="K1067" s="24" t="n"/>
      <c r="L1067" s="24" t="n"/>
      <c r="M1067" s="1">
        <f>LEFT(A1067,6)</f>
        <v/>
      </c>
      <c r="N1067" s="1">
        <f>MID(A1067,7,6)</f>
        <v/>
      </c>
      <c r="O1067" s="1">
        <f>MID(A1067,7,6)&amp;"-"&amp;MID(A1067,13,1)</f>
        <v/>
      </c>
      <c r="P1067" s="1">
        <f>"M"&amp;MID(A1067,5,2)</f>
        <v/>
      </c>
      <c r="Q1067" s="1">
        <f>IF(MID(A1067,4,1)="L",IF(ISODD(RIGHT(A1067)),"LH1","LH3"),IF(MID(A1067,4,1)="R",IF(ISODD(RIGHT(A1067)),"RH2","RH4"),"ERROR"))</f>
        <v/>
      </c>
      <c r="R1067" s="1">
        <f>P1067&amp;"-"&amp;Q1067</f>
        <v/>
      </c>
      <c r="S1067" s="13">
        <f>IF(D1067="","HXX",IF(OR(D1067=D1066,D1067=0),S1066,"H"&amp;TEXT(D1067,"00")&amp;" T"&amp;TEXT(G1067,"00")&amp;" - "&amp;A1067))</f>
        <v/>
      </c>
      <c r="T1067" s="13">
        <f>SUBTOTAL(3,A1067)</f>
        <v/>
      </c>
      <c r="U1067" s="13">
        <f>IF(OR(NOT(ISBLANK(H1067)),J1067="30"),1,0)</f>
        <v/>
      </c>
      <c r="V1067" s="13">
        <f>IF(ISBLANK(I1067),0,1)</f>
        <v/>
      </c>
      <c r="W1067" s="13">
        <f>IF(AND(L1067="Porosidad de gas",OR(K1067="C5",K1067="E5")),1,0)</f>
        <v/>
      </c>
      <c r="X1067" s="3">
        <f>RIGHT(A1067,3)</f>
        <v/>
      </c>
      <c r="Y1067" s="3">
        <f>MAX(W1067*F1067,0)</f>
        <v/>
      </c>
      <c r="Z1067" s="3">
        <f>MAX(V1067*F1067-Y1067,0)</f>
        <v/>
      </c>
      <c r="AA1067" s="3">
        <f>MAX(U1067*F1067-SUM(Y1067:Z1067),0)</f>
        <v/>
      </c>
      <c r="AB1067" s="3">
        <f>MAX(F1067-SUM(Y1067:AA1067),0)</f>
        <v/>
      </c>
      <c r="AC1067" s="3">
        <f>D1067</f>
        <v/>
      </c>
      <c r="AD1067" s="3">
        <f>E1067</f>
        <v/>
      </c>
    </row>
    <row r="1068">
      <c r="A1068" s="22" t="inlineStr">
        <is>
          <t>BNRR022511273237</t>
        </is>
      </c>
      <c r="B1068" s="22" t="inlineStr">
        <is>
          <t>27/11/2025 22:15:0</t>
        </is>
      </c>
      <c r="C1068" s="24" t="n">
        <v>9</v>
      </c>
      <c r="D1068" s="24" t="n">
        <v>6</v>
      </c>
      <c r="E1068" s="24" t="n">
        <v>23</v>
      </c>
      <c r="F1068" s="24" t="n">
        <v>359</v>
      </c>
      <c r="G1068" s="24" t="inlineStr">
        <is>
          <t>16</t>
        </is>
      </c>
      <c r="H1068" s="24" t="inlineStr">
        <is>
          <t>28/11/2025 20:34:15</t>
        </is>
      </c>
      <c r="I1068" s="24" t="inlineStr"/>
      <c r="J1068" s="24" t="n">
        <v/>
      </c>
      <c r="K1068" s="24" t="n"/>
      <c r="L1068" s="24" t="n"/>
      <c r="M1068" s="1">
        <f>LEFT(A1068,6)</f>
        <v/>
      </c>
      <c r="N1068" s="1">
        <f>MID(A1068,7,6)</f>
        <v/>
      </c>
      <c r="O1068" s="1">
        <f>MID(A1068,7,6)&amp;"-"&amp;MID(A1068,13,1)</f>
        <v/>
      </c>
      <c r="P1068" s="1">
        <f>"M"&amp;MID(A1068,5,2)</f>
        <v/>
      </c>
      <c r="Q1068" s="1">
        <f>IF(MID(A1068,4,1)="L",IF(ISODD(RIGHT(A1068)),"LH1","LH3"),IF(MID(A1068,4,1)="R",IF(ISODD(RIGHT(A1068)),"RH2","RH4"),"ERROR"))</f>
        <v/>
      </c>
      <c r="R1068" s="1">
        <f>P1068&amp;"-"&amp;Q1068</f>
        <v/>
      </c>
      <c r="S1068" s="13">
        <f>IF(D1068="","HXX",IF(OR(D1068=D1067,D1068=0),S1067,"H"&amp;TEXT(D1068,"00")&amp;" T"&amp;TEXT(G1068,"00")&amp;" - "&amp;A1068))</f>
        <v/>
      </c>
      <c r="T1068" s="13">
        <f>SUBTOTAL(3,A1068)</f>
        <v/>
      </c>
      <c r="U1068" s="13">
        <f>IF(OR(NOT(ISBLANK(H1068)),J1068="30"),1,0)</f>
        <v/>
      </c>
      <c r="V1068" s="13">
        <f>IF(ISBLANK(I1068),0,1)</f>
        <v/>
      </c>
      <c r="W1068" s="13">
        <f>IF(AND(L1068="Porosidad de gas",OR(K1068="C5",K1068="E5")),1,0)</f>
        <v/>
      </c>
      <c r="X1068" s="3">
        <f>RIGHT(A1068,3)</f>
        <v/>
      </c>
      <c r="Y1068" s="3">
        <f>MAX(W1068*F1068,0)</f>
        <v/>
      </c>
      <c r="Z1068" s="3">
        <f>MAX(V1068*F1068-Y1068,0)</f>
        <v/>
      </c>
      <c r="AA1068" s="3">
        <f>MAX(U1068*F1068-SUM(Y1068:Z1068),0)</f>
        <v/>
      </c>
      <c r="AB1068" s="3">
        <f>MAX(F1068-SUM(Y1068:AA1068),0)</f>
        <v/>
      </c>
      <c r="AC1068" s="3">
        <f>D1068</f>
        <v/>
      </c>
      <c r="AD1068" s="3">
        <f>E1068</f>
        <v/>
      </c>
    </row>
    <row r="1069">
      <c r="A1069" s="22" t="inlineStr">
        <is>
          <t>BNRR022511273238</t>
        </is>
      </c>
      <c r="B1069" s="22" t="inlineStr">
        <is>
          <t>27/11/2025 22:15:0</t>
        </is>
      </c>
      <c r="C1069" s="24" t="n">
        <v>9</v>
      </c>
      <c r="D1069" s="24" t="n">
        <v>6</v>
      </c>
      <c r="E1069" s="24" t="n">
        <v>23</v>
      </c>
      <c r="F1069" s="24" t="n">
        <v>359</v>
      </c>
      <c r="G1069" s="24" t="inlineStr">
        <is>
          <t>16</t>
        </is>
      </c>
      <c r="H1069" s="24" t="inlineStr">
        <is>
          <t>28/11/2025 20:26:55</t>
        </is>
      </c>
      <c r="I1069" s="24" t="inlineStr"/>
      <c r="J1069" s="24" t="n">
        <v/>
      </c>
      <c r="K1069" s="24" t="n"/>
      <c r="L1069" s="24" t="n"/>
      <c r="M1069" s="1">
        <f>LEFT(A1069,6)</f>
        <v/>
      </c>
      <c r="N1069" s="1">
        <f>MID(A1069,7,6)</f>
        <v/>
      </c>
      <c r="O1069" s="1">
        <f>MID(A1069,7,6)&amp;"-"&amp;MID(A1069,13,1)</f>
        <v/>
      </c>
      <c r="P1069" s="1">
        <f>"M"&amp;MID(A1069,5,2)</f>
        <v/>
      </c>
      <c r="Q1069" s="1">
        <f>IF(MID(A1069,4,1)="L",IF(ISODD(RIGHT(A1069)),"LH1","LH3"),IF(MID(A1069,4,1)="R",IF(ISODD(RIGHT(A1069)),"RH2","RH4"),"ERROR"))</f>
        <v/>
      </c>
      <c r="R1069" s="1">
        <f>P1069&amp;"-"&amp;Q1069</f>
        <v/>
      </c>
      <c r="S1069" s="13">
        <f>IF(D1069="","HXX",IF(OR(D1069=D1068,D1069=0),S1068,"H"&amp;TEXT(D1069,"00")&amp;" T"&amp;TEXT(G1069,"00")&amp;" - "&amp;A1069))</f>
        <v/>
      </c>
      <c r="T1069" s="13">
        <f>SUBTOTAL(3,A1069)</f>
        <v/>
      </c>
      <c r="U1069" s="13">
        <f>IF(OR(NOT(ISBLANK(H1069)),J1069="30"),1,0)</f>
        <v/>
      </c>
      <c r="V1069" s="13">
        <f>IF(ISBLANK(I1069),0,1)</f>
        <v/>
      </c>
      <c r="W1069" s="13">
        <f>IF(AND(L1069="Porosidad de gas",OR(K1069="C5",K1069="E5")),1,0)</f>
        <v/>
      </c>
      <c r="X1069" s="3">
        <f>RIGHT(A1069,3)</f>
        <v/>
      </c>
      <c r="Y1069" s="3">
        <f>MAX(W1069*F1069,0)</f>
        <v/>
      </c>
      <c r="Z1069" s="3">
        <f>MAX(V1069*F1069-Y1069,0)</f>
        <v/>
      </c>
      <c r="AA1069" s="3">
        <f>MAX(U1069*F1069-SUM(Y1069:Z1069),0)</f>
        <v/>
      </c>
      <c r="AB1069" s="3">
        <f>MAX(F1069-SUM(Y1069:AA1069),0)</f>
        <v/>
      </c>
      <c r="AC1069" s="3">
        <f>D1069</f>
        <v/>
      </c>
      <c r="AD1069" s="3">
        <f>E1069</f>
        <v/>
      </c>
    </row>
    <row r="1070">
      <c r="A1070" s="22" t="inlineStr">
        <is>
          <t>BNRL022511273235</t>
        </is>
      </c>
      <c r="B1070" s="22" t="inlineStr">
        <is>
          <t>27/11/2025 22:9:1</t>
        </is>
      </c>
      <c r="C1070" s="24" t="n">
        <v>9</v>
      </c>
      <c r="D1070" s="24" t="n">
        <v>6</v>
      </c>
      <c r="E1070" s="24" t="n">
        <v>22</v>
      </c>
      <c r="F1070" s="24" t="n">
        <v>359</v>
      </c>
      <c r="G1070" s="24" t="inlineStr">
        <is>
          <t>16</t>
        </is>
      </c>
      <c r="H1070" s="24" t="inlineStr">
        <is>
          <t>28/11/2025 20:37:14</t>
        </is>
      </c>
      <c r="I1070" s="24" t="inlineStr"/>
      <c r="J1070" s="24" t="n">
        <v/>
      </c>
      <c r="K1070" s="24" t="n"/>
      <c r="L1070" s="24" t="n"/>
      <c r="M1070" s="1">
        <f>LEFT(A1070,6)</f>
        <v/>
      </c>
      <c r="N1070" s="1">
        <f>MID(A1070,7,6)</f>
        <v/>
      </c>
      <c r="O1070" s="1">
        <f>MID(A1070,7,6)&amp;"-"&amp;MID(A1070,13,1)</f>
        <v/>
      </c>
      <c r="P1070" s="1">
        <f>"M"&amp;MID(A1070,5,2)</f>
        <v/>
      </c>
      <c r="Q1070" s="1">
        <f>IF(MID(A1070,4,1)="L",IF(ISODD(RIGHT(A1070)),"LH1","LH3"),IF(MID(A1070,4,1)="R",IF(ISODD(RIGHT(A1070)),"RH2","RH4"),"ERROR"))</f>
        <v/>
      </c>
      <c r="R1070" s="1">
        <f>P1070&amp;"-"&amp;Q1070</f>
        <v/>
      </c>
      <c r="S1070" s="13">
        <f>IF(D1070="","HXX",IF(OR(D1070=D1069,D1070=0),S1069,"H"&amp;TEXT(D1070,"00")&amp;" T"&amp;TEXT(G1070,"00")&amp;" - "&amp;A1070))</f>
        <v/>
      </c>
      <c r="T1070" s="13">
        <f>SUBTOTAL(3,A1070)</f>
        <v/>
      </c>
      <c r="U1070" s="13">
        <f>IF(OR(NOT(ISBLANK(H1070)),J1070="30"),1,0)</f>
        <v/>
      </c>
      <c r="V1070" s="13">
        <f>IF(ISBLANK(I1070),0,1)</f>
        <v/>
      </c>
      <c r="W1070" s="13">
        <f>IF(AND(L1070="Porosidad de gas",OR(K1070="C5",K1070="E5")),1,0)</f>
        <v/>
      </c>
      <c r="X1070" s="3">
        <f>RIGHT(A1070,3)</f>
        <v/>
      </c>
      <c r="Y1070" s="3">
        <f>MAX(W1070*F1070,0)</f>
        <v/>
      </c>
      <c r="Z1070" s="3">
        <f>MAX(V1070*F1070-Y1070,0)</f>
        <v/>
      </c>
      <c r="AA1070" s="3">
        <f>MAX(U1070*F1070-SUM(Y1070:Z1070),0)</f>
        <v/>
      </c>
      <c r="AB1070" s="3">
        <f>MAX(F1070-SUM(Y1070:AA1070),0)</f>
        <v/>
      </c>
      <c r="AC1070" s="3">
        <f>D1070</f>
        <v/>
      </c>
      <c r="AD1070" s="3">
        <f>E1070</f>
        <v/>
      </c>
    </row>
    <row r="1071">
      <c r="A1071" s="22" t="inlineStr">
        <is>
          <t>BNRL022511273236</t>
        </is>
      </c>
      <c r="B1071" s="22" t="inlineStr">
        <is>
          <t>27/11/2025 22:9:1</t>
        </is>
      </c>
      <c r="C1071" s="24" t="n">
        <v>9</v>
      </c>
      <c r="D1071" s="24" t="n">
        <v>6</v>
      </c>
      <c r="E1071" s="24" t="n">
        <v>22</v>
      </c>
      <c r="F1071" s="24" t="n">
        <v>359</v>
      </c>
      <c r="G1071" s="24" t="inlineStr">
        <is>
          <t>16</t>
        </is>
      </c>
      <c r="H1071" s="24" t="inlineStr">
        <is>
          <t>28/11/2025 20:35:17</t>
        </is>
      </c>
      <c r="I1071" s="24" t="inlineStr"/>
      <c r="J1071" s="24" t="n">
        <v/>
      </c>
      <c r="K1071" s="24" t="n"/>
      <c r="L1071" s="24" t="n"/>
      <c r="M1071" s="1">
        <f>LEFT(A1071,6)</f>
        <v/>
      </c>
      <c r="N1071" s="1">
        <f>MID(A1071,7,6)</f>
        <v/>
      </c>
      <c r="O1071" s="1">
        <f>MID(A1071,7,6)&amp;"-"&amp;MID(A1071,13,1)</f>
        <v/>
      </c>
      <c r="P1071" s="1">
        <f>"M"&amp;MID(A1071,5,2)</f>
        <v/>
      </c>
      <c r="Q1071" s="1">
        <f>IF(MID(A1071,4,1)="L",IF(ISODD(RIGHT(A1071)),"LH1","LH3"),IF(MID(A1071,4,1)="R",IF(ISODD(RIGHT(A1071)),"RH2","RH4"),"ERROR"))</f>
        <v/>
      </c>
      <c r="R1071" s="1">
        <f>P1071&amp;"-"&amp;Q1071</f>
        <v/>
      </c>
      <c r="S1071" s="13">
        <f>IF(D1071="","HXX",IF(OR(D1071=D1070,D1071=0),S1070,"H"&amp;TEXT(D1071,"00")&amp;" T"&amp;TEXT(G1071,"00")&amp;" - "&amp;A1071))</f>
        <v/>
      </c>
      <c r="T1071" s="13">
        <f>SUBTOTAL(3,A1071)</f>
        <v/>
      </c>
      <c r="U1071" s="13">
        <f>IF(OR(NOT(ISBLANK(H1071)),J1071="30"),1,0)</f>
        <v/>
      </c>
      <c r="V1071" s="13">
        <f>IF(ISBLANK(I1071),0,1)</f>
        <v/>
      </c>
      <c r="W1071" s="13">
        <f>IF(AND(L1071="Porosidad de gas",OR(K1071="C5",K1071="E5")),1,0)</f>
        <v/>
      </c>
      <c r="X1071" s="3">
        <f>RIGHT(A1071,3)</f>
        <v/>
      </c>
      <c r="Y1071" s="3">
        <f>MAX(W1071*F1071,0)</f>
        <v/>
      </c>
      <c r="Z1071" s="3">
        <f>MAX(V1071*F1071-Y1071,0)</f>
        <v/>
      </c>
      <c r="AA1071" s="3">
        <f>MAX(U1071*F1071-SUM(Y1071:Z1071),0)</f>
        <v/>
      </c>
      <c r="AB1071" s="3">
        <f>MAX(F1071-SUM(Y1071:AA1071),0)</f>
        <v/>
      </c>
      <c r="AC1071" s="3">
        <f>D1071</f>
        <v/>
      </c>
      <c r="AD1071" s="3">
        <f>E1071</f>
        <v/>
      </c>
    </row>
    <row r="1072">
      <c r="A1072" s="22" t="inlineStr">
        <is>
          <t>BNRR022511273235</t>
        </is>
      </c>
      <c r="B1072" s="22" t="inlineStr">
        <is>
          <t>27/11/2025 22:9:1</t>
        </is>
      </c>
      <c r="C1072" s="24" t="n">
        <v>9</v>
      </c>
      <c r="D1072" s="24" t="n">
        <v>6</v>
      </c>
      <c r="E1072" s="24" t="n">
        <v>22</v>
      </c>
      <c r="F1072" s="24" t="n">
        <v>359</v>
      </c>
      <c r="G1072" s="24" t="inlineStr">
        <is>
          <t>16</t>
        </is>
      </c>
      <c r="H1072" s="24" t="inlineStr">
        <is>
          <t>28/11/2025 20:35:20</t>
        </is>
      </c>
      <c r="I1072" s="24" t="inlineStr"/>
      <c r="J1072" s="24" t="n">
        <v/>
      </c>
      <c r="K1072" s="24" t="n"/>
      <c r="L1072" s="24" t="n"/>
      <c r="M1072" s="1">
        <f>LEFT(A1072,6)</f>
        <v/>
      </c>
      <c r="N1072" s="1">
        <f>MID(A1072,7,6)</f>
        <v/>
      </c>
      <c r="O1072" s="1">
        <f>MID(A1072,7,6)&amp;"-"&amp;MID(A1072,13,1)</f>
        <v/>
      </c>
      <c r="P1072" s="1">
        <f>"M"&amp;MID(A1072,5,2)</f>
        <v/>
      </c>
      <c r="Q1072" s="1">
        <f>IF(MID(A1072,4,1)="L",IF(ISODD(RIGHT(A1072)),"LH1","LH3"),IF(MID(A1072,4,1)="R",IF(ISODD(RIGHT(A1072)),"RH2","RH4"),"ERROR"))</f>
        <v/>
      </c>
      <c r="R1072" s="1">
        <f>P1072&amp;"-"&amp;Q1072</f>
        <v/>
      </c>
      <c r="S1072" s="13">
        <f>IF(D1072="","HXX",IF(OR(D1072=D1071,D1072=0),S1071,"H"&amp;TEXT(D1072,"00")&amp;" T"&amp;TEXT(G1072,"00")&amp;" - "&amp;A1072))</f>
        <v/>
      </c>
      <c r="T1072" s="13">
        <f>SUBTOTAL(3,A1072)</f>
        <v/>
      </c>
      <c r="U1072" s="13">
        <f>IF(OR(NOT(ISBLANK(H1072)),J1072="30"),1,0)</f>
        <v/>
      </c>
      <c r="V1072" s="13">
        <f>IF(ISBLANK(I1072),0,1)</f>
        <v/>
      </c>
      <c r="W1072" s="13">
        <f>IF(AND(L1072="Porosidad de gas",OR(K1072="C5",K1072="E5")),1,0)</f>
        <v/>
      </c>
      <c r="X1072" s="3">
        <f>RIGHT(A1072,3)</f>
        <v/>
      </c>
      <c r="Y1072" s="3">
        <f>MAX(W1072*F1072,0)</f>
        <v/>
      </c>
      <c r="Z1072" s="3">
        <f>MAX(V1072*F1072-Y1072,0)</f>
        <v/>
      </c>
      <c r="AA1072" s="3">
        <f>MAX(U1072*F1072-SUM(Y1072:Z1072),0)</f>
        <v/>
      </c>
      <c r="AB1072" s="3">
        <f>MAX(F1072-SUM(Y1072:AA1072),0)</f>
        <v/>
      </c>
      <c r="AC1072" s="3">
        <f>D1072</f>
        <v/>
      </c>
      <c r="AD1072" s="3">
        <f>E1072</f>
        <v/>
      </c>
    </row>
    <row r="1073">
      <c r="A1073" s="22" t="inlineStr">
        <is>
          <t>BNRR022511273236</t>
        </is>
      </c>
      <c r="B1073" s="22" t="inlineStr">
        <is>
          <t>27/11/2025 22:9:1</t>
        </is>
      </c>
      <c r="C1073" s="24" t="n">
        <v>9</v>
      </c>
      <c r="D1073" s="24" t="n">
        <v>6</v>
      </c>
      <c r="E1073" s="24" t="n">
        <v>22</v>
      </c>
      <c r="F1073" s="24" t="n">
        <v>359</v>
      </c>
      <c r="G1073" s="24" t="inlineStr">
        <is>
          <t>16</t>
        </is>
      </c>
      <c r="H1073" s="24" t="inlineStr">
        <is>
          <t>28/11/2025 20:36:56</t>
        </is>
      </c>
      <c r="I1073" s="24" t="inlineStr"/>
      <c r="J1073" s="24" t="n">
        <v/>
      </c>
      <c r="K1073" s="24" t="n"/>
      <c r="L1073" s="24" t="n"/>
      <c r="M1073" s="1">
        <f>LEFT(A1073,6)</f>
        <v/>
      </c>
      <c r="N1073" s="1">
        <f>MID(A1073,7,6)</f>
        <v/>
      </c>
      <c r="O1073" s="1">
        <f>MID(A1073,7,6)&amp;"-"&amp;MID(A1073,13,1)</f>
        <v/>
      </c>
      <c r="P1073" s="1">
        <f>"M"&amp;MID(A1073,5,2)</f>
        <v/>
      </c>
      <c r="Q1073" s="1">
        <f>IF(MID(A1073,4,1)="L",IF(ISODD(RIGHT(A1073)),"LH1","LH3"),IF(MID(A1073,4,1)="R",IF(ISODD(RIGHT(A1073)),"RH2","RH4"),"ERROR"))</f>
        <v/>
      </c>
      <c r="R1073" s="1">
        <f>P1073&amp;"-"&amp;Q1073</f>
        <v/>
      </c>
      <c r="S1073" s="13">
        <f>IF(D1073="","HXX",IF(OR(D1073=D1072,D1073=0),S1072,"H"&amp;TEXT(D1073,"00")&amp;" T"&amp;TEXT(G1073,"00")&amp;" - "&amp;A1073))</f>
        <v/>
      </c>
      <c r="T1073" s="13">
        <f>SUBTOTAL(3,A1073)</f>
        <v/>
      </c>
      <c r="U1073" s="13">
        <f>IF(OR(NOT(ISBLANK(H1073)),J1073="30"),1,0)</f>
        <v/>
      </c>
      <c r="V1073" s="13">
        <f>IF(ISBLANK(I1073),0,1)</f>
        <v/>
      </c>
      <c r="W1073" s="13">
        <f>IF(AND(L1073="Porosidad de gas",OR(K1073="C5",K1073="E5")),1,0)</f>
        <v/>
      </c>
      <c r="X1073" s="3">
        <f>RIGHT(A1073,3)</f>
        <v/>
      </c>
      <c r="Y1073" s="3">
        <f>MAX(W1073*F1073,0)</f>
        <v/>
      </c>
      <c r="Z1073" s="3">
        <f>MAX(V1073*F1073-Y1073,0)</f>
        <v/>
      </c>
      <c r="AA1073" s="3">
        <f>MAX(U1073*F1073-SUM(Y1073:Z1073),0)</f>
        <v/>
      </c>
      <c r="AB1073" s="3">
        <f>MAX(F1073-SUM(Y1073:AA1073),0)</f>
        <v/>
      </c>
      <c r="AC1073" s="3">
        <f>D1073</f>
        <v/>
      </c>
      <c r="AD1073" s="3">
        <f>E1073</f>
        <v/>
      </c>
    </row>
    <row r="1074">
      <c r="A1074" s="22" t="inlineStr">
        <is>
          <t>BNRL022511273233</t>
        </is>
      </c>
      <c r="B1074" s="22" t="inlineStr">
        <is>
          <t>27/11/2025 22:3:2</t>
        </is>
      </c>
      <c r="C1074" s="24" t="n">
        <v>9</v>
      </c>
      <c r="D1074" s="24" t="n">
        <v>6</v>
      </c>
      <c r="E1074" s="24" t="n">
        <v>21</v>
      </c>
      <c r="F1074" s="24" t="n">
        <v>360</v>
      </c>
      <c r="G1074" s="24" t="inlineStr">
        <is>
          <t>16</t>
        </is>
      </c>
      <c r="H1074" s="24" t="inlineStr">
        <is>
          <t>28/11/2025 18:25:18</t>
        </is>
      </c>
      <c r="I1074" s="24" t="inlineStr"/>
      <c r="J1074" s="24" t="n">
        <v/>
      </c>
      <c r="K1074" s="24" t="n"/>
      <c r="L1074" s="24" t="n"/>
      <c r="M1074" s="1">
        <f>LEFT(A1074,6)</f>
        <v/>
      </c>
      <c r="N1074" s="1">
        <f>MID(A1074,7,6)</f>
        <v/>
      </c>
      <c r="O1074" s="1">
        <f>MID(A1074,7,6)&amp;"-"&amp;MID(A1074,13,1)</f>
        <v/>
      </c>
      <c r="P1074" s="1">
        <f>"M"&amp;MID(A1074,5,2)</f>
        <v/>
      </c>
      <c r="Q1074" s="1">
        <f>IF(MID(A1074,4,1)="L",IF(ISODD(RIGHT(A1074)),"LH1","LH3"),IF(MID(A1074,4,1)="R",IF(ISODD(RIGHT(A1074)),"RH2","RH4"),"ERROR"))</f>
        <v/>
      </c>
      <c r="R1074" s="1">
        <f>P1074&amp;"-"&amp;Q1074</f>
        <v/>
      </c>
      <c r="S1074" s="13">
        <f>IF(D1074="","HXX",IF(OR(D1074=D1073,D1074=0),S1073,"H"&amp;TEXT(D1074,"00")&amp;" T"&amp;TEXT(G1074,"00")&amp;" - "&amp;A1074))</f>
        <v/>
      </c>
      <c r="T1074" s="13">
        <f>SUBTOTAL(3,A1074)</f>
        <v/>
      </c>
      <c r="U1074" s="13">
        <f>IF(OR(NOT(ISBLANK(H1074)),J1074="30"),1,0)</f>
        <v/>
      </c>
      <c r="V1074" s="13">
        <f>IF(ISBLANK(I1074),0,1)</f>
        <v/>
      </c>
      <c r="W1074" s="13">
        <f>IF(AND(L1074="Porosidad de gas",OR(K1074="C5",K1074="E5")),1,0)</f>
        <v/>
      </c>
      <c r="X1074" s="3">
        <f>RIGHT(A1074,3)</f>
        <v/>
      </c>
      <c r="Y1074" s="3">
        <f>MAX(W1074*F1074,0)</f>
        <v/>
      </c>
      <c r="Z1074" s="3">
        <f>MAX(V1074*F1074-Y1074,0)</f>
        <v/>
      </c>
      <c r="AA1074" s="3">
        <f>MAX(U1074*F1074-SUM(Y1074:Z1074),0)</f>
        <v/>
      </c>
      <c r="AB1074" s="3">
        <f>MAX(F1074-SUM(Y1074:AA1074),0)</f>
        <v/>
      </c>
      <c r="AC1074" s="3">
        <f>D1074</f>
        <v/>
      </c>
      <c r="AD1074" s="3">
        <f>E1074</f>
        <v/>
      </c>
    </row>
    <row r="1075">
      <c r="A1075" s="22" t="inlineStr">
        <is>
          <t>BNRL022511273234</t>
        </is>
      </c>
      <c r="B1075" s="22" t="inlineStr">
        <is>
          <t>27/11/2025 22:3:2</t>
        </is>
      </c>
      <c r="C1075" s="24" t="n">
        <v>9</v>
      </c>
      <c r="D1075" s="24" t="n">
        <v>6</v>
      </c>
      <c r="E1075" s="24" t="n">
        <v>21</v>
      </c>
      <c r="F1075" s="24" t="n">
        <v>360</v>
      </c>
      <c r="G1075" s="24" t="inlineStr">
        <is>
          <t>16</t>
        </is>
      </c>
      <c r="H1075" s="24" t="inlineStr">
        <is>
          <t>28/11/2025 18:26:27</t>
        </is>
      </c>
      <c r="I1075" s="24" t="inlineStr"/>
      <c r="J1075" s="24" t="n">
        <v/>
      </c>
      <c r="K1075" s="24" t="n"/>
      <c r="L1075" s="24" t="n"/>
      <c r="M1075" s="1">
        <f>LEFT(A1075,6)</f>
        <v/>
      </c>
      <c r="N1075" s="1">
        <f>MID(A1075,7,6)</f>
        <v/>
      </c>
      <c r="O1075" s="1">
        <f>MID(A1075,7,6)&amp;"-"&amp;MID(A1075,13,1)</f>
        <v/>
      </c>
      <c r="P1075" s="1">
        <f>"M"&amp;MID(A1075,5,2)</f>
        <v/>
      </c>
      <c r="Q1075" s="1">
        <f>IF(MID(A1075,4,1)="L",IF(ISODD(RIGHT(A1075)),"LH1","LH3"),IF(MID(A1075,4,1)="R",IF(ISODD(RIGHT(A1075)),"RH2","RH4"),"ERROR"))</f>
        <v/>
      </c>
      <c r="R1075" s="1">
        <f>P1075&amp;"-"&amp;Q1075</f>
        <v/>
      </c>
      <c r="S1075" s="13">
        <f>IF(D1075="","HXX",IF(OR(D1075=D1074,D1075=0),S1074,"H"&amp;TEXT(D1075,"00")&amp;" T"&amp;TEXT(G1075,"00")&amp;" - "&amp;A1075))</f>
        <v/>
      </c>
      <c r="T1075" s="13">
        <f>SUBTOTAL(3,A1075)</f>
        <v/>
      </c>
      <c r="U1075" s="13">
        <f>IF(OR(NOT(ISBLANK(H1075)),J1075="30"),1,0)</f>
        <v/>
      </c>
      <c r="V1075" s="13">
        <f>IF(ISBLANK(I1075),0,1)</f>
        <v/>
      </c>
      <c r="W1075" s="13">
        <f>IF(AND(L1075="Porosidad de gas",OR(K1075="C5",K1075="E5")),1,0)</f>
        <v/>
      </c>
      <c r="X1075" s="3">
        <f>RIGHT(A1075,3)</f>
        <v/>
      </c>
      <c r="Y1075" s="3">
        <f>MAX(W1075*F1075,0)</f>
        <v/>
      </c>
      <c r="Z1075" s="3">
        <f>MAX(V1075*F1075-Y1075,0)</f>
        <v/>
      </c>
      <c r="AA1075" s="3">
        <f>MAX(U1075*F1075-SUM(Y1075:Z1075),0)</f>
        <v/>
      </c>
      <c r="AB1075" s="3">
        <f>MAX(F1075-SUM(Y1075:AA1075),0)</f>
        <v/>
      </c>
      <c r="AC1075" s="3">
        <f>D1075</f>
        <v/>
      </c>
      <c r="AD1075" s="3">
        <f>E1075</f>
        <v/>
      </c>
    </row>
    <row r="1076">
      <c r="A1076" s="22" t="inlineStr">
        <is>
          <t>BNRR022511273233</t>
        </is>
      </c>
      <c r="B1076" s="22" t="inlineStr">
        <is>
          <t>27/11/2025 22:3:2</t>
        </is>
      </c>
      <c r="C1076" s="24" t="n">
        <v>9</v>
      </c>
      <c r="D1076" s="24" t="n">
        <v>6</v>
      </c>
      <c r="E1076" s="24" t="n">
        <v>21</v>
      </c>
      <c r="F1076" s="24" t="n">
        <v>360</v>
      </c>
      <c r="G1076" s="24" t="inlineStr">
        <is>
          <t>16</t>
        </is>
      </c>
      <c r="H1076" s="24" t="inlineStr">
        <is>
          <t>28/11/2025 18:17:16</t>
        </is>
      </c>
      <c r="I1076" s="24" t="inlineStr"/>
      <c r="J1076" s="24" t="n">
        <v/>
      </c>
      <c r="K1076" s="24" t="n"/>
      <c r="L1076" s="24" t="n"/>
      <c r="M1076" s="1">
        <f>LEFT(A1076,6)</f>
        <v/>
      </c>
      <c r="N1076" s="1">
        <f>MID(A1076,7,6)</f>
        <v/>
      </c>
      <c r="O1076" s="1">
        <f>MID(A1076,7,6)&amp;"-"&amp;MID(A1076,13,1)</f>
        <v/>
      </c>
      <c r="P1076" s="1">
        <f>"M"&amp;MID(A1076,5,2)</f>
        <v/>
      </c>
      <c r="Q1076" s="1">
        <f>IF(MID(A1076,4,1)="L",IF(ISODD(RIGHT(A1076)),"LH1","LH3"),IF(MID(A1076,4,1)="R",IF(ISODD(RIGHT(A1076)),"RH2","RH4"),"ERROR"))</f>
        <v/>
      </c>
      <c r="R1076" s="1">
        <f>P1076&amp;"-"&amp;Q1076</f>
        <v/>
      </c>
      <c r="S1076" s="13">
        <f>IF(D1076="","HXX",IF(OR(D1076=D1075,D1076=0),S1075,"H"&amp;TEXT(D1076,"00")&amp;" T"&amp;TEXT(G1076,"00")&amp;" - "&amp;A1076))</f>
        <v/>
      </c>
      <c r="T1076" s="13">
        <f>SUBTOTAL(3,A1076)</f>
        <v/>
      </c>
      <c r="U1076" s="13">
        <f>IF(OR(NOT(ISBLANK(H1076)),J1076="30"),1,0)</f>
        <v/>
      </c>
      <c r="V1076" s="13">
        <f>IF(ISBLANK(I1076),0,1)</f>
        <v/>
      </c>
      <c r="W1076" s="13">
        <f>IF(AND(L1076="Porosidad de gas",OR(K1076="C5",K1076="E5")),1,0)</f>
        <v/>
      </c>
      <c r="X1076" s="3">
        <f>RIGHT(A1076,3)</f>
        <v/>
      </c>
      <c r="Y1076" s="3">
        <f>MAX(W1076*F1076,0)</f>
        <v/>
      </c>
      <c r="Z1076" s="3">
        <f>MAX(V1076*F1076-Y1076,0)</f>
        <v/>
      </c>
      <c r="AA1076" s="3">
        <f>MAX(U1076*F1076-SUM(Y1076:Z1076),0)</f>
        <v/>
      </c>
      <c r="AB1076" s="3">
        <f>MAX(F1076-SUM(Y1076:AA1076),0)</f>
        <v/>
      </c>
      <c r="AC1076" s="3">
        <f>D1076</f>
        <v/>
      </c>
      <c r="AD1076" s="3">
        <f>E1076</f>
        <v/>
      </c>
    </row>
    <row r="1077">
      <c r="A1077" s="22" t="inlineStr">
        <is>
          <t>BNRR022511273234</t>
        </is>
      </c>
      <c r="B1077" s="22" t="inlineStr">
        <is>
          <t>27/11/2025 22:3:2</t>
        </is>
      </c>
      <c r="C1077" s="24" t="n">
        <v>9</v>
      </c>
      <c r="D1077" s="24" t="n">
        <v>6</v>
      </c>
      <c r="E1077" s="24" t="n">
        <v>21</v>
      </c>
      <c r="F1077" s="24" t="n">
        <v>360</v>
      </c>
      <c r="G1077" s="24" t="inlineStr">
        <is>
          <t>16</t>
        </is>
      </c>
      <c r="H1077" s="24" t="inlineStr">
        <is>
          <t>28/11/2025 18:18:54</t>
        </is>
      </c>
      <c r="I1077" s="24" t="inlineStr"/>
      <c r="J1077" s="24" t="n">
        <v/>
      </c>
      <c r="K1077" s="24" t="n"/>
      <c r="L1077" s="24" t="n"/>
      <c r="M1077" s="1">
        <f>LEFT(A1077,6)</f>
        <v/>
      </c>
      <c r="N1077" s="1">
        <f>MID(A1077,7,6)</f>
        <v/>
      </c>
      <c r="O1077" s="1">
        <f>MID(A1077,7,6)&amp;"-"&amp;MID(A1077,13,1)</f>
        <v/>
      </c>
      <c r="P1077" s="1">
        <f>"M"&amp;MID(A1077,5,2)</f>
        <v/>
      </c>
      <c r="Q1077" s="1">
        <f>IF(MID(A1077,4,1)="L",IF(ISODD(RIGHT(A1077)),"LH1","LH3"),IF(MID(A1077,4,1)="R",IF(ISODD(RIGHT(A1077)),"RH2","RH4"),"ERROR"))</f>
        <v/>
      </c>
      <c r="R1077" s="1">
        <f>P1077&amp;"-"&amp;Q1077</f>
        <v/>
      </c>
      <c r="S1077" s="13">
        <f>IF(D1077="","HXX",IF(OR(D1077=D1076,D1077=0),S1076,"H"&amp;TEXT(D1077,"00")&amp;" T"&amp;TEXT(G1077,"00")&amp;" - "&amp;A1077))</f>
        <v/>
      </c>
      <c r="T1077" s="13">
        <f>SUBTOTAL(3,A1077)</f>
        <v/>
      </c>
      <c r="U1077" s="13">
        <f>IF(OR(NOT(ISBLANK(H1077)),J1077="30"),1,0)</f>
        <v/>
      </c>
      <c r="V1077" s="13">
        <f>IF(ISBLANK(I1077),0,1)</f>
        <v/>
      </c>
      <c r="W1077" s="13">
        <f>IF(AND(L1077="Porosidad de gas",OR(K1077="C5",K1077="E5")),1,0)</f>
        <v/>
      </c>
      <c r="X1077" s="3">
        <f>RIGHT(A1077,3)</f>
        <v/>
      </c>
      <c r="Y1077" s="3">
        <f>MAX(W1077*F1077,0)</f>
        <v/>
      </c>
      <c r="Z1077" s="3">
        <f>MAX(V1077*F1077-Y1077,0)</f>
        <v/>
      </c>
      <c r="AA1077" s="3">
        <f>MAX(U1077*F1077-SUM(Y1077:Z1077),0)</f>
        <v/>
      </c>
      <c r="AB1077" s="3">
        <f>MAX(F1077-SUM(Y1077:AA1077),0)</f>
        <v/>
      </c>
      <c r="AC1077" s="3">
        <f>D1077</f>
        <v/>
      </c>
      <c r="AD1077" s="3">
        <f>E1077</f>
        <v/>
      </c>
    </row>
    <row r="1078">
      <c r="A1078" s="22" t="inlineStr">
        <is>
          <t>BNRL022511272231</t>
        </is>
      </c>
      <c r="B1078" s="22" t="inlineStr">
        <is>
          <t>27/11/2025 21:57:1</t>
        </is>
      </c>
      <c r="C1078" s="24" t="n">
        <v>9</v>
      </c>
      <c r="D1078" s="24" t="n">
        <v>6</v>
      </c>
      <c r="E1078" s="24" t="n">
        <v>20</v>
      </c>
      <c r="F1078" s="24" t="n">
        <v>359</v>
      </c>
      <c r="G1078" s="24" t="inlineStr">
        <is>
          <t>16</t>
        </is>
      </c>
      <c r="H1078" s="24" t="inlineStr">
        <is>
          <t>28/11/2025 18:35:0</t>
        </is>
      </c>
      <c r="I1078" s="24" t="inlineStr"/>
      <c r="J1078" s="24" t="n">
        <v/>
      </c>
      <c r="K1078" s="24" t="n"/>
      <c r="L1078" s="24" t="n"/>
      <c r="M1078" s="1">
        <f>LEFT(A1078,6)</f>
        <v/>
      </c>
      <c r="N1078" s="1">
        <f>MID(A1078,7,6)</f>
        <v/>
      </c>
      <c r="O1078" s="1">
        <f>MID(A1078,7,6)&amp;"-"&amp;MID(A1078,13,1)</f>
        <v/>
      </c>
      <c r="P1078" s="1">
        <f>"M"&amp;MID(A1078,5,2)</f>
        <v/>
      </c>
      <c r="Q1078" s="1">
        <f>IF(MID(A1078,4,1)="L",IF(ISODD(RIGHT(A1078)),"LH1","LH3"),IF(MID(A1078,4,1)="R",IF(ISODD(RIGHT(A1078)),"RH2","RH4"),"ERROR"))</f>
        <v/>
      </c>
      <c r="R1078" s="1">
        <f>P1078&amp;"-"&amp;Q1078</f>
        <v/>
      </c>
      <c r="S1078" s="13">
        <f>IF(D1078="","HXX",IF(OR(D1078=D1077,D1078=0),S1077,"H"&amp;TEXT(D1078,"00")&amp;" T"&amp;TEXT(G1078,"00")&amp;" - "&amp;A1078))</f>
        <v/>
      </c>
      <c r="T1078" s="13">
        <f>SUBTOTAL(3,A1078)</f>
        <v/>
      </c>
      <c r="U1078" s="13">
        <f>IF(OR(NOT(ISBLANK(H1078)),J1078="30"),1,0)</f>
        <v/>
      </c>
      <c r="V1078" s="13">
        <f>IF(ISBLANK(I1078),0,1)</f>
        <v/>
      </c>
      <c r="W1078" s="13">
        <f>IF(AND(L1078="Porosidad de gas",OR(K1078="C5",K1078="E5")),1,0)</f>
        <v/>
      </c>
      <c r="X1078" s="3">
        <f>RIGHT(A1078,3)</f>
        <v/>
      </c>
      <c r="Y1078" s="3">
        <f>MAX(W1078*F1078,0)</f>
        <v/>
      </c>
      <c r="Z1078" s="3">
        <f>MAX(V1078*F1078-Y1078,0)</f>
        <v/>
      </c>
      <c r="AA1078" s="3">
        <f>MAX(U1078*F1078-SUM(Y1078:Z1078),0)</f>
        <v/>
      </c>
      <c r="AB1078" s="3">
        <f>MAX(F1078-SUM(Y1078:AA1078),0)</f>
        <v/>
      </c>
      <c r="AC1078" s="3">
        <f>D1078</f>
        <v/>
      </c>
      <c r="AD1078" s="3">
        <f>E1078</f>
        <v/>
      </c>
    </row>
    <row r="1079">
      <c r="A1079" s="22" t="inlineStr">
        <is>
          <t>BNRL022511272232</t>
        </is>
      </c>
      <c r="B1079" s="22" t="inlineStr">
        <is>
          <t>27/11/2025 21:57:1</t>
        </is>
      </c>
      <c r="C1079" s="24" t="n">
        <v>9</v>
      </c>
      <c r="D1079" s="24" t="n">
        <v>6</v>
      </c>
      <c r="E1079" s="24" t="n">
        <v>20</v>
      </c>
      <c r="F1079" s="24" t="n">
        <v>359</v>
      </c>
      <c r="G1079" s="24" t="inlineStr">
        <is>
          <t>16</t>
        </is>
      </c>
      <c r="H1079" s="24" t="inlineStr">
        <is>
          <t>28/11/2025 18:28:33</t>
        </is>
      </c>
      <c r="I1079" s="24" t="inlineStr"/>
      <c r="J1079" s="24" t="n">
        <v/>
      </c>
      <c r="K1079" s="24" t="n"/>
      <c r="L1079" s="24" t="n"/>
      <c r="M1079" s="1">
        <f>LEFT(A1079,6)</f>
        <v/>
      </c>
      <c r="N1079" s="1">
        <f>MID(A1079,7,6)</f>
        <v/>
      </c>
      <c r="O1079" s="1">
        <f>MID(A1079,7,6)&amp;"-"&amp;MID(A1079,13,1)</f>
        <v/>
      </c>
      <c r="P1079" s="1">
        <f>"M"&amp;MID(A1079,5,2)</f>
        <v/>
      </c>
      <c r="Q1079" s="1">
        <f>IF(MID(A1079,4,1)="L",IF(ISODD(RIGHT(A1079)),"LH1","LH3"),IF(MID(A1079,4,1)="R",IF(ISODD(RIGHT(A1079)),"RH2","RH4"),"ERROR"))</f>
        <v/>
      </c>
      <c r="R1079" s="1">
        <f>P1079&amp;"-"&amp;Q1079</f>
        <v/>
      </c>
      <c r="S1079" s="13">
        <f>IF(D1079="","HXX",IF(OR(D1079=D1078,D1079=0),S1078,"H"&amp;TEXT(D1079,"00")&amp;" T"&amp;TEXT(G1079,"00")&amp;" - "&amp;A1079))</f>
        <v/>
      </c>
      <c r="T1079" s="13">
        <f>SUBTOTAL(3,A1079)</f>
        <v/>
      </c>
      <c r="U1079" s="13">
        <f>IF(OR(NOT(ISBLANK(H1079)),J1079="30"),1,0)</f>
        <v/>
      </c>
      <c r="V1079" s="13">
        <f>IF(ISBLANK(I1079),0,1)</f>
        <v/>
      </c>
      <c r="W1079" s="13">
        <f>IF(AND(L1079="Porosidad de gas",OR(K1079="C5",K1079="E5")),1,0)</f>
        <v/>
      </c>
      <c r="X1079" s="3">
        <f>RIGHT(A1079,3)</f>
        <v/>
      </c>
      <c r="Y1079" s="3">
        <f>MAX(W1079*F1079,0)</f>
        <v/>
      </c>
      <c r="Z1079" s="3">
        <f>MAX(V1079*F1079-Y1079,0)</f>
        <v/>
      </c>
      <c r="AA1079" s="3">
        <f>MAX(U1079*F1079-SUM(Y1079:Z1079),0)</f>
        <v/>
      </c>
      <c r="AB1079" s="3">
        <f>MAX(F1079-SUM(Y1079:AA1079),0)</f>
        <v/>
      </c>
      <c r="AC1079" s="3">
        <f>D1079</f>
        <v/>
      </c>
      <c r="AD1079" s="3">
        <f>E1079</f>
        <v/>
      </c>
    </row>
    <row r="1080">
      <c r="A1080" s="22" t="inlineStr">
        <is>
          <t>BNRR022511272231</t>
        </is>
      </c>
      <c r="B1080" s="22" t="inlineStr">
        <is>
          <t>27/11/2025 21:57:1</t>
        </is>
      </c>
      <c r="C1080" s="24" t="n">
        <v>9</v>
      </c>
      <c r="D1080" s="24" t="n">
        <v>6</v>
      </c>
      <c r="E1080" s="24" t="n">
        <v>20</v>
      </c>
      <c r="F1080" s="24" t="n">
        <v>359</v>
      </c>
      <c r="G1080" s="24" t="inlineStr">
        <is>
          <t>16</t>
        </is>
      </c>
      <c r="H1080" s="24" t="inlineStr">
        <is>
          <t>28/11/2025 18:27:36</t>
        </is>
      </c>
      <c r="I1080" s="24" t="inlineStr"/>
      <c r="J1080" s="24" t="n">
        <v/>
      </c>
      <c r="K1080" s="24" t="n"/>
      <c r="L1080" s="24" t="n"/>
      <c r="M1080" s="1">
        <f>LEFT(A1080,6)</f>
        <v/>
      </c>
      <c r="N1080" s="1">
        <f>MID(A1080,7,6)</f>
        <v/>
      </c>
      <c r="O1080" s="1">
        <f>MID(A1080,7,6)&amp;"-"&amp;MID(A1080,13,1)</f>
        <v/>
      </c>
      <c r="P1080" s="1">
        <f>"M"&amp;MID(A1080,5,2)</f>
        <v/>
      </c>
      <c r="Q1080" s="1">
        <f>IF(MID(A1080,4,1)="L",IF(ISODD(RIGHT(A1080)),"LH1","LH3"),IF(MID(A1080,4,1)="R",IF(ISODD(RIGHT(A1080)),"RH2","RH4"),"ERROR"))</f>
        <v/>
      </c>
      <c r="R1080" s="1">
        <f>P1080&amp;"-"&amp;Q1080</f>
        <v/>
      </c>
      <c r="S1080" s="13">
        <f>IF(D1080="","HXX",IF(OR(D1080=D1079,D1080=0),S1079,"H"&amp;TEXT(D1080,"00")&amp;" T"&amp;TEXT(G1080,"00")&amp;" - "&amp;A1080))</f>
        <v/>
      </c>
      <c r="T1080" s="13">
        <f>SUBTOTAL(3,A1080)</f>
        <v/>
      </c>
      <c r="U1080" s="13">
        <f>IF(OR(NOT(ISBLANK(H1080)),J1080="30"),1,0)</f>
        <v/>
      </c>
      <c r="V1080" s="13">
        <f>IF(ISBLANK(I1080),0,1)</f>
        <v/>
      </c>
      <c r="W1080" s="13">
        <f>IF(AND(L1080="Porosidad de gas",OR(K1080="C5",K1080="E5")),1,0)</f>
        <v/>
      </c>
      <c r="X1080" s="3">
        <f>RIGHT(A1080,3)</f>
        <v/>
      </c>
      <c r="Y1080" s="3">
        <f>MAX(W1080*F1080,0)</f>
        <v/>
      </c>
      <c r="Z1080" s="3">
        <f>MAX(V1080*F1080-Y1080,0)</f>
        <v/>
      </c>
      <c r="AA1080" s="3">
        <f>MAX(U1080*F1080-SUM(Y1080:Z1080),0)</f>
        <v/>
      </c>
      <c r="AB1080" s="3">
        <f>MAX(F1080-SUM(Y1080:AA1080),0)</f>
        <v/>
      </c>
      <c r="AC1080" s="3">
        <f>D1080</f>
        <v/>
      </c>
      <c r="AD1080" s="3">
        <f>E1080</f>
        <v/>
      </c>
    </row>
    <row r="1081">
      <c r="A1081" s="22" t="inlineStr">
        <is>
          <t>BNRR022511272232</t>
        </is>
      </c>
      <c r="B1081" s="22" t="inlineStr">
        <is>
          <t>27/11/2025 21:57:1</t>
        </is>
      </c>
      <c r="C1081" s="24" t="n">
        <v>9</v>
      </c>
      <c r="D1081" s="24" t="n">
        <v>6</v>
      </c>
      <c r="E1081" s="24" t="n">
        <v>20</v>
      </c>
      <c r="F1081" s="24" t="n">
        <v>359</v>
      </c>
      <c r="G1081" s="24" t="inlineStr">
        <is>
          <t>16</t>
        </is>
      </c>
      <c r="H1081" s="24" t="inlineStr">
        <is>
          <t>28/11/2025 18:39:37</t>
        </is>
      </c>
      <c r="I1081" s="24" t="inlineStr"/>
      <c r="J1081" s="24" t="n">
        <v/>
      </c>
      <c r="K1081" s="24" t="n"/>
      <c r="L1081" s="24" t="n"/>
      <c r="M1081" s="1">
        <f>LEFT(A1081,6)</f>
        <v/>
      </c>
      <c r="N1081" s="1">
        <f>MID(A1081,7,6)</f>
        <v/>
      </c>
      <c r="O1081" s="1">
        <f>MID(A1081,7,6)&amp;"-"&amp;MID(A1081,13,1)</f>
        <v/>
      </c>
      <c r="P1081" s="1">
        <f>"M"&amp;MID(A1081,5,2)</f>
        <v/>
      </c>
      <c r="Q1081" s="1">
        <f>IF(MID(A1081,4,1)="L",IF(ISODD(RIGHT(A1081)),"LH1","LH3"),IF(MID(A1081,4,1)="R",IF(ISODD(RIGHT(A1081)),"RH2","RH4"),"ERROR"))</f>
        <v/>
      </c>
      <c r="R1081" s="1">
        <f>P1081&amp;"-"&amp;Q1081</f>
        <v/>
      </c>
      <c r="S1081" s="13">
        <f>IF(D1081="","HXX",IF(OR(D1081=D1080,D1081=0),S1080,"H"&amp;TEXT(D1081,"00")&amp;" T"&amp;TEXT(G1081,"00")&amp;" - "&amp;A1081))</f>
        <v/>
      </c>
      <c r="T1081" s="13">
        <f>SUBTOTAL(3,A1081)</f>
        <v/>
      </c>
      <c r="U1081" s="13">
        <f>IF(OR(NOT(ISBLANK(H1081)),J1081="30"),1,0)</f>
        <v/>
      </c>
      <c r="V1081" s="13">
        <f>IF(ISBLANK(I1081),0,1)</f>
        <v/>
      </c>
      <c r="W1081" s="13">
        <f>IF(AND(L1081="Porosidad de gas",OR(K1081="C5",K1081="E5")),1,0)</f>
        <v/>
      </c>
      <c r="X1081" s="3">
        <f>RIGHT(A1081,3)</f>
        <v/>
      </c>
      <c r="Y1081" s="3">
        <f>MAX(W1081*F1081,0)</f>
        <v/>
      </c>
      <c r="Z1081" s="3">
        <f>MAX(V1081*F1081-Y1081,0)</f>
        <v/>
      </c>
      <c r="AA1081" s="3">
        <f>MAX(U1081*F1081-SUM(Y1081:Z1081),0)</f>
        <v/>
      </c>
      <c r="AB1081" s="3">
        <f>MAX(F1081-SUM(Y1081:AA1081),0)</f>
        <v/>
      </c>
      <c r="AC1081" s="3">
        <f>D1081</f>
        <v/>
      </c>
      <c r="AD1081" s="3">
        <f>E1081</f>
        <v/>
      </c>
    </row>
    <row r="1082">
      <c r="A1082" s="22" t="inlineStr">
        <is>
          <t>BNRL022511272229</t>
        </is>
      </c>
      <c r="B1082" s="22" t="inlineStr">
        <is>
          <t>27/11/2025 21:51:2</t>
        </is>
      </c>
      <c r="C1082" s="24" t="n">
        <v>9</v>
      </c>
      <c r="D1082" s="24" t="n">
        <v>6</v>
      </c>
      <c r="E1082" s="24" t="n">
        <v>19</v>
      </c>
      <c r="F1082" s="24" t="n">
        <v>430</v>
      </c>
      <c r="G1082" s="24" t="inlineStr">
        <is>
          <t>16</t>
        </is>
      </c>
      <c r="H1082" s="24" t="inlineStr"/>
      <c r="I1082" s="24" t="inlineStr">
        <is>
          <t>27/11/2025 21:57:14</t>
        </is>
      </c>
      <c r="J1082" s="24" t="n">
        <v>10</v>
      </c>
      <c r="K1082" s="24" t="inlineStr">
        <is>
          <t>F3</t>
        </is>
      </c>
      <c r="L1082" s="24" t="inlineStr">
        <is>
          <t>Inclusión de arena</t>
        </is>
      </c>
      <c r="M1082" s="1">
        <f>LEFT(A1082,6)</f>
        <v/>
      </c>
      <c r="N1082" s="1">
        <f>MID(A1082,7,6)</f>
        <v/>
      </c>
      <c r="O1082" s="1">
        <f>MID(A1082,7,6)&amp;"-"&amp;MID(A1082,13,1)</f>
        <v/>
      </c>
      <c r="P1082" s="1">
        <f>"M"&amp;MID(A1082,5,2)</f>
        <v/>
      </c>
      <c r="Q1082" s="1">
        <f>IF(MID(A1082,4,1)="L",IF(ISODD(RIGHT(A1082)),"LH1","LH3"),IF(MID(A1082,4,1)="R",IF(ISODD(RIGHT(A1082)),"RH2","RH4"),"ERROR"))</f>
        <v/>
      </c>
      <c r="R1082" s="1">
        <f>P1082&amp;"-"&amp;Q1082</f>
        <v/>
      </c>
      <c r="S1082" s="13">
        <f>IF(D1082="","HXX",IF(OR(D1082=D1081,D1082=0),S1081,"H"&amp;TEXT(D1082,"00")&amp;" T"&amp;TEXT(G1082,"00")&amp;" - "&amp;A1082))</f>
        <v/>
      </c>
      <c r="T1082" s="13">
        <f>SUBTOTAL(3,A1082)</f>
        <v/>
      </c>
      <c r="U1082" s="13">
        <f>IF(OR(NOT(ISBLANK(H1082)),J1082="30"),1,0)</f>
        <v/>
      </c>
      <c r="V1082" s="13">
        <f>IF(ISBLANK(I1082),0,1)</f>
        <v/>
      </c>
      <c r="W1082" s="13">
        <f>IF(AND(L1082="Porosidad de gas",OR(K1082="C5",K1082="E5")),1,0)</f>
        <v/>
      </c>
      <c r="X1082" s="3">
        <f>RIGHT(A1082,3)</f>
        <v/>
      </c>
      <c r="Y1082" s="3">
        <f>MAX(W1082*F1082,0)</f>
        <v/>
      </c>
      <c r="Z1082" s="3">
        <f>MAX(V1082*F1082-Y1082,0)</f>
        <v/>
      </c>
      <c r="AA1082" s="3">
        <f>MAX(U1082*F1082-SUM(Y1082:Z1082),0)</f>
        <v/>
      </c>
      <c r="AB1082" s="3">
        <f>MAX(F1082-SUM(Y1082:AA1082),0)</f>
        <v/>
      </c>
      <c r="AC1082" s="3">
        <f>D1082</f>
        <v/>
      </c>
      <c r="AD1082" s="3">
        <f>E1082</f>
        <v/>
      </c>
    </row>
    <row r="1083">
      <c r="A1083" s="22" t="inlineStr">
        <is>
          <t>BNRL022511272230</t>
        </is>
      </c>
      <c r="B1083" s="22" t="inlineStr">
        <is>
          <t>27/11/2025 21:51:2</t>
        </is>
      </c>
      <c r="C1083" s="24" t="n">
        <v>9</v>
      </c>
      <c r="D1083" s="24" t="n">
        <v>6</v>
      </c>
      <c r="E1083" s="24" t="n">
        <v>19</v>
      </c>
      <c r="F1083" s="24" t="n">
        <v>430</v>
      </c>
      <c r="G1083" s="24" t="inlineStr">
        <is>
          <t>16</t>
        </is>
      </c>
      <c r="H1083" s="24" t="inlineStr">
        <is>
          <t>28/11/2025 18:32:13</t>
        </is>
      </c>
      <c r="I1083" s="24" t="inlineStr"/>
      <c r="J1083" s="24" t="n">
        <v/>
      </c>
      <c r="K1083" s="24" t="n"/>
      <c r="L1083" s="24" t="n"/>
      <c r="M1083" s="1">
        <f>LEFT(A1083,6)</f>
        <v/>
      </c>
      <c r="N1083" s="1">
        <f>MID(A1083,7,6)</f>
        <v/>
      </c>
      <c r="O1083" s="1">
        <f>MID(A1083,7,6)&amp;"-"&amp;MID(A1083,13,1)</f>
        <v/>
      </c>
      <c r="P1083" s="1">
        <f>"M"&amp;MID(A1083,5,2)</f>
        <v/>
      </c>
      <c r="Q1083" s="1">
        <f>IF(MID(A1083,4,1)="L",IF(ISODD(RIGHT(A1083)),"LH1","LH3"),IF(MID(A1083,4,1)="R",IF(ISODD(RIGHT(A1083)),"RH2","RH4"),"ERROR"))</f>
        <v/>
      </c>
      <c r="R1083" s="1">
        <f>P1083&amp;"-"&amp;Q1083</f>
        <v/>
      </c>
      <c r="S1083" s="13">
        <f>IF(D1083="","HXX",IF(OR(D1083=D1082,D1083=0),S1082,"H"&amp;TEXT(D1083,"00")&amp;" T"&amp;TEXT(G1083,"00")&amp;" - "&amp;A1083))</f>
        <v/>
      </c>
      <c r="T1083" s="13">
        <f>SUBTOTAL(3,A1083)</f>
        <v/>
      </c>
      <c r="U1083" s="13">
        <f>IF(OR(NOT(ISBLANK(H1083)),J1083="30"),1,0)</f>
        <v/>
      </c>
      <c r="V1083" s="13">
        <f>IF(ISBLANK(I1083),0,1)</f>
        <v/>
      </c>
      <c r="W1083" s="13">
        <f>IF(AND(L1083="Porosidad de gas",OR(K1083="C5",K1083="E5")),1,0)</f>
        <v/>
      </c>
      <c r="X1083" s="3">
        <f>RIGHT(A1083,3)</f>
        <v/>
      </c>
      <c r="Y1083" s="3">
        <f>MAX(W1083*F1083,0)</f>
        <v/>
      </c>
      <c r="Z1083" s="3">
        <f>MAX(V1083*F1083-Y1083,0)</f>
        <v/>
      </c>
      <c r="AA1083" s="3">
        <f>MAX(U1083*F1083-SUM(Y1083:Z1083),0)</f>
        <v/>
      </c>
      <c r="AB1083" s="3">
        <f>MAX(F1083-SUM(Y1083:AA1083),0)</f>
        <v/>
      </c>
      <c r="AC1083" s="3">
        <f>D1083</f>
        <v/>
      </c>
      <c r="AD1083" s="3">
        <f>E1083</f>
        <v/>
      </c>
    </row>
    <row r="1084">
      <c r="A1084" s="22" t="inlineStr">
        <is>
          <t>BNRR022511272229</t>
        </is>
      </c>
      <c r="B1084" s="22" t="inlineStr">
        <is>
          <t>27/11/2025 21:51:2</t>
        </is>
      </c>
      <c r="C1084" s="24" t="n">
        <v>9</v>
      </c>
      <c r="D1084" s="24" t="n">
        <v>6</v>
      </c>
      <c r="E1084" s="24" t="n">
        <v>19</v>
      </c>
      <c r="F1084" s="24" t="n">
        <v>430</v>
      </c>
      <c r="G1084" s="24" t="inlineStr">
        <is>
          <t>16</t>
        </is>
      </c>
      <c r="H1084" s="24" t="inlineStr">
        <is>
          <t>28/11/2025 18:29:30</t>
        </is>
      </c>
      <c r="I1084" s="24" t="inlineStr"/>
      <c r="J1084" s="24" t="n">
        <v/>
      </c>
      <c r="K1084" s="24" t="n"/>
      <c r="L1084" s="24" t="n"/>
      <c r="M1084" s="1">
        <f>LEFT(A1084,6)</f>
        <v/>
      </c>
      <c r="N1084" s="1">
        <f>MID(A1084,7,6)</f>
        <v/>
      </c>
      <c r="O1084" s="1">
        <f>MID(A1084,7,6)&amp;"-"&amp;MID(A1084,13,1)</f>
        <v/>
      </c>
      <c r="P1084" s="1">
        <f>"M"&amp;MID(A1084,5,2)</f>
        <v/>
      </c>
      <c r="Q1084" s="1">
        <f>IF(MID(A1084,4,1)="L",IF(ISODD(RIGHT(A1084)),"LH1","LH3"),IF(MID(A1084,4,1)="R",IF(ISODD(RIGHT(A1084)),"RH2","RH4"),"ERROR"))</f>
        <v/>
      </c>
      <c r="R1084" s="1">
        <f>P1084&amp;"-"&amp;Q1084</f>
        <v/>
      </c>
      <c r="S1084" s="13">
        <f>IF(D1084="","HXX",IF(OR(D1084=D1083,D1084=0),S1083,"H"&amp;TEXT(D1084,"00")&amp;" T"&amp;TEXT(G1084,"00")&amp;" - "&amp;A1084))</f>
        <v/>
      </c>
      <c r="T1084" s="13">
        <f>SUBTOTAL(3,A1084)</f>
        <v/>
      </c>
      <c r="U1084" s="13">
        <f>IF(OR(NOT(ISBLANK(H1084)),J1084="30"),1,0)</f>
        <v/>
      </c>
      <c r="V1084" s="13">
        <f>IF(ISBLANK(I1084),0,1)</f>
        <v/>
      </c>
      <c r="W1084" s="13">
        <f>IF(AND(L1084="Porosidad de gas",OR(K1084="C5",K1084="E5")),1,0)</f>
        <v/>
      </c>
      <c r="X1084" s="3">
        <f>RIGHT(A1084,3)</f>
        <v/>
      </c>
      <c r="Y1084" s="3">
        <f>MAX(W1084*F1084,0)</f>
        <v/>
      </c>
      <c r="Z1084" s="3">
        <f>MAX(V1084*F1084-Y1084,0)</f>
        <v/>
      </c>
      <c r="AA1084" s="3">
        <f>MAX(U1084*F1084-SUM(Y1084:Z1084),0)</f>
        <v/>
      </c>
      <c r="AB1084" s="3">
        <f>MAX(F1084-SUM(Y1084:AA1084),0)</f>
        <v/>
      </c>
      <c r="AC1084" s="3">
        <f>D1084</f>
        <v/>
      </c>
      <c r="AD1084" s="3">
        <f>E1084</f>
        <v/>
      </c>
    </row>
    <row r="1085">
      <c r="A1085" s="22" t="inlineStr">
        <is>
          <t>BNRR022511272230</t>
        </is>
      </c>
      <c r="B1085" s="22" t="inlineStr">
        <is>
          <t>27/11/2025 21:51:2</t>
        </is>
      </c>
      <c r="C1085" s="24" t="n">
        <v>9</v>
      </c>
      <c r="D1085" s="24" t="n">
        <v>6</v>
      </c>
      <c r="E1085" s="24" t="n">
        <v>19</v>
      </c>
      <c r="F1085" s="24" t="n">
        <v>430</v>
      </c>
      <c r="G1085" s="24" t="inlineStr">
        <is>
          <t>16</t>
        </is>
      </c>
      <c r="H1085" s="24" t="inlineStr">
        <is>
          <t>28/11/2025 18:44:53</t>
        </is>
      </c>
      <c r="I1085" s="24" t="inlineStr"/>
      <c r="J1085" s="24" t="n">
        <v/>
      </c>
      <c r="K1085" s="24" t="n"/>
      <c r="L1085" s="24" t="n"/>
      <c r="M1085" s="1">
        <f>LEFT(A1085,6)</f>
        <v/>
      </c>
      <c r="N1085" s="1">
        <f>MID(A1085,7,6)</f>
        <v/>
      </c>
      <c r="O1085" s="1">
        <f>MID(A1085,7,6)&amp;"-"&amp;MID(A1085,13,1)</f>
        <v/>
      </c>
      <c r="P1085" s="1">
        <f>"M"&amp;MID(A1085,5,2)</f>
        <v/>
      </c>
      <c r="Q1085" s="1">
        <f>IF(MID(A1085,4,1)="L",IF(ISODD(RIGHT(A1085)),"LH1","LH3"),IF(MID(A1085,4,1)="R",IF(ISODD(RIGHT(A1085)),"RH2","RH4"),"ERROR"))</f>
        <v/>
      </c>
      <c r="R1085" s="1">
        <f>P1085&amp;"-"&amp;Q1085</f>
        <v/>
      </c>
      <c r="S1085" s="13">
        <f>IF(D1085="","HXX",IF(OR(D1085=D1084,D1085=0),S1084,"H"&amp;TEXT(D1085,"00")&amp;" T"&amp;TEXT(G1085,"00")&amp;" - "&amp;A1085))</f>
        <v/>
      </c>
      <c r="T1085" s="13">
        <f>SUBTOTAL(3,A1085)</f>
        <v/>
      </c>
      <c r="U1085" s="13">
        <f>IF(OR(NOT(ISBLANK(H1085)),J1085="30"),1,0)</f>
        <v/>
      </c>
      <c r="V1085" s="13">
        <f>IF(ISBLANK(I1085),0,1)</f>
        <v/>
      </c>
      <c r="W1085" s="13">
        <f>IF(AND(L1085="Porosidad de gas",OR(K1085="C5",K1085="E5")),1,0)</f>
        <v/>
      </c>
      <c r="X1085" s="3">
        <f>RIGHT(A1085,3)</f>
        <v/>
      </c>
      <c r="Y1085" s="3">
        <f>MAX(W1085*F1085,0)</f>
        <v/>
      </c>
      <c r="Z1085" s="3">
        <f>MAX(V1085*F1085-Y1085,0)</f>
        <v/>
      </c>
      <c r="AA1085" s="3">
        <f>MAX(U1085*F1085-SUM(Y1085:Z1085),0)</f>
        <v/>
      </c>
      <c r="AB1085" s="3">
        <f>MAX(F1085-SUM(Y1085:AA1085),0)</f>
        <v/>
      </c>
      <c r="AC1085" s="3">
        <f>D1085</f>
        <v/>
      </c>
      <c r="AD1085" s="3">
        <f>E1085</f>
        <v/>
      </c>
    </row>
    <row r="1086">
      <c r="A1086" s="22" t="inlineStr">
        <is>
          <t>BNRL022511272227</t>
        </is>
      </c>
      <c r="B1086" s="22" t="inlineStr">
        <is>
          <t>27/11/2025 21:43:52</t>
        </is>
      </c>
      <c r="C1086" s="24" t="n">
        <v>9</v>
      </c>
      <c r="D1086" s="24" t="n">
        <v>6</v>
      </c>
      <c r="E1086" s="24" t="n">
        <v>18</v>
      </c>
      <c r="F1086" s="24" t="n">
        <v>360</v>
      </c>
      <c r="G1086" s="24" t="inlineStr">
        <is>
          <t>16</t>
        </is>
      </c>
      <c r="H1086" s="24" t="inlineStr">
        <is>
          <t>28/11/2025 18:37:11</t>
        </is>
      </c>
      <c r="I1086" s="24" t="inlineStr"/>
      <c r="J1086" s="24" t="n">
        <v/>
      </c>
      <c r="K1086" s="24" t="n"/>
      <c r="L1086" s="24" t="n"/>
      <c r="M1086" s="1">
        <f>LEFT(A1086,6)</f>
        <v/>
      </c>
      <c r="N1086" s="1">
        <f>MID(A1086,7,6)</f>
        <v/>
      </c>
      <c r="O1086" s="1">
        <f>MID(A1086,7,6)&amp;"-"&amp;MID(A1086,13,1)</f>
        <v/>
      </c>
      <c r="P1086" s="1">
        <f>"M"&amp;MID(A1086,5,2)</f>
        <v/>
      </c>
      <c r="Q1086" s="1">
        <f>IF(MID(A1086,4,1)="L",IF(ISODD(RIGHT(A1086)),"LH1","LH3"),IF(MID(A1086,4,1)="R",IF(ISODD(RIGHT(A1086)),"RH2","RH4"),"ERROR"))</f>
        <v/>
      </c>
      <c r="R1086" s="1">
        <f>P1086&amp;"-"&amp;Q1086</f>
        <v/>
      </c>
      <c r="S1086" s="13">
        <f>IF(D1086="","HXX",IF(OR(D1086=D1085,D1086=0),S1085,"H"&amp;TEXT(D1086,"00")&amp;" T"&amp;TEXT(G1086,"00")&amp;" - "&amp;A1086))</f>
        <v/>
      </c>
      <c r="T1086" s="13">
        <f>SUBTOTAL(3,A1086)</f>
        <v/>
      </c>
      <c r="U1086" s="13">
        <f>IF(OR(NOT(ISBLANK(H1086)),J1086="30"),1,0)</f>
        <v/>
      </c>
      <c r="V1086" s="13">
        <f>IF(ISBLANK(I1086),0,1)</f>
        <v/>
      </c>
      <c r="W1086" s="13">
        <f>IF(AND(L1086="Porosidad de gas",OR(K1086="C5",K1086="E5")),1,0)</f>
        <v/>
      </c>
      <c r="X1086" s="3">
        <f>RIGHT(A1086,3)</f>
        <v/>
      </c>
      <c r="Y1086" s="3">
        <f>MAX(W1086*F1086,0)</f>
        <v/>
      </c>
      <c r="Z1086" s="3">
        <f>MAX(V1086*F1086-Y1086,0)</f>
        <v/>
      </c>
      <c r="AA1086" s="3">
        <f>MAX(U1086*F1086-SUM(Y1086:Z1086),0)</f>
        <v/>
      </c>
      <c r="AB1086" s="3">
        <f>MAX(F1086-SUM(Y1086:AA1086),0)</f>
        <v/>
      </c>
      <c r="AC1086" s="3">
        <f>D1086</f>
        <v/>
      </c>
      <c r="AD1086" s="3">
        <f>E1086</f>
        <v/>
      </c>
    </row>
    <row r="1087">
      <c r="A1087" s="22" t="inlineStr">
        <is>
          <t>BNRL022511272228</t>
        </is>
      </c>
      <c r="B1087" s="22" t="inlineStr">
        <is>
          <t>27/11/2025 21:43:52</t>
        </is>
      </c>
      <c r="C1087" s="24" t="n">
        <v>9</v>
      </c>
      <c r="D1087" s="24" t="n">
        <v>6</v>
      </c>
      <c r="E1087" s="24" t="n">
        <v>18</v>
      </c>
      <c r="F1087" s="24" t="n">
        <v>360</v>
      </c>
      <c r="G1087" s="24" t="inlineStr">
        <is>
          <t>16</t>
        </is>
      </c>
      <c r="H1087" s="24" t="inlineStr">
        <is>
          <t>28/11/2025 18:42:12</t>
        </is>
      </c>
      <c r="I1087" s="24" t="inlineStr"/>
      <c r="J1087" s="24" t="n">
        <v/>
      </c>
      <c r="K1087" s="24" t="n"/>
      <c r="L1087" s="24" t="n"/>
      <c r="M1087" s="1">
        <f>LEFT(A1087,6)</f>
        <v/>
      </c>
      <c r="N1087" s="1">
        <f>MID(A1087,7,6)</f>
        <v/>
      </c>
      <c r="O1087" s="1">
        <f>MID(A1087,7,6)&amp;"-"&amp;MID(A1087,13,1)</f>
        <v/>
      </c>
      <c r="P1087" s="1">
        <f>"M"&amp;MID(A1087,5,2)</f>
        <v/>
      </c>
      <c r="Q1087" s="1">
        <f>IF(MID(A1087,4,1)="L",IF(ISODD(RIGHT(A1087)),"LH1","LH3"),IF(MID(A1087,4,1)="R",IF(ISODD(RIGHT(A1087)),"RH2","RH4"),"ERROR"))</f>
        <v/>
      </c>
      <c r="R1087" s="1">
        <f>P1087&amp;"-"&amp;Q1087</f>
        <v/>
      </c>
      <c r="S1087" s="13">
        <f>IF(D1087="","HXX",IF(OR(D1087=D1086,D1087=0),S1086,"H"&amp;TEXT(D1087,"00")&amp;" T"&amp;TEXT(G1087,"00")&amp;" - "&amp;A1087))</f>
        <v/>
      </c>
      <c r="T1087" s="13">
        <f>SUBTOTAL(3,A1087)</f>
        <v/>
      </c>
      <c r="U1087" s="13">
        <f>IF(OR(NOT(ISBLANK(H1087)),J1087="30"),1,0)</f>
        <v/>
      </c>
      <c r="V1087" s="13">
        <f>IF(ISBLANK(I1087),0,1)</f>
        <v/>
      </c>
      <c r="W1087" s="13">
        <f>IF(AND(L1087="Porosidad de gas",OR(K1087="C5",K1087="E5")),1,0)</f>
        <v/>
      </c>
      <c r="X1087" s="3">
        <f>RIGHT(A1087,3)</f>
        <v/>
      </c>
      <c r="Y1087" s="3">
        <f>MAX(W1087*F1087,0)</f>
        <v/>
      </c>
      <c r="Z1087" s="3">
        <f>MAX(V1087*F1087-Y1087,0)</f>
        <v/>
      </c>
      <c r="AA1087" s="3">
        <f>MAX(U1087*F1087-SUM(Y1087:Z1087),0)</f>
        <v/>
      </c>
      <c r="AB1087" s="3">
        <f>MAX(F1087-SUM(Y1087:AA1087),0)</f>
        <v/>
      </c>
      <c r="AC1087" s="3">
        <f>D1087</f>
        <v/>
      </c>
      <c r="AD1087" s="3">
        <f>E1087</f>
        <v/>
      </c>
    </row>
    <row r="1088">
      <c r="A1088" s="22" t="inlineStr">
        <is>
          <t>BNRR022511272227</t>
        </is>
      </c>
      <c r="B1088" s="22" t="inlineStr">
        <is>
          <t>27/11/2025 21:43:52</t>
        </is>
      </c>
      <c r="C1088" s="24" t="n">
        <v>9</v>
      </c>
      <c r="D1088" s="24" t="n">
        <v>6</v>
      </c>
      <c r="E1088" s="24" t="n">
        <v>18</v>
      </c>
      <c r="F1088" s="24" t="n">
        <v>360</v>
      </c>
      <c r="G1088" s="24" t="inlineStr">
        <is>
          <t>16</t>
        </is>
      </c>
      <c r="H1088" s="24" t="inlineStr">
        <is>
          <t>28/11/2025 18:34:4</t>
        </is>
      </c>
      <c r="I1088" s="24" t="inlineStr"/>
      <c r="J1088" s="24" t="n">
        <v/>
      </c>
      <c r="K1088" s="24" t="n"/>
      <c r="L1088" s="24" t="n"/>
      <c r="M1088" s="1">
        <f>LEFT(A1088,6)</f>
        <v/>
      </c>
      <c r="N1088" s="1">
        <f>MID(A1088,7,6)</f>
        <v/>
      </c>
      <c r="O1088" s="1">
        <f>MID(A1088,7,6)&amp;"-"&amp;MID(A1088,13,1)</f>
        <v/>
      </c>
      <c r="P1088" s="1">
        <f>"M"&amp;MID(A1088,5,2)</f>
        <v/>
      </c>
      <c r="Q1088" s="1">
        <f>IF(MID(A1088,4,1)="L",IF(ISODD(RIGHT(A1088)),"LH1","LH3"),IF(MID(A1088,4,1)="R",IF(ISODD(RIGHT(A1088)),"RH2","RH4"),"ERROR"))</f>
        <v/>
      </c>
      <c r="R1088" s="1">
        <f>P1088&amp;"-"&amp;Q1088</f>
        <v/>
      </c>
      <c r="S1088" s="13">
        <f>IF(D1088="","HXX",IF(OR(D1088=D1087,D1088=0),S1087,"H"&amp;TEXT(D1088,"00")&amp;" T"&amp;TEXT(G1088,"00")&amp;" - "&amp;A1088))</f>
        <v/>
      </c>
      <c r="T1088" s="13">
        <f>SUBTOTAL(3,A1088)</f>
        <v/>
      </c>
      <c r="U1088" s="13">
        <f>IF(OR(NOT(ISBLANK(H1088)),J1088="30"),1,0)</f>
        <v/>
      </c>
      <c r="V1088" s="13">
        <f>IF(ISBLANK(I1088),0,1)</f>
        <v/>
      </c>
      <c r="W1088" s="13">
        <f>IF(AND(L1088="Porosidad de gas",OR(K1088="C5",K1088="E5")),1,0)</f>
        <v/>
      </c>
      <c r="X1088" s="3">
        <f>RIGHT(A1088,3)</f>
        <v/>
      </c>
      <c r="Y1088" s="3">
        <f>MAX(W1088*F1088,0)</f>
        <v/>
      </c>
      <c r="Z1088" s="3">
        <f>MAX(V1088*F1088-Y1088,0)</f>
        <v/>
      </c>
      <c r="AA1088" s="3">
        <f>MAX(U1088*F1088-SUM(Y1088:Z1088),0)</f>
        <v/>
      </c>
      <c r="AB1088" s="3">
        <f>MAX(F1088-SUM(Y1088:AA1088),0)</f>
        <v/>
      </c>
      <c r="AC1088" s="3">
        <f>D1088</f>
        <v/>
      </c>
      <c r="AD1088" s="3">
        <f>E1088</f>
        <v/>
      </c>
    </row>
    <row r="1089">
      <c r="A1089" s="22" t="inlineStr">
        <is>
          <t>BNRR022511272228</t>
        </is>
      </c>
      <c r="B1089" s="22" t="inlineStr">
        <is>
          <t>27/11/2025 21:43:52</t>
        </is>
      </c>
      <c r="C1089" s="24" t="n">
        <v>9</v>
      </c>
      <c r="D1089" s="24" t="n">
        <v>6</v>
      </c>
      <c r="E1089" s="24" t="n">
        <v>18</v>
      </c>
      <c r="F1089" s="24" t="n">
        <v>360</v>
      </c>
      <c r="G1089" s="24" t="inlineStr">
        <is>
          <t>16</t>
        </is>
      </c>
      <c r="H1089" s="24" t="inlineStr"/>
      <c r="I1089" s="24" t="inlineStr">
        <is>
          <t>27/11/2025 21:51:12</t>
        </is>
      </c>
      <c r="J1089" s="24" t="n">
        <v>10</v>
      </c>
      <c r="K1089" s="24" t="inlineStr">
        <is>
          <t>E7</t>
        </is>
      </c>
      <c r="L1089" s="24" t="inlineStr">
        <is>
          <t>Inclusión de arena</t>
        </is>
      </c>
      <c r="M1089" s="1">
        <f>LEFT(A1089,6)</f>
        <v/>
      </c>
      <c r="N1089" s="1">
        <f>MID(A1089,7,6)</f>
        <v/>
      </c>
      <c r="O1089" s="1">
        <f>MID(A1089,7,6)&amp;"-"&amp;MID(A1089,13,1)</f>
        <v/>
      </c>
      <c r="P1089" s="1">
        <f>"M"&amp;MID(A1089,5,2)</f>
        <v/>
      </c>
      <c r="Q1089" s="1">
        <f>IF(MID(A1089,4,1)="L",IF(ISODD(RIGHT(A1089)),"LH1","LH3"),IF(MID(A1089,4,1)="R",IF(ISODD(RIGHT(A1089)),"RH2","RH4"),"ERROR"))</f>
        <v/>
      </c>
      <c r="R1089" s="1">
        <f>P1089&amp;"-"&amp;Q1089</f>
        <v/>
      </c>
      <c r="S1089" s="13">
        <f>IF(D1089="","HXX",IF(OR(D1089=D1088,D1089=0),S1088,"H"&amp;TEXT(D1089,"00")&amp;" T"&amp;TEXT(G1089,"00")&amp;" - "&amp;A1089))</f>
        <v/>
      </c>
      <c r="T1089" s="13">
        <f>SUBTOTAL(3,A1089)</f>
        <v/>
      </c>
      <c r="U1089" s="13">
        <f>IF(OR(NOT(ISBLANK(H1089)),J1089="30"),1,0)</f>
        <v/>
      </c>
      <c r="V1089" s="13">
        <f>IF(ISBLANK(I1089),0,1)</f>
        <v/>
      </c>
      <c r="W1089" s="13">
        <f>IF(AND(L1089="Porosidad de gas",OR(K1089="C5",K1089="E5")),1,0)</f>
        <v/>
      </c>
      <c r="X1089" s="3">
        <f>RIGHT(A1089,3)</f>
        <v/>
      </c>
      <c r="Y1089" s="3">
        <f>MAX(W1089*F1089,0)</f>
        <v/>
      </c>
      <c r="Z1089" s="3">
        <f>MAX(V1089*F1089-Y1089,0)</f>
        <v/>
      </c>
      <c r="AA1089" s="3">
        <f>MAX(U1089*F1089-SUM(Y1089:Z1089),0)</f>
        <v/>
      </c>
      <c r="AB1089" s="3">
        <f>MAX(F1089-SUM(Y1089:AA1089),0)</f>
        <v/>
      </c>
      <c r="AC1089" s="3">
        <f>D1089</f>
        <v/>
      </c>
      <c r="AD1089" s="3">
        <f>E1089</f>
        <v/>
      </c>
    </row>
    <row r="1090">
      <c r="A1090" s="22" t="inlineStr">
        <is>
          <t>BNRL022511272225</t>
        </is>
      </c>
      <c r="B1090" s="22" t="inlineStr">
        <is>
          <t>27/11/2025 21:37:52</t>
        </is>
      </c>
      <c r="C1090" s="24" t="n">
        <v>9</v>
      </c>
      <c r="D1090" s="24" t="n">
        <v>6</v>
      </c>
      <c r="E1090" s="24" t="n">
        <v>17</v>
      </c>
      <c r="F1090" s="24" t="n">
        <v>359</v>
      </c>
      <c r="G1090" s="24" t="inlineStr">
        <is>
          <t>16</t>
        </is>
      </c>
      <c r="H1090" s="24" t="inlineStr">
        <is>
          <t>28/11/2025 18:49:35</t>
        </is>
      </c>
      <c r="I1090" s="24" t="inlineStr"/>
      <c r="J1090" s="24" t="n">
        <v/>
      </c>
      <c r="K1090" s="24" t="n"/>
      <c r="L1090" s="24" t="n"/>
      <c r="M1090" s="1">
        <f>LEFT(A1090,6)</f>
        <v/>
      </c>
      <c r="N1090" s="1">
        <f>MID(A1090,7,6)</f>
        <v/>
      </c>
      <c r="O1090" s="1">
        <f>MID(A1090,7,6)&amp;"-"&amp;MID(A1090,13,1)</f>
        <v/>
      </c>
      <c r="P1090" s="1">
        <f>"M"&amp;MID(A1090,5,2)</f>
        <v/>
      </c>
      <c r="Q1090" s="1">
        <f>IF(MID(A1090,4,1)="L",IF(ISODD(RIGHT(A1090)),"LH1","LH3"),IF(MID(A1090,4,1)="R",IF(ISODD(RIGHT(A1090)),"RH2","RH4"),"ERROR"))</f>
        <v/>
      </c>
      <c r="R1090" s="1">
        <f>P1090&amp;"-"&amp;Q1090</f>
        <v/>
      </c>
      <c r="S1090" s="13">
        <f>IF(D1090="","HXX",IF(OR(D1090=D1089,D1090=0),S1089,"H"&amp;TEXT(D1090,"00")&amp;" T"&amp;TEXT(G1090,"00")&amp;" - "&amp;A1090))</f>
        <v/>
      </c>
      <c r="T1090" s="13">
        <f>SUBTOTAL(3,A1090)</f>
        <v/>
      </c>
      <c r="U1090" s="13">
        <f>IF(OR(NOT(ISBLANK(H1090)),J1090="30"),1,0)</f>
        <v/>
      </c>
      <c r="V1090" s="13">
        <f>IF(ISBLANK(I1090),0,1)</f>
        <v/>
      </c>
      <c r="W1090" s="13">
        <f>IF(AND(L1090="Porosidad de gas",OR(K1090="C5",K1090="E5")),1,0)</f>
        <v/>
      </c>
      <c r="X1090" s="3">
        <f>RIGHT(A1090,3)</f>
        <v/>
      </c>
      <c r="Y1090" s="3">
        <f>MAX(W1090*F1090,0)</f>
        <v/>
      </c>
      <c r="Z1090" s="3">
        <f>MAX(V1090*F1090-Y1090,0)</f>
        <v/>
      </c>
      <c r="AA1090" s="3">
        <f>MAX(U1090*F1090-SUM(Y1090:Z1090),0)</f>
        <v/>
      </c>
      <c r="AB1090" s="3">
        <f>MAX(F1090-SUM(Y1090:AA1090),0)</f>
        <v/>
      </c>
      <c r="AC1090" s="3">
        <f>D1090</f>
        <v/>
      </c>
      <c r="AD1090" s="3">
        <f>E1090</f>
        <v/>
      </c>
    </row>
    <row r="1091">
      <c r="A1091" s="22" t="inlineStr">
        <is>
          <t>BNRL022511272226</t>
        </is>
      </c>
      <c r="B1091" s="22" t="inlineStr">
        <is>
          <t>27/11/2025 21:37:52</t>
        </is>
      </c>
      <c r="C1091" s="24" t="n">
        <v>9</v>
      </c>
      <c r="D1091" s="24" t="n">
        <v>6</v>
      </c>
      <c r="E1091" s="24" t="n">
        <v>17</v>
      </c>
      <c r="F1091" s="24" t="n">
        <v>359</v>
      </c>
      <c r="G1091" s="24" t="inlineStr">
        <is>
          <t>16</t>
        </is>
      </c>
      <c r="H1091" s="24" t="inlineStr">
        <is>
          <t>28/11/2025 18:38:45</t>
        </is>
      </c>
      <c r="I1091" s="24" t="inlineStr"/>
      <c r="J1091" s="24" t="n">
        <v/>
      </c>
      <c r="K1091" s="24" t="n"/>
      <c r="L1091" s="24" t="n"/>
      <c r="M1091" s="1">
        <f>LEFT(A1091,6)</f>
        <v/>
      </c>
      <c r="N1091" s="1">
        <f>MID(A1091,7,6)</f>
        <v/>
      </c>
      <c r="O1091" s="1">
        <f>MID(A1091,7,6)&amp;"-"&amp;MID(A1091,13,1)</f>
        <v/>
      </c>
      <c r="P1091" s="1">
        <f>"M"&amp;MID(A1091,5,2)</f>
        <v/>
      </c>
      <c r="Q1091" s="1">
        <f>IF(MID(A1091,4,1)="L",IF(ISODD(RIGHT(A1091)),"LH1","LH3"),IF(MID(A1091,4,1)="R",IF(ISODD(RIGHT(A1091)),"RH2","RH4"),"ERROR"))</f>
        <v/>
      </c>
      <c r="R1091" s="1">
        <f>P1091&amp;"-"&amp;Q1091</f>
        <v/>
      </c>
      <c r="S1091" s="13">
        <f>IF(D1091="","HXX",IF(OR(D1091=D1090,D1091=0),S1090,"H"&amp;TEXT(D1091,"00")&amp;" T"&amp;TEXT(G1091,"00")&amp;" - "&amp;A1091))</f>
        <v/>
      </c>
      <c r="T1091" s="13">
        <f>SUBTOTAL(3,A1091)</f>
        <v/>
      </c>
      <c r="U1091" s="13">
        <f>IF(OR(NOT(ISBLANK(H1091)),J1091="30"),1,0)</f>
        <v/>
      </c>
      <c r="V1091" s="13">
        <f>IF(ISBLANK(I1091),0,1)</f>
        <v/>
      </c>
      <c r="W1091" s="13">
        <f>IF(AND(L1091="Porosidad de gas",OR(K1091="C5",K1091="E5")),1,0)</f>
        <v/>
      </c>
      <c r="X1091" s="3">
        <f>RIGHT(A1091,3)</f>
        <v/>
      </c>
      <c r="Y1091" s="3">
        <f>MAX(W1091*F1091,0)</f>
        <v/>
      </c>
      <c r="Z1091" s="3">
        <f>MAX(V1091*F1091-Y1091,0)</f>
        <v/>
      </c>
      <c r="AA1091" s="3">
        <f>MAX(U1091*F1091-SUM(Y1091:Z1091),0)</f>
        <v/>
      </c>
      <c r="AB1091" s="3">
        <f>MAX(F1091-SUM(Y1091:AA1091),0)</f>
        <v/>
      </c>
      <c r="AC1091" s="3">
        <f>D1091</f>
        <v/>
      </c>
      <c r="AD1091" s="3">
        <f>E1091</f>
        <v/>
      </c>
    </row>
    <row r="1092">
      <c r="A1092" s="22" t="inlineStr">
        <is>
          <t>BNRR022511272225</t>
        </is>
      </c>
      <c r="B1092" s="22" t="inlineStr">
        <is>
          <t>27/11/2025 21:37:52</t>
        </is>
      </c>
      <c r="C1092" s="24" t="n">
        <v>9</v>
      </c>
      <c r="D1092" s="24" t="n">
        <v>6</v>
      </c>
      <c r="E1092" s="24" t="n">
        <v>17</v>
      </c>
      <c r="F1092" s="24" t="n">
        <v>359</v>
      </c>
      <c r="G1092" s="24" t="inlineStr">
        <is>
          <t>16</t>
        </is>
      </c>
      <c r="H1092" s="24" t="inlineStr">
        <is>
          <t>28/11/2025 18:46:36</t>
        </is>
      </c>
      <c r="I1092" s="24" t="inlineStr"/>
      <c r="J1092" s="24" t="n">
        <v/>
      </c>
      <c r="K1092" s="24" t="n"/>
      <c r="L1092" s="24" t="n"/>
      <c r="M1092" s="1">
        <f>LEFT(A1092,6)</f>
        <v/>
      </c>
      <c r="N1092" s="1">
        <f>MID(A1092,7,6)</f>
        <v/>
      </c>
      <c r="O1092" s="1">
        <f>MID(A1092,7,6)&amp;"-"&amp;MID(A1092,13,1)</f>
        <v/>
      </c>
      <c r="P1092" s="1">
        <f>"M"&amp;MID(A1092,5,2)</f>
        <v/>
      </c>
      <c r="Q1092" s="1">
        <f>IF(MID(A1092,4,1)="L",IF(ISODD(RIGHT(A1092)),"LH1","LH3"),IF(MID(A1092,4,1)="R",IF(ISODD(RIGHT(A1092)),"RH2","RH4"),"ERROR"))</f>
        <v/>
      </c>
      <c r="R1092" s="1">
        <f>P1092&amp;"-"&amp;Q1092</f>
        <v/>
      </c>
      <c r="S1092" s="13">
        <f>IF(D1092="","HXX",IF(OR(D1092=D1091,D1092=0),S1091,"H"&amp;TEXT(D1092,"00")&amp;" T"&amp;TEXT(G1092,"00")&amp;" - "&amp;A1092))</f>
        <v/>
      </c>
      <c r="T1092" s="13">
        <f>SUBTOTAL(3,A1092)</f>
        <v/>
      </c>
      <c r="U1092" s="13">
        <f>IF(OR(NOT(ISBLANK(H1092)),J1092="30"),1,0)</f>
        <v/>
      </c>
      <c r="V1092" s="13">
        <f>IF(ISBLANK(I1092),0,1)</f>
        <v/>
      </c>
      <c r="W1092" s="13">
        <f>IF(AND(L1092="Porosidad de gas",OR(K1092="C5",K1092="E5")),1,0)</f>
        <v/>
      </c>
      <c r="X1092" s="3">
        <f>RIGHT(A1092,3)</f>
        <v/>
      </c>
      <c r="Y1092" s="3">
        <f>MAX(W1092*F1092,0)</f>
        <v/>
      </c>
      <c r="Z1092" s="3">
        <f>MAX(V1092*F1092-Y1092,0)</f>
        <v/>
      </c>
      <c r="AA1092" s="3">
        <f>MAX(U1092*F1092-SUM(Y1092:Z1092),0)</f>
        <v/>
      </c>
      <c r="AB1092" s="3">
        <f>MAX(F1092-SUM(Y1092:AA1092),0)</f>
        <v/>
      </c>
      <c r="AC1092" s="3">
        <f>D1092</f>
        <v/>
      </c>
      <c r="AD1092" s="3">
        <f>E1092</f>
        <v/>
      </c>
    </row>
    <row r="1093">
      <c r="A1093" s="22" t="inlineStr">
        <is>
          <t>BNRR022511272226</t>
        </is>
      </c>
      <c r="B1093" s="22" t="inlineStr">
        <is>
          <t>27/11/2025 21:37:52</t>
        </is>
      </c>
      <c r="C1093" s="24" t="n">
        <v>9</v>
      </c>
      <c r="D1093" s="24" t="n">
        <v>6</v>
      </c>
      <c r="E1093" s="24" t="n">
        <v>17</v>
      </c>
      <c r="F1093" s="24" t="n">
        <v>359</v>
      </c>
      <c r="G1093" s="24" t="inlineStr">
        <is>
          <t>16</t>
        </is>
      </c>
      <c r="H1093" s="24" t="inlineStr">
        <is>
          <t>28/11/2025 18:47:39</t>
        </is>
      </c>
      <c r="I1093" s="24" t="inlineStr"/>
      <c r="J1093" s="24" t="n">
        <v/>
      </c>
      <c r="K1093" s="24" t="n"/>
      <c r="L1093" s="24" t="n"/>
      <c r="M1093" s="1">
        <f>LEFT(A1093,6)</f>
        <v/>
      </c>
      <c r="N1093" s="1">
        <f>MID(A1093,7,6)</f>
        <v/>
      </c>
      <c r="O1093" s="1">
        <f>MID(A1093,7,6)&amp;"-"&amp;MID(A1093,13,1)</f>
        <v/>
      </c>
      <c r="P1093" s="1">
        <f>"M"&amp;MID(A1093,5,2)</f>
        <v/>
      </c>
      <c r="Q1093" s="1">
        <f>IF(MID(A1093,4,1)="L",IF(ISODD(RIGHT(A1093)),"LH1","LH3"),IF(MID(A1093,4,1)="R",IF(ISODD(RIGHT(A1093)),"RH2","RH4"),"ERROR"))</f>
        <v/>
      </c>
      <c r="R1093" s="1">
        <f>P1093&amp;"-"&amp;Q1093</f>
        <v/>
      </c>
      <c r="S1093" s="13">
        <f>IF(D1093="","HXX",IF(OR(D1093=D1092,D1093=0),S1092,"H"&amp;TEXT(D1093,"00")&amp;" T"&amp;TEXT(G1093,"00")&amp;" - "&amp;A1093))</f>
        <v/>
      </c>
      <c r="T1093" s="13">
        <f>SUBTOTAL(3,A1093)</f>
        <v/>
      </c>
      <c r="U1093" s="13">
        <f>IF(OR(NOT(ISBLANK(H1093)),J1093="30"),1,0)</f>
        <v/>
      </c>
      <c r="V1093" s="13">
        <f>IF(ISBLANK(I1093),0,1)</f>
        <v/>
      </c>
      <c r="W1093" s="13">
        <f>IF(AND(L1093="Porosidad de gas",OR(K1093="C5",K1093="E5")),1,0)</f>
        <v/>
      </c>
      <c r="X1093" s="3">
        <f>RIGHT(A1093,3)</f>
        <v/>
      </c>
      <c r="Y1093" s="3">
        <f>MAX(W1093*F1093,0)</f>
        <v/>
      </c>
      <c r="Z1093" s="3">
        <f>MAX(V1093*F1093-Y1093,0)</f>
        <v/>
      </c>
      <c r="AA1093" s="3">
        <f>MAX(U1093*F1093-SUM(Y1093:Z1093),0)</f>
        <v/>
      </c>
      <c r="AB1093" s="3">
        <f>MAX(F1093-SUM(Y1093:AA1093),0)</f>
        <v/>
      </c>
      <c r="AC1093" s="3">
        <f>D1093</f>
        <v/>
      </c>
      <c r="AD1093" s="3">
        <f>E1093</f>
        <v/>
      </c>
    </row>
    <row r="1094">
      <c r="A1094" s="22" t="inlineStr">
        <is>
          <t>BNRL022511272223</t>
        </is>
      </c>
      <c r="B1094" s="22" t="inlineStr">
        <is>
          <t>27/11/2025 21:31:53</t>
        </is>
      </c>
      <c r="C1094" s="24" t="n">
        <v>9</v>
      </c>
      <c r="D1094" s="24" t="n">
        <v>6</v>
      </c>
      <c r="E1094" s="24" t="n">
        <v>16</v>
      </c>
      <c r="F1094" s="24" t="n">
        <v>359</v>
      </c>
      <c r="G1094" s="24" t="inlineStr">
        <is>
          <t>16</t>
        </is>
      </c>
      <c r="H1094" s="24" t="inlineStr">
        <is>
          <t>28/11/2025 18:52:4</t>
        </is>
      </c>
      <c r="I1094" s="24" t="inlineStr"/>
      <c r="J1094" s="24" t="n">
        <v/>
      </c>
      <c r="K1094" s="24" t="n"/>
      <c r="L1094" s="24" t="n"/>
      <c r="M1094" s="1">
        <f>LEFT(A1094,6)</f>
        <v/>
      </c>
      <c r="N1094" s="1">
        <f>MID(A1094,7,6)</f>
        <v/>
      </c>
      <c r="O1094" s="1">
        <f>MID(A1094,7,6)&amp;"-"&amp;MID(A1094,13,1)</f>
        <v/>
      </c>
      <c r="P1094" s="1">
        <f>"M"&amp;MID(A1094,5,2)</f>
        <v/>
      </c>
      <c r="Q1094" s="1">
        <f>IF(MID(A1094,4,1)="L",IF(ISODD(RIGHT(A1094)),"LH1","LH3"),IF(MID(A1094,4,1)="R",IF(ISODD(RIGHT(A1094)),"RH2","RH4"),"ERROR"))</f>
        <v/>
      </c>
      <c r="R1094" s="1">
        <f>P1094&amp;"-"&amp;Q1094</f>
        <v/>
      </c>
      <c r="S1094" s="13">
        <f>IF(D1094="","HXX",IF(OR(D1094=D1093,D1094=0),S1093,"H"&amp;TEXT(D1094,"00")&amp;" T"&amp;TEXT(G1094,"00")&amp;" - "&amp;A1094))</f>
        <v/>
      </c>
      <c r="T1094" s="13">
        <f>SUBTOTAL(3,A1094)</f>
        <v/>
      </c>
      <c r="U1094" s="13">
        <f>IF(OR(NOT(ISBLANK(H1094)),J1094="30"),1,0)</f>
        <v/>
      </c>
      <c r="V1094" s="13">
        <f>IF(ISBLANK(I1094),0,1)</f>
        <v/>
      </c>
      <c r="W1094" s="13">
        <f>IF(AND(L1094="Porosidad de gas",OR(K1094="C5",K1094="E5")),1,0)</f>
        <v/>
      </c>
      <c r="X1094" s="3">
        <f>RIGHT(A1094,3)</f>
        <v/>
      </c>
      <c r="Y1094" s="3">
        <f>MAX(W1094*F1094,0)</f>
        <v/>
      </c>
      <c r="Z1094" s="3">
        <f>MAX(V1094*F1094-Y1094,0)</f>
        <v/>
      </c>
      <c r="AA1094" s="3">
        <f>MAX(U1094*F1094-SUM(Y1094:Z1094),0)</f>
        <v/>
      </c>
      <c r="AB1094" s="3">
        <f>MAX(F1094-SUM(Y1094:AA1094),0)</f>
        <v/>
      </c>
      <c r="AC1094" s="3">
        <f>D1094</f>
        <v/>
      </c>
      <c r="AD1094" s="3">
        <f>E1094</f>
        <v/>
      </c>
    </row>
    <row r="1095">
      <c r="A1095" s="22" t="inlineStr">
        <is>
          <t>BNRL022511272224</t>
        </is>
      </c>
      <c r="B1095" s="22" t="inlineStr">
        <is>
          <t>27/11/2025 21:31:53</t>
        </is>
      </c>
      <c r="C1095" s="24" t="n">
        <v>9</v>
      </c>
      <c r="D1095" s="24" t="n">
        <v>6</v>
      </c>
      <c r="E1095" s="24" t="n">
        <v>16</v>
      </c>
      <c r="F1095" s="24" t="n">
        <v>359</v>
      </c>
      <c r="G1095" s="24" t="inlineStr">
        <is>
          <t>16</t>
        </is>
      </c>
      <c r="H1095" s="24" t="inlineStr">
        <is>
          <t>28/11/2025 18:40:13</t>
        </is>
      </c>
      <c r="I1095" s="24" t="inlineStr"/>
      <c r="J1095" s="24" t="n">
        <v/>
      </c>
      <c r="K1095" s="24" t="n"/>
      <c r="L1095" s="24" t="n"/>
      <c r="M1095" s="1">
        <f>LEFT(A1095,6)</f>
        <v/>
      </c>
      <c r="N1095" s="1">
        <f>MID(A1095,7,6)</f>
        <v/>
      </c>
      <c r="O1095" s="1">
        <f>MID(A1095,7,6)&amp;"-"&amp;MID(A1095,13,1)</f>
        <v/>
      </c>
      <c r="P1095" s="1">
        <f>"M"&amp;MID(A1095,5,2)</f>
        <v/>
      </c>
      <c r="Q1095" s="1">
        <f>IF(MID(A1095,4,1)="L",IF(ISODD(RIGHT(A1095)),"LH1","LH3"),IF(MID(A1095,4,1)="R",IF(ISODD(RIGHT(A1095)),"RH2","RH4"),"ERROR"))</f>
        <v/>
      </c>
      <c r="R1095" s="1">
        <f>P1095&amp;"-"&amp;Q1095</f>
        <v/>
      </c>
      <c r="S1095" s="13">
        <f>IF(D1095="","HXX",IF(OR(D1095=D1094,D1095=0),S1094,"H"&amp;TEXT(D1095,"00")&amp;" T"&amp;TEXT(G1095,"00")&amp;" - "&amp;A1095))</f>
        <v/>
      </c>
      <c r="T1095" s="13">
        <f>SUBTOTAL(3,A1095)</f>
        <v/>
      </c>
      <c r="U1095" s="13">
        <f>IF(OR(NOT(ISBLANK(H1095)),J1095="30"),1,0)</f>
        <v/>
      </c>
      <c r="V1095" s="13">
        <f>IF(ISBLANK(I1095),0,1)</f>
        <v/>
      </c>
      <c r="W1095" s="13">
        <f>IF(AND(L1095="Porosidad de gas",OR(K1095="C5",K1095="E5")),1,0)</f>
        <v/>
      </c>
      <c r="X1095" s="3">
        <f>RIGHT(A1095,3)</f>
        <v/>
      </c>
      <c r="Y1095" s="3">
        <f>MAX(W1095*F1095,0)</f>
        <v/>
      </c>
      <c r="Z1095" s="3">
        <f>MAX(V1095*F1095-Y1095,0)</f>
        <v/>
      </c>
      <c r="AA1095" s="3">
        <f>MAX(U1095*F1095-SUM(Y1095:Z1095),0)</f>
        <v/>
      </c>
      <c r="AB1095" s="3">
        <f>MAX(F1095-SUM(Y1095:AA1095),0)</f>
        <v/>
      </c>
      <c r="AC1095" s="3">
        <f>D1095</f>
        <v/>
      </c>
      <c r="AD1095" s="3">
        <f>E1095</f>
        <v/>
      </c>
    </row>
    <row r="1096">
      <c r="A1096" s="22" t="inlineStr">
        <is>
          <t>BNRR022511272223</t>
        </is>
      </c>
      <c r="B1096" s="22" t="inlineStr">
        <is>
          <t>27/11/2025 21:31:53</t>
        </is>
      </c>
      <c r="C1096" s="24" t="n">
        <v>9</v>
      </c>
      <c r="D1096" s="24" t="n">
        <v>6</v>
      </c>
      <c r="E1096" s="24" t="n">
        <v>16</v>
      </c>
      <c r="F1096" s="24" t="n">
        <v>359</v>
      </c>
      <c r="G1096" s="24" t="inlineStr">
        <is>
          <t>16</t>
        </is>
      </c>
      <c r="H1096" s="24" t="inlineStr">
        <is>
          <t>28/11/2025 18:57:21</t>
        </is>
      </c>
      <c r="I1096" s="24" t="inlineStr"/>
      <c r="J1096" s="24" t="n">
        <v/>
      </c>
      <c r="K1096" s="24" t="n"/>
      <c r="L1096" s="24" t="n"/>
      <c r="M1096" s="1">
        <f>LEFT(A1096,6)</f>
        <v/>
      </c>
      <c r="N1096" s="1">
        <f>MID(A1096,7,6)</f>
        <v/>
      </c>
      <c r="O1096" s="1">
        <f>MID(A1096,7,6)&amp;"-"&amp;MID(A1096,13,1)</f>
        <v/>
      </c>
      <c r="P1096" s="1">
        <f>"M"&amp;MID(A1096,5,2)</f>
        <v/>
      </c>
      <c r="Q1096" s="1">
        <f>IF(MID(A1096,4,1)="L",IF(ISODD(RIGHT(A1096)),"LH1","LH3"),IF(MID(A1096,4,1)="R",IF(ISODD(RIGHT(A1096)),"RH2","RH4"),"ERROR"))</f>
        <v/>
      </c>
      <c r="R1096" s="1">
        <f>P1096&amp;"-"&amp;Q1096</f>
        <v/>
      </c>
      <c r="S1096" s="13">
        <f>IF(D1096="","HXX",IF(OR(D1096=D1095,D1096=0),S1095,"H"&amp;TEXT(D1096,"00")&amp;" T"&amp;TEXT(G1096,"00")&amp;" - "&amp;A1096))</f>
        <v/>
      </c>
      <c r="T1096" s="13">
        <f>SUBTOTAL(3,A1096)</f>
        <v/>
      </c>
      <c r="U1096" s="13">
        <f>IF(OR(NOT(ISBLANK(H1096)),J1096="30"),1,0)</f>
        <v/>
      </c>
      <c r="V1096" s="13">
        <f>IF(ISBLANK(I1096),0,1)</f>
        <v/>
      </c>
      <c r="W1096" s="13">
        <f>IF(AND(L1096="Porosidad de gas",OR(K1096="C5",K1096="E5")),1,0)</f>
        <v/>
      </c>
      <c r="X1096" s="3">
        <f>RIGHT(A1096,3)</f>
        <v/>
      </c>
      <c r="Y1096" s="3">
        <f>MAX(W1096*F1096,0)</f>
        <v/>
      </c>
      <c r="Z1096" s="3">
        <f>MAX(V1096*F1096-Y1096,0)</f>
        <v/>
      </c>
      <c r="AA1096" s="3">
        <f>MAX(U1096*F1096-SUM(Y1096:Z1096),0)</f>
        <v/>
      </c>
      <c r="AB1096" s="3">
        <f>MAX(F1096-SUM(Y1096:AA1096),0)</f>
        <v/>
      </c>
      <c r="AC1096" s="3">
        <f>D1096</f>
        <v/>
      </c>
      <c r="AD1096" s="3">
        <f>E1096</f>
        <v/>
      </c>
    </row>
    <row r="1097">
      <c r="A1097" s="22" t="inlineStr">
        <is>
          <t>BNRR022511272224</t>
        </is>
      </c>
      <c r="B1097" s="22" t="inlineStr">
        <is>
          <t>27/11/2025 21:31:53</t>
        </is>
      </c>
      <c r="C1097" s="24" t="n">
        <v>9</v>
      </c>
      <c r="D1097" s="24" t="n">
        <v>6</v>
      </c>
      <c r="E1097" s="24" t="n">
        <v>16</v>
      </c>
      <c r="F1097" s="24" t="n">
        <v>359</v>
      </c>
      <c r="G1097" s="24" t="inlineStr">
        <is>
          <t>16</t>
        </is>
      </c>
      <c r="H1097" s="24" t="inlineStr">
        <is>
          <t>28/11/2025 18:50:17</t>
        </is>
      </c>
      <c r="I1097" s="24" t="inlineStr"/>
      <c r="J1097" s="24" t="n">
        <v/>
      </c>
      <c r="K1097" s="24" t="n"/>
      <c r="L1097" s="24" t="n"/>
      <c r="M1097" s="1">
        <f>LEFT(A1097,6)</f>
        <v/>
      </c>
      <c r="N1097" s="1">
        <f>MID(A1097,7,6)</f>
        <v/>
      </c>
      <c r="O1097" s="1">
        <f>MID(A1097,7,6)&amp;"-"&amp;MID(A1097,13,1)</f>
        <v/>
      </c>
      <c r="P1097" s="1">
        <f>"M"&amp;MID(A1097,5,2)</f>
        <v/>
      </c>
      <c r="Q1097" s="1">
        <f>IF(MID(A1097,4,1)="L",IF(ISODD(RIGHT(A1097)),"LH1","LH3"),IF(MID(A1097,4,1)="R",IF(ISODD(RIGHT(A1097)),"RH2","RH4"),"ERROR"))</f>
        <v/>
      </c>
      <c r="R1097" s="1">
        <f>P1097&amp;"-"&amp;Q1097</f>
        <v/>
      </c>
      <c r="S1097" s="13">
        <f>IF(D1097="","HXX",IF(OR(D1097=D1096,D1097=0),S1096,"H"&amp;TEXT(D1097,"00")&amp;" T"&amp;TEXT(G1097,"00")&amp;" - "&amp;A1097))</f>
        <v/>
      </c>
      <c r="T1097" s="13">
        <f>SUBTOTAL(3,A1097)</f>
        <v/>
      </c>
      <c r="U1097" s="13">
        <f>IF(OR(NOT(ISBLANK(H1097)),J1097="30"),1,0)</f>
        <v/>
      </c>
      <c r="V1097" s="13">
        <f>IF(ISBLANK(I1097),0,1)</f>
        <v/>
      </c>
      <c r="W1097" s="13">
        <f>IF(AND(L1097="Porosidad de gas",OR(K1097="C5",K1097="E5")),1,0)</f>
        <v/>
      </c>
      <c r="X1097" s="3">
        <f>RIGHT(A1097,3)</f>
        <v/>
      </c>
      <c r="Y1097" s="3">
        <f>MAX(W1097*F1097,0)</f>
        <v/>
      </c>
      <c r="Z1097" s="3">
        <f>MAX(V1097*F1097-Y1097,0)</f>
        <v/>
      </c>
      <c r="AA1097" s="3">
        <f>MAX(U1097*F1097-SUM(Y1097:Z1097),0)</f>
        <v/>
      </c>
      <c r="AB1097" s="3">
        <f>MAX(F1097-SUM(Y1097:AA1097),0)</f>
        <v/>
      </c>
      <c r="AC1097" s="3">
        <f>D1097</f>
        <v/>
      </c>
      <c r="AD1097" s="3">
        <f>E1097</f>
        <v/>
      </c>
    </row>
    <row r="1098">
      <c r="A1098" s="22" t="inlineStr">
        <is>
          <t>BNRL022511272221</t>
        </is>
      </c>
      <c r="B1098" s="22" t="inlineStr">
        <is>
          <t>27/11/2025 21:25:54</t>
        </is>
      </c>
      <c r="C1098" s="24" t="n">
        <v>9</v>
      </c>
      <c r="D1098" s="24" t="n">
        <v>6</v>
      </c>
      <c r="E1098" s="24" t="n">
        <v>15</v>
      </c>
      <c r="F1098" s="24" t="n">
        <v>369</v>
      </c>
      <c r="G1098" s="24" t="inlineStr">
        <is>
          <t>16</t>
        </is>
      </c>
      <c r="H1098" s="24" t="inlineStr">
        <is>
          <t>28/11/2025 18:50:31</t>
        </is>
      </c>
      <c r="I1098" s="24" t="inlineStr"/>
      <c r="J1098" s="24" t="n">
        <v/>
      </c>
      <c r="K1098" s="24" t="n"/>
      <c r="L1098" s="24" t="n"/>
      <c r="M1098" s="1">
        <f>LEFT(A1098,6)</f>
        <v/>
      </c>
      <c r="N1098" s="1">
        <f>MID(A1098,7,6)</f>
        <v/>
      </c>
      <c r="O1098" s="1">
        <f>MID(A1098,7,6)&amp;"-"&amp;MID(A1098,13,1)</f>
        <v/>
      </c>
      <c r="P1098" s="1">
        <f>"M"&amp;MID(A1098,5,2)</f>
        <v/>
      </c>
      <c r="Q1098" s="1">
        <f>IF(MID(A1098,4,1)="L",IF(ISODD(RIGHT(A1098)),"LH1","LH3"),IF(MID(A1098,4,1)="R",IF(ISODD(RIGHT(A1098)),"RH2","RH4"),"ERROR"))</f>
        <v/>
      </c>
      <c r="R1098" s="1">
        <f>P1098&amp;"-"&amp;Q1098</f>
        <v/>
      </c>
      <c r="S1098" s="13">
        <f>IF(D1098="","HXX",IF(OR(D1098=D1097,D1098=0),S1097,"H"&amp;TEXT(D1098,"00")&amp;" T"&amp;TEXT(G1098,"00")&amp;" - "&amp;A1098))</f>
        <v/>
      </c>
      <c r="T1098" s="13">
        <f>SUBTOTAL(3,A1098)</f>
        <v/>
      </c>
      <c r="U1098" s="13">
        <f>IF(OR(NOT(ISBLANK(H1098)),J1098="30"),1,0)</f>
        <v/>
      </c>
      <c r="V1098" s="13">
        <f>IF(ISBLANK(I1098),0,1)</f>
        <v/>
      </c>
      <c r="W1098" s="13">
        <f>IF(AND(L1098="Porosidad de gas",OR(K1098="C5",K1098="E5")),1,0)</f>
        <v/>
      </c>
      <c r="X1098" s="3">
        <f>RIGHT(A1098,3)</f>
        <v/>
      </c>
      <c r="Y1098" s="3">
        <f>MAX(W1098*F1098,0)</f>
        <v/>
      </c>
      <c r="Z1098" s="3">
        <f>MAX(V1098*F1098-Y1098,0)</f>
        <v/>
      </c>
      <c r="AA1098" s="3">
        <f>MAX(U1098*F1098-SUM(Y1098:Z1098),0)</f>
        <v/>
      </c>
      <c r="AB1098" s="3">
        <f>MAX(F1098-SUM(Y1098:AA1098),0)</f>
        <v/>
      </c>
      <c r="AC1098" s="3">
        <f>D1098</f>
        <v/>
      </c>
      <c r="AD1098" s="3">
        <f>E1098</f>
        <v/>
      </c>
    </row>
    <row r="1099">
      <c r="A1099" s="22" t="inlineStr">
        <is>
          <t>BNRL022511272222</t>
        </is>
      </c>
      <c r="B1099" s="22" t="inlineStr">
        <is>
          <t>27/11/2025 21:25:54</t>
        </is>
      </c>
      <c r="C1099" s="24" t="n">
        <v>9</v>
      </c>
      <c r="D1099" s="24" t="n">
        <v>6</v>
      </c>
      <c r="E1099" s="24" t="n">
        <v>15</v>
      </c>
      <c r="F1099" s="24" t="n">
        <v>369</v>
      </c>
      <c r="G1099" s="24" t="inlineStr">
        <is>
          <t>16</t>
        </is>
      </c>
      <c r="H1099" s="24" t="inlineStr">
        <is>
          <t>28/11/2025 18:53:48</t>
        </is>
      </c>
      <c r="I1099" s="24" t="inlineStr"/>
      <c r="J1099" s="24" t="n">
        <v/>
      </c>
      <c r="K1099" s="24" t="n"/>
      <c r="L1099" s="24" t="n"/>
      <c r="M1099" s="1">
        <f>LEFT(A1099,6)</f>
        <v/>
      </c>
      <c r="N1099" s="1">
        <f>MID(A1099,7,6)</f>
        <v/>
      </c>
      <c r="O1099" s="1">
        <f>MID(A1099,7,6)&amp;"-"&amp;MID(A1099,13,1)</f>
        <v/>
      </c>
      <c r="P1099" s="1">
        <f>"M"&amp;MID(A1099,5,2)</f>
        <v/>
      </c>
      <c r="Q1099" s="1">
        <f>IF(MID(A1099,4,1)="L",IF(ISODD(RIGHT(A1099)),"LH1","LH3"),IF(MID(A1099,4,1)="R",IF(ISODD(RIGHT(A1099)),"RH2","RH4"),"ERROR"))</f>
        <v/>
      </c>
      <c r="R1099" s="1">
        <f>P1099&amp;"-"&amp;Q1099</f>
        <v/>
      </c>
      <c r="S1099" s="13">
        <f>IF(D1099="","HXX",IF(OR(D1099=D1098,D1099=0),S1098,"H"&amp;TEXT(D1099,"00")&amp;" T"&amp;TEXT(G1099,"00")&amp;" - "&amp;A1099))</f>
        <v/>
      </c>
      <c r="T1099" s="13">
        <f>SUBTOTAL(3,A1099)</f>
        <v/>
      </c>
      <c r="U1099" s="13">
        <f>IF(OR(NOT(ISBLANK(H1099)),J1099="30"),1,0)</f>
        <v/>
      </c>
      <c r="V1099" s="13">
        <f>IF(ISBLANK(I1099),0,1)</f>
        <v/>
      </c>
      <c r="W1099" s="13">
        <f>IF(AND(L1099="Porosidad de gas",OR(K1099="C5",K1099="E5")),1,0)</f>
        <v/>
      </c>
      <c r="X1099" s="3">
        <f>RIGHT(A1099,3)</f>
        <v/>
      </c>
      <c r="Y1099" s="3">
        <f>MAX(W1099*F1099,0)</f>
        <v/>
      </c>
      <c r="Z1099" s="3">
        <f>MAX(V1099*F1099-Y1099,0)</f>
        <v/>
      </c>
      <c r="AA1099" s="3">
        <f>MAX(U1099*F1099-SUM(Y1099:Z1099),0)</f>
        <v/>
      </c>
      <c r="AB1099" s="3">
        <f>MAX(F1099-SUM(Y1099:AA1099),0)</f>
        <v/>
      </c>
      <c r="AC1099" s="3">
        <f>D1099</f>
        <v/>
      </c>
      <c r="AD1099" s="3">
        <f>E1099</f>
        <v/>
      </c>
    </row>
    <row r="1100">
      <c r="A1100" s="22" t="inlineStr">
        <is>
          <t>BNRR022511272221</t>
        </is>
      </c>
      <c r="B1100" s="22" t="inlineStr">
        <is>
          <t>27/11/2025 21:25:54</t>
        </is>
      </c>
      <c r="C1100" s="24" t="n">
        <v>9</v>
      </c>
      <c r="D1100" s="24" t="n">
        <v>6</v>
      </c>
      <c r="E1100" s="24" t="n">
        <v>15</v>
      </c>
      <c r="F1100" s="24" t="n">
        <v>369</v>
      </c>
      <c r="G1100" s="24" t="inlineStr">
        <is>
          <t>16</t>
        </is>
      </c>
      <c r="H1100" s="24" t="inlineStr">
        <is>
          <t>28/11/2025 18:58:23</t>
        </is>
      </c>
      <c r="I1100" s="24" t="inlineStr"/>
      <c r="J1100" s="24" t="n">
        <v/>
      </c>
      <c r="K1100" s="24" t="n"/>
      <c r="L1100" s="24" t="n"/>
      <c r="M1100" s="1">
        <f>LEFT(A1100,6)</f>
        <v/>
      </c>
      <c r="N1100" s="1">
        <f>MID(A1100,7,6)</f>
        <v/>
      </c>
      <c r="O1100" s="1">
        <f>MID(A1100,7,6)&amp;"-"&amp;MID(A1100,13,1)</f>
        <v/>
      </c>
      <c r="P1100" s="1">
        <f>"M"&amp;MID(A1100,5,2)</f>
        <v/>
      </c>
      <c r="Q1100" s="1">
        <f>IF(MID(A1100,4,1)="L",IF(ISODD(RIGHT(A1100)),"LH1","LH3"),IF(MID(A1100,4,1)="R",IF(ISODD(RIGHT(A1100)),"RH2","RH4"),"ERROR"))</f>
        <v/>
      </c>
      <c r="R1100" s="1">
        <f>P1100&amp;"-"&amp;Q1100</f>
        <v/>
      </c>
      <c r="S1100" s="13">
        <f>IF(D1100="","HXX",IF(OR(D1100=D1099,D1100=0),S1099,"H"&amp;TEXT(D1100,"00")&amp;" T"&amp;TEXT(G1100,"00")&amp;" - "&amp;A1100))</f>
        <v/>
      </c>
      <c r="T1100" s="13">
        <f>SUBTOTAL(3,A1100)</f>
        <v/>
      </c>
      <c r="U1100" s="13">
        <f>IF(OR(NOT(ISBLANK(H1100)),J1100="30"),1,0)</f>
        <v/>
      </c>
      <c r="V1100" s="13">
        <f>IF(ISBLANK(I1100),0,1)</f>
        <v/>
      </c>
      <c r="W1100" s="13">
        <f>IF(AND(L1100="Porosidad de gas",OR(K1100="C5",K1100="E5")),1,0)</f>
        <v/>
      </c>
      <c r="X1100" s="3">
        <f>RIGHT(A1100,3)</f>
        <v/>
      </c>
      <c r="Y1100" s="3">
        <f>MAX(W1100*F1100,0)</f>
        <v/>
      </c>
      <c r="Z1100" s="3">
        <f>MAX(V1100*F1100-Y1100,0)</f>
        <v/>
      </c>
      <c r="AA1100" s="3">
        <f>MAX(U1100*F1100-SUM(Y1100:Z1100),0)</f>
        <v/>
      </c>
      <c r="AB1100" s="3">
        <f>MAX(F1100-SUM(Y1100:AA1100),0)</f>
        <v/>
      </c>
      <c r="AC1100" s="3">
        <f>D1100</f>
        <v/>
      </c>
      <c r="AD1100" s="3">
        <f>E1100</f>
        <v/>
      </c>
    </row>
    <row r="1101">
      <c r="A1101" s="22" t="inlineStr">
        <is>
          <t>BNRR022511272222</t>
        </is>
      </c>
      <c r="B1101" s="22" t="inlineStr">
        <is>
          <t>27/11/2025 21:25:54</t>
        </is>
      </c>
      <c r="C1101" s="24" t="n">
        <v>9</v>
      </c>
      <c r="D1101" s="24" t="n">
        <v>6</v>
      </c>
      <c r="E1101" s="24" t="n">
        <v>15</v>
      </c>
      <c r="F1101" s="24" t="n">
        <v>369</v>
      </c>
      <c r="G1101" s="24" t="inlineStr">
        <is>
          <t>16</t>
        </is>
      </c>
      <c r="H1101" s="24" t="inlineStr">
        <is>
          <t>28/11/2025 18:52:2</t>
        </is>
      </c>
      <c r="I1101" s="24" t="inlineStr"/>
      <c r="J1101" s="24" t="n">
        <v/>
      </c>
      <c r="K1101" s="24" t="n"/>
      <c r="L1101" s="24" t="n"/>
      <c r="M1101" s="1">
        <f>LEFT(A1101,6)</f>
        <v/>
      </c>
      <c r="N1101" s="1">
        <f>MID(A1101,7,6)</f>
        <v/>
      </c>
      <c r="O1101" s="1">
        <f>MID(A1101,7,6)&amp;"-"&amp;MID(A1101,13,1)</f>
        <v/>
      </c>
      <c r="P1101" s="1">
        <f>"M"&amp;MID(A1101,5,2)</f>
        <v/>
      </c>
      <c r="Q1101" s="1">
        <f>IF(MID(A1101,4,1)="L",IF(ISODD(RIGHT(A1101)),"LH1","LH3"),IF(MID(A1101,4,1)="R",IF(ISODD(RIGHT(A1101)),"RH2","RH4"),"ERROR"))</f>
        <v/>
      </c>
      <c r="R1101" s="1">
        <f>P1101&amp;"-"&amp;Q1101</f>
        <v/>
      </c>
      <c r="S1101" s="13">
        <f>IF(D1101="","HXX",IF(OR(D1101=D1100,D1101=0),S1100,"H"&amp;TEXT(D1101,"00")&amp;" T"&amp;TEXT(G1101,"00")&amp;" - "&amp;A1101))</f>
        <v/>
      </c>
      <c r="T1101" s="13">
        <f>SUBTOTAL(3,A1101)</f>
        <v/>
      </c>
      <c r="U1101" s="13">
        <f>IF(OR(NOT(ISBLANK(H1101)),J1101="30"),1,0)</f>
        <v/>
      </c>
      <c r="V1101" s="13">
        <f>IF(ISBLANK(I1101),0,1)</f>
        <v/>
      </c>
      <c r="W1101" s="13">
        <f>IF(AND(L1101="Porosidad de gas",OR(K1101="C5",K1101="E5")),1,0)</f>
        <v/>
      </c>
      <c r="X1101" s="3">
        <f>RIGHT(A1101,3)</f>
        <v/>
      </c>
      <c r="Y1101" s="3">
        <f>MAX(W1101*F1101,0)</f>
        <v/>
      </c>
      <c r="Z1101" s="3">
        <f>MAX(V1101*F1101-Y1101,0)</f>
        <v/>
      </c>
      <c r="AA1101" s="3">
        <f>MAX(U1101*F1101-SUM(Y1101:Z1101),0)</f>
        <v/>
      </c>
      <c r="AB1101" s="3">
        <f>MAX(F1101-SUM(Y1101:AA1101),0)</f>
        <v/>
      </c>
      <c r="AC1101" s="3">
        <f>D1101</f>
        <v/>
      </c>
      <c r="AD1101" s="3">
        <f>E1101</f>
        <v/>
      </c>
    </row>
    <row r="1102">
      <c r="A1102" s="22" t="inlineStr">
        <is>
          <t>BNRL022511272219</t>
        </is>
      </c>
      <c r="B1102" s="22" t="inlineStr">
        <is>
          <t>27/11/2025 21:19:45</t>
        </is>
      </c>
      <c r="C1102" s="24" t="n">
        <v>9</v>
      </c>
      <c r="D1102" s="24" t="n">
        <v>6</v>
      </c>
      <c r="E1102" s="24" t="n">
        <v>14</v>
      </c>
      <c r="F1102" s="24" t="n">
        <v>360</v>
      </c>
      <c r="G1102" s="24" t="inlineStr">
        <is>
          <t>16</t>
        </is>
      </c>
      <c r="H1102" s="24" t="inlineStr">
        <is>
          <t>29/11/2025 4:27:15</t>
        </is>
      </c>
      <c r="I1102" s="24" t="inlineStr"/>
      <c r="J1102" s="24" t="n">
        <v/>
      </c>
      <c r="K1102" s="24" t="n"/>
      <c r="L1102" s="24" t="n"/>
      <c r="M1102" s="1">
        <f>LEFT(A1102,6)</f>
        <v/>
      </c>
      <c r="N1102" s="1">
        <f>MID(A1102,7,6)</f>
        <v/>
      </c>
      <c r="O1102" s="1">
        <f>MID(A1102,7,6)&amp;"-"&amp;MID(A1102,13,1)</f>
        <v/>
      </c>
      <c r="P1102" s="1">
        <f>"M"&amp;MID(A1102,5,2)</f>
        <v/>
      </c>
      <c r="Q1102" s="1">
        <f>IF(MID(A1102,4,1)="L",IF(ISODD(RIGHT(A1102)),"LH1","LH3"),IF(MID(A1102,4,1)="R",IF(ISODD(RIGHT(A1102)),"RH2","RH4"),"ERROR"))</f>
        <v/>
      </c>
      <c r="R1102" s="1">
        <f>P1102&amp;"-"&amp;Q1102</f>
        <v/>
      </c>
      <c r="S1102" s="13">
        <f>IF(D1102="","HXX",IF(OR(D1102=D1101,D1102=0),S1101,"H"&amp;TEXT(D1102,"00")&amp;" T"&amp;TEXT(G1102,"00")&amp;" - "&amp;A1102))</f>
        <v/>
      </c>
      <c r="T1102" s="13">
        <f>SUBTOTAL(3,A1102)</f>
        <v/>
      </c>
      <c r="U1102" s="13">
        <f>IF(OR(NOT(ISBLANK(H1102)),J1102="30"),1,0)</f>
        <v/>
      </c>
      <c r="V1102" s="13">
        <f>IF(ISBLANK(I1102),0,1)</f>
        <v/>
      </c>
      <c r="W1102" s="13">
        <f>IF(AND(L1102="Porosidad de gas",OR(K1102="C5",K1102="E5")),1,0)</f>
        <v/>
      </c>
      <c r="X1102" s="3">
        <f>RIGHT(A1102,3)</f>
        <v/>
      </c>
      <c r="Y1102" s="3">
        <f>MAX(W1102*F1102,0)</f>
        <v/>
      </c>
      <c r="Z1102" s="3">
        <f>MAX(V1102*F1102-Y1102,0)</f>
        <v/>
      </c>
      <c r="AA1102" s="3">
        <f>MAX(U1102*F1102-SUM(Y1102:Z1102),0)</f>
        <v/>
      </c>
      <c r="AB1102" s="3">
        <f>MAX(F1102-SUM(Y1102:AA1102),0)</f>
        <v/>
      </c>
      <c r="AC1102" s="3">
        <f>D1102</f>
        <v/>
      </c>
      <c r="AD1102" s="3">
        <f>E1102</f>
        <v/>
      </c>
    </row>
    <row r="1103">
      <c r="A1103" s="22" t="inlineStr">
        <is>
          <t>BNRL022511272220</t>
        </is>
      </c>
      <c r="B1103" s="22" t="inlineStr">
        <is>
          <t>27/11/2025 21:19:45</t>
        </is>
      </c>
      <c r="C1103" s="24" t="n">
        <v>9</v>
      </c>
      <c r="D1103" s="24" t="n">
        <v>6</v>
      </c>
      <c r="E1103" s="24" t="n">
        <v>14</v>
      </c>
      <c r="F1103" s="24" t="n">
        <v>360</v>
      </c>
      <c r="G1103" s="24" t="inlineStr">
        <is>
          <t>16</t>
        </is>
      </c>
      <c r="H1103" s="24" t="inlineStr">
        <is>
          <t>29/11/2025 4:29:3</t>
        </is>
      </c>
      <c r="I1103" s="24" t="inlineStr"/>
      <c r="J1103" s="24" t="n">
        <v/>
      </c>
      <c r="K1103" s="24" t="n"/>
      <c r="L1103" s="24" t="n"/>
      <c r="M1103" s="1">
        <f>LEFT(A1103,6)</f>
        <v/>
      </c>
      <c r="N1103" s="1">
        <f>MID(A1103,7,6)</f>
        <v/>
      </c>
      <c r="O1103" s="1">
        <f>MID(A1103,7,6)&amp;"-"&amp;MID(A1103,13,1)</f>
        <v/>
      </c>
      <c r="P1103" s="1">
        <f>"M"&amp;MID(A1103,5,2)</f>
        <v/>
      </c>
      <c r="Q1103" s="1">
        <f>IF(MID(A1103,4,1)="L",IF(ISODD(RIGHT(A1103)),"LH1","LH3"),IF(MID(A1103,4,1)="R",IF(ISODD(RIGHT(A1103)),"RH2","RH4"),"ERROR"))</f>
        <v/>
      </c>
      <c r="R1103" s="1">
        <f>P1103&amp;"-"&amp;Q1103</f>
        <v/>
      </c>
      <c r="S1103" s="13">
        <f>IF(D1103="","HXX",IF(OR(D1103=D1102,D1103=0),S1102,"H"&amp;TEXT(D1103,"00")&amp;" T"&amp;TEXT(G1103,"00")&amp;" - "&amp;A1103))</f>
        <v/>
      </c>
      <c r="T1103" s="13">
        <f>SUBTOTAL(3,A1103)</f>
        <v/>
      </c>
      <c r="U1103" s="13">
        <f>IF(OR(NOT(ISBLANK(H1103)),J1103="30"),1,0)</f>
        <v/>
      </c>
      <c r="V1103" s="13">
        <f>IF(ISBLANK(I1103),0,1)</f>
        <v/>
      </c>
      <c r="W1103" s="13">
        <f>IF(AND(L1103="Porosidad de gas",OR(K1103="C5",K1103="E5")),1,0)</f>
        <v/>
      </c>
      <c r="X1103" s="3">
        <f>RIGHT(A1103,3)</f>
        <v/>
      </c>
      <c r="Y1103" s="3">
        <f>MAX(W1103*F1103,0)</f>
        <v/>
      </c>
      <c r="Z1103" s="3">
        <f>MAX(V1103*F1103-Y1103,0)</f>
        <v/>
      </c>
      <c r="AA1103" s="3">
        <f>MAX(U1103*F1103-SUM(Y1103:Z1103),0)</f>
        <v/>
      </c>
      <c r="AB1103" s="3">
        <f>MAX(F1103-SUM(Y1103:AA1103),0)</f>
        <v/>
      </c>
      <c r="AC1103" s="3">
        <f>D1103</f>
        <v/>
      </c>
      <c r="AD1103" s="3">
        <f>E1103</f>
        <v/>
      </c>
    </row>
    <row r="1104">
      <c r="A1104" s="22" t="inlineStr">
        <is>
          <t>BNRR022511272219</t>
        </is>
      </c>
      <c r="B1104" s="22" t="inlineStr">
        <is>
          <t>27/11/2025 21:19:45</t>
        </is>
      </c>
      <c r="C1104" s="24" t="n">
        <v>9</v>
      </c>
      <c r="D1104" s="24" t="n">
        <v>6</v>
      </c>
      <c r="E1104" s="24" t="n">
        <v>14</v>
      </c>
      <c r="F1104" s="24" t="n">
        <v>360</v>
      </c>
      <c r="G1104" s="24" t="inlineStr">
        <is>
          <t>16</t>
        </is>
      </c>
      <c r="H1104" s="24" t="inlineStr">
        <is>
          <t>29/11/2025 4:30:9</t>
        </is>
      </c>
      <c r="I1104" s="24" t="inlineStr"/>
      <c r="J1104" s="24" t="n">
        <v/>
      </c>
      <c r="K1104" s="24" t="n"/>
      <c r="L1104" s="24" t="n"/>
      <c r="M1104" s="1">
        <f>LEFT(A1104,6)</f>
        <v/>
      </c>
      <c r="N1104" s="1">
        <f>MID(A1104,7,6)</f>
        <v/>
      </c>
      <c r="O1104" s="1">
        <f>MID(A1104,7,6)&amp;"-"&amp;MID(A1104,13,1)</f>
        <v/>
      </c>
      <c r="P1104" s="1">
        <f>"M"&amp;MID(A1104,5,2)</f>
        <v/>
      </c>
      <c r="Q1104" s="1">
        <f>IF(MID(A1104,4,1)="L",IF(ISODD(RIGHT(A1104)),"LH1","LH3"),IF(MID(A1104,4,1)="R",IF(ISODD(RIGHT(A1104)),"RH2","RH4"),"ERROR"))</f>
        <v/>
      </c>
      <c r="R1104" s="1">
        <f>P1104&amp;"-"&amp;Q1104</f>
        <v/>
      </c>
      <c r="S1104" s="13">
        <f>IF(D1104="","HXX",IF(OR(D1104=D1103,D1104=0),S1103,"H"&amp;TEXT(D1104,"00")&amp;" T"&amp;TEXT(G1104,"00")&amp;" - "&amp;A1104))</f>
        <v/>
      </c>
      <c r="T1104" s="13">
        <f>SUBTOTAL(3,A1104)</f>
        <v/>
      </c>
      <c r="U1104" s="13">
        <f>IF(OR(NOT(ISBLANK(H1104)),J1104="30"),1,0)</f>
        <v/>
      </c>
      <c r="V1104" s="13">
        <f>IF(ISBLANK(I1104),0,1)</f>
        <v/>
      </c>
      <c r="W1104" s="13">
        <f>IF(AND(L1104="Porosidad de gas",OR(K1104="C5",K1104="E5")),1,0)</f>
        <v/>
      </c>
      <c r="X1104" s="3">
        <f>RIGHT(A1104,3)</f>
        <v/>
      </c>
      <c r="Y1104" s="3">
        <f>MAX(W1104*F1104,0)</f>
        <v/>
      </c>
      <c r="Z1104" s="3">
        <f>MAX(V1104*F1104-Y1104,0)</f>
        <v/>
      </c>
      <c r="AA1104" s="3">
        <f>MAX(U1104*F1104-SUM(Y1104:Z1104),0)</f>
        <v/>
      </c>
      <c r="AB1104" s="3">
        <f>MAX(F1104-SUM(Y1104:AA1104),0)</f>
        <v/>
      </c>
      <c r="AC1104" s="3">
        <f>D1104</f>
        <v/>
      </c>
      <c r="AD1104" s="3">
        <f>E1104</f>
        <v/>
      </c>
    </row>
    <row r="1105">
      <c r="A1105" s="22" t="inlineStr">
        <is>
          <t>BNRR022511272220</t>
        </is>
      </c>
      <c r="B1105" s="22" t="inlineStr">
        <is>
          <t>27/11/2025 21:19:45</t>
        </is>
      </c>
      <c r="C1105" s="24" t="n">
        <v>9</v>
      </c>
      <c r="D1105" s="24" t="n">
        <v>6</v>
      </c>
      <c r="E1105" s="24" t="n">
        <v>14</v>
      </c>
      <c r="F1105" s="24" t="n">
        <v>360</v>
      </c>
      <c r="G1105" s="24" t="inlineStr">
        <is>
          <t>16</t>
        </is>
      </c>
      <c r="H1105" s="24" t="inlineStr">
        <is>
          <t>29/11/2025 4:28:16</t>
        </is>
      </c>
      <c r="I1105" s="24" t="inlineStr"/>
      <c r="J1105" s="24" t="n">
        <v/>
      </c>
      <c r="K1105" s="24" t="n"/>
      <c r="L1105" s="24" t="n"/>
      <c r="M1105" s="1">
        <f>LEFT(A1105,6)</f>
        <v/>
      </c>
      <c r="N1105" s="1">
        <f>MID(A1105,7,6)</f>
        <v/>
      </c>
      <c r="O1105" s="1">
        <f>MID(A1105,7,6)&amp;"-"&amp;MID(A1105,13,1)</f>
        <v/>
      </c>
      <c r="P1105" s="1">
        <f>"M"&amp;MID(A1105,5,2)</f>
        <v/>
      </c>
      <c r="Q1105" s="1">
        <f>IF(MID(A1105,4,1)="L",IF(ISODD(RIGHT(A1105)),"LH1","LH3"),IF(MID(A1105,4,1)="R",IF(ISODD(RIGHT(A1105)),"RH2","RH4"),"ERROR"))</f>
        <v/>
      </c>
      <c r="R1105" s="1">
        <f>P1105&amp;"-"&amp;Q1105</f>
        <v/>
      </c>
      <c r="S1105" s="13">
        <f>IF(D1105="","HXX",IF(OR(D1105=D1104,D1105=0),S1104,"H"&amp;TEXT(D1105,"00")&amp;" T"&amp;TEXT(G1105,"00")&amp;" - "&amp;A1105))</f>
        <v/>
      </c>
      <c r="T1105" s="13">
        <f>SUBTOTAL(3,A1105)</f>
        <v/>
      </c>
      <c r="U1105" s="13">
        <f>IF(OR(NOT(ISBLANK(H1105)),J1105="30"),1,0)</f>
        <v/>
      </c>
      <c r="V1105" s="13">
        <f>IF(ISBLANK(I1105),0,1)</f>
        <v/>
      </c>
      <c r="W1105" s="13">
        <f>IF(AND(L1105="Porosidad de gas",OR(K1105="C5",K1105="E5")),1,0)</f>
        <v/>
      </c>
      <c r="X1105" s="3">
        <f>RIGHT(A1105,3)</f>
        <v/>
      </c>
      <c r="Y1105" s="3">
        <f>MAX(W1105*F1105,0)</f>
        <v/>
      </c>
      <c r="Z1105" s="3">
        <f>MAX(V1105*F1105-Y1105,0)</f>
        <v/>
      </c>
      <c r="AA1105" s="3">
        <f>MAX(U1105*F1105-SUM(Y1105:Z1105),0)</f>
        <v/>
      </c>
      <c r="AB1105" s="3">
        <f>MAX(F1105-SUM(Y1105:AA1105),0)</f>
        <v/>
      </c>
      <c r="AC1105" s="3">
        <f>D1105</f>
        <v/>
      </c>
      <c r="AD1105" s="3">
        <f>E1105</f>
        <v/>
      </c>
    </row>
    <row r="1106">
      <c r="A1106" s="22" t="inlineStr">
        <is>
          <t>BNRL022511272217</t>
        </is>
      </c>
      <c r="B1106" s="22" t="inlineStr">
        <is>
          <t>27/11/2025 21:13:45</t>
        </is>
      </c>
      <c r="C1106" s="24" t="n">
        <v>9</v>
      </c>
      <c r="D1106" s="24" t="n">
        <v>6</v>
      </c>
      <c r="E1106" s="24" t="n">
        <v>13</v>
      </c>
      <c r="F1106" s="24" t="n">
        <v>360</v>
      </c>
      <c r="G1106" s="24" t="inlineStr">
        <is>
          <t>16</t>
        </is>
      </c>
      <c r="H1106" s="24" t="inlineStr">
        <is>
          <t>29/11/2025 4:31:4</t>
        </is>
      </c>
      <c r="I1106" s="24" t="inlineStr"/>
      <c r="J1106" s="24" t="n">
        <v/>
      </c>
      <c r="K1106" s="24" t="n"/>
      <c r="L1106" s="24" t="n"/>
      <c r="M1106" s="1">
        <f>LEFT(A1106,6)</f>
        <v/>
      </c>
      <c r="N1106" s="1">
        <f>MID(A1106,7,6)</f>
        <v/>
      </c>
      <c r="O1106" s="1">
        <f>MID(A1106,7,6)&amp;"-"&amp;MID(A1106,13,1)</f>
        <v/>
      </c>
      <c r="P1106" s="1">
        <f>"M"&amp;MID(A1106,5,2)</f>
        <v/>
      </c>
      <c r="Q1106" s="1">
        <f>IF(MID(A1106,4,1)="L",IF(ISODD(RIGHT(A1106)),"LH1","LH3"),IF(MID(A1106,4,1)="R",IF(ISODD(RIGHT(A1106)),"RH2","RH4"),"ERROR"))</f>
        <v/>
      </c>
      <c r="R1106" s="1">
        <f>P1106&amp;"-"&amp;Q1106</f>
        <v/>
      </c>
      <c r="S1106" s="13">
        <f>IF(D1106="","HXX",IF(OR(D1106=D1105,D1106=0),S1105,"H"&amp;TEXT(D1106,"00")&amp;" T"&amp;TEXT(G1106,"00")&amp;" - "&amp;A1106))</f>
        <v/>
      </c>
      <c r="T1106" s="13">
        <f>SUBTOTAL(3,A1106)</f>
        <v/>
      </c>
      <c r="U1106" s="13">
        <f>IF(OR(NOT(ISBLANK(H1106)),J1106="30"),1,0)</f>
        <v/>
      </c>
      <c r="V1106" s="13">
        <f>IF(ISBLANK(I1106),0,1)</f>
        <v/>
      </c>
      <c r="W1106" s="13">
        <f>IF(AND(L1106="Porosidad de gas",OR(K1106="C5",K1106="E5")),1,0)</f>
        <v/>
      </c>
      <c r="X1106" s="3">
        <f>RIGHT(A1106,3)</f>
        <v/>
      </c>
      <c r="Y1106" s="3">
        <f>MAX(W1106*F1106,0)</f>
        <v/>
      </c>
      <c r="Z1106" s="3">
        <f>MAX(V1106*F1106-Y1106,0)</f>
        <v/>
      </c>
      <c r="AA1106" s="3">
        <f>MAX(U1106*F1106-SUM(Y1106:Z1106),0)</f>
        <v/>
      </c>
      <c r="AB1106" s="3">
        <f>MAX(F1106-SUM(Y1106:AA1106),0)</f>
        <v/>
      </c>
      <c r="AC1106" s="3">
        <f>D1106</f>
        <v/>
      </c>
      <c r="AD1106" s="3">
        <f>E1106</f>
        <v/>
      </c>
    </row>
    <row r="1107">
      <c r="A1107" s="22" t="inlineStr">
        <is>
          <t>BNRL022511272218</t>
        </is>
      </c>
      <c r="B1107" s="22" t="inlineStr">
        <is>
          <t>27/11/2025 21:13:45</t>
        </is>
      </c>
      <c r="C1107" s="24" t="n">
        <v>9</v>
      </c>
      <c r="D1107" s="24" t="n">
        <v>6</v>
      </c>
      <c r="E1107" s="24" t="n">
        <v>13</v>
      </c>
      <c r="F1107" s="24" t="n">
        <v>360</v>
      </c>
      <c r="G1107" s="24" t="inlineStr">
        <is>
          <t>16</t>
        </is>
      </c>
      <c r="H1107" s="24" t="inlineStr">
        <is>
          <t>29/11/2025 4:34:30</t>
        </is>
      </c>
      <c r="I1107" s="24" t="inlineStr"/>
      <c r="J1107" s="24" t="n">
        <v/>
      </c>
      <c r="K1107" s="24" t="n"/>
      <c r="L1107" s="24" t="n"/>
      <c r="M1107" s="1">
        <f>LEFT(A1107,6)</f>
        <v/>
      </c>
      <c r="N1107" s="1">
        <f>MID(A1107,7,6)</f>
        <v/>
      </c>
      <c r="O1107" s="1">
        <f>MID(A1107,7,6)&amp;"-"&amp;MID(A1107,13,1)</f>
        <v/>
      </c>
      <c r="P1107" s="1">
        <f>"M"&amp;MID(A1107,5,2)</f>
        <v/>
      </c>
      <c r="Q1107" s="1">
        <f>IF(MID(A1107,4,1)="L",IF(ISODD(RIGHT(A1107)),"LH1","LH3"),IF(MID(A1107,4,1)="R",IF(ISODD(RIGHT(A1107)),"RH2","RH4"),"ERROR"))</f>
        <v/>
      </c>
      <c r="R1107" s="1">
        <f>P1107&amp;"-"&amp;Q1107</f>
        <v/>
      </c>
      <c r="S1107" s="13">
        <f>IF(D1107="","HXX",IF(OR(D1107=D1106,D1107=0),S1106,"H"&amp;TEXT(D1107,"00")&amp;" T"&amp;TEXT(G1107,"00")&amp;" - "&amp;A1107))</f>
        <v/>
      </c>
      <c r="T1107" s="13">
        <f>SUBTOTAL(3,A1107)</f>
        <v/>
      </c>
      <c r="U1107" s="13">
        <f>IF(OR(NOT(ISBLANK(H1107)),J1107="30"),1,0)</f>
        <v/>
      </c>
      <c r="V1107" s="13">
        <f>IF(ISBLANK(I1107),0,1)</f>
        <v/>
      </c>
      <c r="W1107" s="13">
        <f>IF(AND(L1107="Porosidad de gas",OR(K1107="C5",K1107="E5")),1,0)</f>
        <v/>
      </c>
      <c r="X1107" s="3">
        <f>RIGHT(A1107,3)</f>
        <v/>
      </c>
      <c r="Y1107" s="3">
        <f>MAX(W1107*F1107,0)</f>
        <v/>
      </c>
      <c r="Z1107" s="3">
        <f>MAX(V1107*F1107-Y1107,0)</f>
        <v/>
      </c>
      <c r="AA1107" s="3">
        <f>MAX(U1107*F1107-SUM(Y1107:Z1107),0)</f>
        <v/>
      </c>
      <c r="AB1107" s="3">
        <f>MAX(F1107-SUM(Y1107:AA1107),0)</f>
        <v/>
      </c>
      <c r="AC1107" s="3">
        <f>D1107</f>
        <v/>
      </c>
      <c r="AD1107" s="3">
        <f>E1107</f>
        <v/>
      </c>
    </row>
    <row r="1108">
      <c r="A1108" s="22" t="inlineStr">
        <is>
          <t>BNRR022511272217</t>
        </is>
      </c>
      <c r="B1108" s="22" t="inlineStr">
        <is>
          <t>27/11/2025 21:13:45</t>
        </is>
      </c>
      <c r="C1108" s="24" t="n">
        <v>9</v>
      </c>
      <c r="D1108" s="24" t="n">
        <v>6</v>
      </c>
      <c r="E1108" s="24" t="n">
        <v>13</v>
      </c>
      <c r="F1108" s="24" t="n">
        <v>360</v>
      </c>
      <c r="G1108" s="24" t="inlineStr">
        <is>
          <t>16</t>
        </is>
      </c>
      <c r="H1108" s="24" t="inlineStr">
        <is>
          <t>29/11/2025 4:34:49</t>
        </is>
      </c>
      <c r="I1108" s="24" t="inlineStr"/>
      <c r="J1108" s="24" t="n">
        <v/>
      </c>
      <c r="K1108" s="24" t="n"/>
      <c r="L1108" s="24" t="n"/>
      <c r="M1108" s="1">
        <f>LEFT(A1108,6)</f>
        <v/>
      </c>
      <c r="N1108" s="1">
        <f>MID(A1108,7,6)</f>
        <v/>
      </c>
      <c r="O1108" s="1">
        <f>MID(A1108,7,6)&amp;"-"&amp;MID(A1108,13,1)</f>
        <v/>
      </c>
      <c r="P1108" s="1">
        <f>"M"&amp;MID(A1108,5,2)</f>
        <v/>
      </c>
      <c r="Q1108" s="1">
        <f>IF(MID(A1108,4,1)="L",IF(ISODD(RIGHT(A1108)),"LH1","LH3"),IF(MID(A1108,4,1)="R",IF(ISODD(RIGHT(A1108)),"RH2","RH4"),"ERROR"))</f>
        <v/>
      </c>
      <c r="R1108" s="1">
        <f>P1108&amp;"-"&amp;Q1108</f>
        <v/>
      </c>
      <c r="S1108" s="13">
        <f>IF(D1108="","HXX",IF(OR(D1108=D1107,D1108=0),S1107,"H"&amp;TEXT(D1108,"00")&amp;" T"&amp;TEXT(G1108,"00")&amp;" - "&amp;A1108))</f>
        <v/>
      </c>
      <c r="T1108" s="13">
        <f>SUBTOTAL(3,A1108)</f>
        <v/>
      </c>
      <c r="U1108" s="13">
        <f>IF(OR(NOT(ISBLANK(H1108)),J1108="30"),1,0)</f>
        <v/>
      </c>
      <c r="V1108" s="13">
        <f>IF(ISBLANK(I1108),0,1)</f>
        <v/>
      </c>
      <c r="W1108" s="13">
        <f>IF(AND(L1108="Porosidad de gas",OR(K1108="C5",K1108="E5")),1,0)</f>
        <v/>
      </c>
      <c r="X1108" s="3">
        <f>RIGHT(A1108,3)</f>
        <v/>
      </c>
      <c r="Y1108" s="3">
        <f>MAX(W1108*F1108,0)</f>
        <v/>
      </c>
      <c r="Z1108" s="3">
        <f>MAX(V1108*F1108-Y1108,0)</f>
        <v/>
      </c>
      <c r="AA1108" s="3">
        <f>MAX(U1108*F1108-SUM(Y1108:Z1108),0)</f>
        <v/>
      </c>
      <c r="AB1108" s="3">
        <f>MAX(F1108-SUM(Y1108:AA1108),0)</f>
        <v/>
      </c>
      <c r="AC1108" s="3">
        <f>D1108</f>
        <v/>
      </c>
      <c r="AD1108" s="3">
        <f>E1108</f>
        <v/>
      </c>
    </row>
    <row r="1109">
      <c r="A1109" s="22" t="inlineStr">
        <is>
          <t>BNRR022511272218</t>
        </is>
      </c>
      <c r="B1109" s="22" t="inlineStr">
        <is>
          <t>27/11/2025 21:13:45</t>
        </is>
      </c>
      <c r="C1109" s="24" t="n">
        <v>9</v>
      </c>
      <c r="D1109" s="24" t="n">
        <v>6</v>
      </c>
      <c r="E1109" s="24" t="n">
        <v>13</v>
      </c>
      <c r="F1109" s="24" t="n">
        <v>360</v>
      </c>
      <c r="G1109" s="24" t="inlineStr">
        <is>
          <t>16</t>
        </is>
      </c>
      <c r="H1109" s="24" t="inlineStr">
        <is>
          <t>29/11/2025 4:32:8</t>
        </is>
      </c>
      <c r="I1109" s="24" t="inlineStr"/>
      <c r="J1109" s="24" t="n">
        <v/>
      </c>
      <c r="K1109" s="24" t="n"/>
      <c r="L1109" s="24" t="n"/>
      <c r="M1109" s="1">
        <f>LEFT(A1109,6)</f>
        <v/>
      </c>
      <c r="N1109" s="1">
        <f>MID(A1109,7,6)</f>
        <v/>
      </c>
      <c r="O1109" s="1">
        <f>MID(A1109,7,6)&amp;"-"&amp;MID(A1109,13,1)</f>
        <v/>
      </c>
      <c r="P1109" s="1">
        <f>"M"&amp;MID(A1109,5,2)</f>
        <v/>
      </c>
      <c r="Q1109" s="1">
        <f>IF(MID(A1109,4,1)="L",IF(ISODD(RIGHT(A1109)),"LH1","LH3"),IF(MID(A1109,4,1)="R",IF(ISODD(RIGHT(A1109)),"RH2","RH4"),"ERROR"))</f>
        <v/>
      </c>
      <c r="R1109" s="1">
        <f>P1109&amp;"-"&amp;Q1109</f>
        <v/>
      </c>
      <c r="S1109" s="13">
        <f>IF(D1109="","HXX",IF(OR(D1109=D1108,D1109=0),S1108,"H"&amp;TEXT(D1109,"00")&amp;" T"&amp;TEXT(G1109,"00")&amp;" - "&amp;A1109))</f>
        <v/>
      </c>
      <c r="T1109" s="13">
        <f>SUBTOTAL(3,A1109)</f>
        <v/>
      </c>
      <c r="U1109" s="13">
        <f>IF(OR(NOT(ISBLANK(H1109)),J1109="30"),1,0)</f>
        <v/>
      </c>
      <c r="V1109" s="13">
        <f>IF(ISBLANK(I1109),0,1)</f>
        <v/>
      </c>
      <c r="W1109" s="13">
        <f>IF(AND(L1109="Porosidad de gas",OR(K1109="C5",K1109="E5")),1,0)</f>
        <v/>
      </c>
      <c r="X1109" s="3">
        <f>RIGHT(A1109,3)</f>
        <v/>
      </c>
      <c r="Y1109" s="3">
        <f>MAX(W1109*F1109,0)</f>
        <v/>
      </c>
      <c r="Z1109" s="3">
        <f>MAX(V1109*F1109-Y1109,0)</f>
        <v/>
      </c>
      <c r="AA1109" s="3">
        <f>MAX(U1109*F1109-SUM(Y1109:Z1109),0)</f>
        <v/>
      </c>
      <c r="AB1109" s="3">
        <f>MAX(F1109-SUM(Y1109:AA1109),0)</f>
        <v/>
      </c>
      <c r="AC1109" s="3">
        <f>D1109</f>
        <v/>
      </c>
      <c r="AD1109" s="3">
        <f>E1109</f>
        <v/>
      </c>
    </row>
    <row r="1110">
      <c r="A1110" s="22" t="inlineStr">
        <is>
          <t>BNRL022511272215</t>
        </is>
      </c>
      <c r="B1110" s="22" t="inlineStr">
        <is>
          <t>27/11/2025 21:7:45</t>
        </is>
      </c>
      <c r="C1110" s="24" t="n">
        <v>9</v>
      </c>
      <c r="D1110" s="24" t="n">
        <v>6</v>
      </c>
      <c r="E1110" s="24" t="n">
        <v>12</v>
      </c>
      <c r="F1110" s="24" t="n">
        <v>359</v>
      </c>
      <c r="G1110" s="24" t="inlineStr">
        <is>
          <t>16</t>
        </is>
      </c>
      <c r="H1110" s="24" t="inlineStr">
        <is>
          <t>29/11/2025 4:39:42</t>
        </is>
      </c>
      <c r="I1110" s="24" t="inlineStr"/>
      <c r="J1110" s="24" t="n">
        <v/>
      </c>
      <c r="K1110" s="24" t="n"/>
      <c r="L1110" s="24" t="n"/>
      <c r="M1110" s="1">
        <f>LEFT(A1110,6)</f>
        <v/>
      </c>
      <c r="N1110" s="1">
        <f>MID(A1110,7,6)</f>
        <v/>
      </c>
      <c r="O1110" s="1">
        <f>MID(A1110,7,6)&amp;"-"&amp;MID(A1110,13,1)</f>
        <v/>
      </c>
      <c r="P1110" s="1">
        <f>"M"&amp;MID(A1110,5,2)</f>
        <v/>
      </c>
      <c r="Q1110" s="1">
        <f>IF(MID(A1110,4,1)="L",IF(ISODD(RIGHT(A1110)),"LH1","LH3"),IF(MID(A1110,4,1)="R",IF(ISODD(RIGHT(A1110)),"RH2","RH4"),"ERROR"))</f>
        <v/>
      </c>
      <c r="R1110" s="1">
        <f>P1110&amp;"-"&amp;Q1110</f>
        <v/>
      </c>
      <c r="S1110" s="13">
        <f>IF(D1110="","HXX",IF(OR(D1110=D1109,D1110=0),S1109,"H"&amp;TEXT(D1110,"00")&amp;" T"&amp;TEXT(G1110,"00")&amp;" - "&amp;A1110))</f>
        <v/>
      </c>
      <c r="T1110" s="13">
        <f>SUBTOTAL(3,A1110)</f>
        <v/>
      </c>
      <c r="U1110" s="13">
        <f>IF(OR(NOT(ISBLANK(H1110)),J1110="30"),1,0)</f>
        <v/>
      </c>
      <c r="V1110" s="13">
        <f>IF(ISBLANK(I1110),0,1)</f>
        <v/>
      </c>
      <c r="W1110" s="13">
        <f>IF(AND(L1110="Porosidad de gas",OR(K1110="C5",K1110="E5")),1,0)</f>
        <v/>
      </c>
      <c r="X1110" s="3">
        <f>RIGHT(A1110,3)</f>
        <v/>
      </c>
      <c r="Y1110" s="3">
        <f>MAX(W1110*F1110,0)</f>
        <v/>
      </c>
      <c r="Z1110" s="3">
        <f>MAX(V1110*F1110-Y1110,0)</f>
        <v/>
      </c>
      <c r="AA1110" s="3">
        <f>MAX(U1110*F1110-SUM(Y1110:Z1110),0)</f>
        <v/>
      </c>
      <c r="AB1110" s="3">
        <f>MAX(F1110-SUM(Y1110:AA1110),0)</f>
        <v/>
      </c>
      <c r="AC1110" s="3">
        <f>D1110</f>
        <v/>
      </c>
      <c r="AD1110" s="3">
        <f>E1110</f>
        <v/>
      </c>
    </row>
    <row r="1111">
      <c r="A1111" s="22" t="inlineStr">
        <is>
          <t>BNRL022511272216</t>
        </is>
      </c>
      <c r="B1111" s="22" t="inlineStr">
        <is>
          <t>27/11/2025 21:7:45</t>
        </is>
      </c>
      <c r="C1111" s="24" t="n">
        <v>9</v>
      </c>
      <c r="D1111" s="24" t="n">
        <v>6</v>
      </c>
      <c r="E1111" s="24" t="n">
        <v>12</v>
      </c>
      <c r="F1111" s="24" t="n">
        <v>359</v>
      </c>
      <c r="G1111" s="24" t="inlineStr">
        <is>
          <t>16</t>
        </is>
      </c>
      <c r="H1111" s="24" t="inlineStr">
        <is>
          <t>29/11/2025 4:37:5</t>
        </is>
      </c>
      <c r="I1111" s="24" t="inlineStr"/>
      <c r="J1111" s="24" t="n">
        <v/>
      </c>
      <c r="K1111" s="24" t="n"/>
      <c r="L1111" s="24" t="n"/>
      <c r="M1111" s="1">
        <f>LEFT(A1111,6)</f>
        <v/>
      </c>
      <c r="N1111" s="1">
        <f>MID(A1111,7,6)</f>
        <v/>
      </c>
      <c r="O1111" s="1">
        <f>MID(A1111,7,6)&amp;"-"&amp;MID(A1111,13,1)</f>
        <v/>
      </c>
      <c r="P1111" s="1">
        <f>"M"&amp;MID(A1111,5,2)</f>
        <v/>
      </c>
      <c r="Q1111" s="1">
        <f>IF(MID(A1111,4,1)="L",IF(ISODD(RIGHT(A1111)),"LH1","LH3"),IF(MID(A1111,4,1)="R",IF(ISODD(RIGHT(A1111)),"RH2","RH4"),"ERROR"))</f>
        <v/>
      </c>
      <c r="R1111" s="1">
        <f>P1111&amp;"-"&amp;Q1111</f>
        <v/>
      </c>
      <c r="S1111" s="13">
        <f>IF(D1111="","HXX",IF(OR(D1111=D1110,D1111=0),S1110,"H"&amp;TEXT(D1111,"00")&amp;" T"&amp;TEXT(G1111,"00")&amp;" - "&amp;A1111))</f>
        <v/>
      </c>
      <c r="T1111" s="13">
        <f>SUBTOTAL(3,A1111)</f>
        <v/>
      </c>
      <c r="U1111" s="13">
        <f>IF(OR(NOT(ISBLANK(H1111)),J1111="30"),1,0)</f>
        <v/>
      </c>
      <c r="V1111" s="13">
        <f>IF(ISBLANK(I1111),0,1)</f>
        <v/>
      </c>
      <c r="W1111" s="13">
        <f>IF(AND(L1111="Porosidad de gas",OR(K1111="C5",K1111="E5")),1,0)</f>
        <v/>
      </c>
      <c r="X1111" s="3">
        <f>RIGHT(A1111,3)</f>
        <v/>
      </c>
      <c r="Y1111" s="3">
        <f>MAX(W1111*F1111,0)</f>
        <v/>
      </c>
      <c r="Z1111" s="3">
        <f>MAX(V1111*F1111-Y1111,0)</f>
        <v/>
      </c>
      <c r="AA1111" s="3">
        <f>MAX(U1111*F1111-SUM(Y1111:Z1111),0)</f>
        <v/>
      </c>
      <c r="AB1111" s="3">
        <f>MAX(F1111-SUM(Y1111:AA1111),0)</f>
        <v/>
      </c>
      <c r="AC1111" s="3">
        <f>D1111</f>
        <v/>
      </c>
      <c r="AD1111" s="3">
        <f>E1111</f>
        <v/>
      </c>
    </row>
    <row r="1112">
      <c r="A1112" s="22" t="inlineStr">
        <is>
          <t>BNRR022511272215</t>
        </is>
      </c>
      <c r="B1112" s="22" t="inlineStr">
        <is>
          <t>27/11/2025 21:7:45</t>
        </is>
      </c>
      <c r="C1112" s="24" t="n">
        <v>9</v>
      </c>
      <c r="D1112" s="24" t="n">
        <v>6</v>
      </c>
      <c r="E1112" s="24" t="n">
        <v>12</v>
      </c>
      <c r="F1112" s="24" t="n">
        <v>359</v>
      </c>
      <c r="G1112" s="24" t="inlineStr">
        <is>
          <t>16</t>
        </is>
      </c>
      <c r="H1112" s="24" t="inlineStr">
        <is>
          <t>29/11/2025 4:37:25</t>
        </is>
      </c>
      <c r="I1112" s="24" t="inlineStr"/>
      <c r="J1112" s="24" t="n">
        <v/>
      </c>
      <c r="K1112" s="24" t="n"/>
      <c r="L1112" s="24" t="n"/>
      <c r="M1112" s="1">
        <f>LEFT(A1112,6)</f>
        <v/>
      </c>
      <c r="N1112" s="1">
        <f>MID(A1112,7,6)</f>
        <v/>
      </c>
      <c r="O1112" s="1">
        <f>MID(A1112,7,6)&amp;"-"&amp;MID(A1112,13,1)</f>
        <v/>
      </c>
      <c r="P1112" s="1">
        <f>"M"&amp;MID(A1112,5,2)</f>
        <v/>
      </c>
      <c r="Q1112" s="1">
        <f>IF(MID(A1112,4,1)="L",IF(ISODD(RIGHT(A1112)),"LH1","LH3"),IF(MID(A1112,4,1)="R",IF(ISODD(RIGHT(A1112)),"RH2","RH4"),"ERROR"))</f>
        <v/>
      </c>
      <c r="R1112" s="1">
        <f>P1112&amp;"-"&amp;Q1112</f>
        <v/>
      </c>
      <c r="S1112" s="13">
        <f>IF(D1112="","HXX",IF(OR(D1112=D1111,D1112=0),S1111,"H"&amp;TEXT(D1112,"00")&amp;" T"&amp;TEXT(G1112,"00")&amp;" - "&amp;A1112))</f>
        <v/>
      </c>
      <c r="T1112" s="13">
        <f>SUBTOTAL(3,A1112)</f>
        <v/>
      </c>
      <c r="U1112" s="13">
        <f>IF(OR(NOT(ISBLANK(H1112)),J1112="30"),1,0)</f>
        <v/>
      </c>
      <c r="V1112" s="13">
        <f>IF(ISBLANK(I1112),0,1)</f>
        <v/>
      </c>
      <c r="W1112" s="13">
        <f>IF(AND(L1112="Porosidad de gas",OR(K1112="C5",K1112="E5")),1,0)</f>
        <v/>
      </c>
      <c r="X1112" s="3">
        <f>RIGHT(A1112,3)</f>
        <v/>
      </c>
      <c r="Y1112" s="3">
        <f>MAX(W1112*F1112,0)</f>
        <v/>
      </c>
      <c r="Z1112" s="3">
        <f>MAX(V1112*F1112-Y1112,0)</f>
        <v/>
      </c>
      <c r="AA1112" s="3">
        <f>MAX(U1112*F1112-SUM(Y1112:Z1112),0)</f>
        <v/>
      </c>
      <c r="AB1112" s="3">
        <f>MAX(F1112-SUM(Y1112:AA1112),0)</f>
        <v/>
      </c>
      <c r="AC1112" s="3">
        <f>D1112</f>
        <v/>
      </c>
      <c r="AD1112" s="3">
        <f>E1112</f>
        <v/>
      </c>
    </row>
    <row r="1113">
      <c r="A1113" s="22" t="inlineStr">
        <is>
          <t>BNRR022511272216</t>
        </is>
      </c>
      <c r="B1113" s="22" t="inlineStr">
        <is>
          <t>27/11/2025 21:7:45</t>
        </is>
      </c>
      <c r="C1113" s="24" t="n">
        <v>9</v>
      </c>
      <c r="D1113" s="24" t="n">
        <v>6</v>
      </c>
      <c r="E1113" s="24" t="n">
        <v>12</v>
      </c>
      <c r="F1113" s="24" t="n">
        <v>359</v>
      </c>
      <c r="G1113" s="24" t="inlineStr">
        <is>
          <t>16</t>
        </is>
      </c>
      <c r="H1113" s="24" t="inlineStr">
        <is>
          <t>29/11/2025 4:40:27</t>
        </is>
      </c>
      <c r="I1113" s="24" t="inlineStr"/>
      <c r="J1113" s="24" t="n">
        <v/>
      </c>
      <c r="K1113" s="24" t="n"/>
      <c r="L1113" s="24" t="n"/>
      <c r="M1113" s="1">
        <f>LEFT(A1113,6)</f>
        <v/>
      </c>
      <c r="N1113" s="1">
        <f>MID(A1113,7,6)</f>
        <v/>
      </c>
      <c r="O1113" s="1">
        <f>MID(A1113,7,6)&amp;"-"&amp;MID(A1113,13,1)</f>
        <v/>
      </c>
      <c r="P1113" s="1">
        <f>"M"&amp;MID(A1113,5,2)</f>
        <v/>
      </c>
      <c r="Q1113" s="1">
        <f>IF(MID(A1113,4,1)="L",IF(ISODD(RIGHT(A1113)),"LH1","LH3"),IF(MID(A1113,4,1)="R",IF(ISODD(RIGHT(A1113)),"RH2","RH4"),"ERROR"))</f>
        <v/>
      </c>
      <c r="R1113" s="1">
        <f>P1113&amp;"-"&amp;Q1113</f>
        <v/>
      </c>
      <c r="S1113" s="13">
        <f>IF(D1113="","HXX",IF(OR(D1113=D1112,D1113=0),S1112,"H"&amp;TEXT(D1113,"00")&amp;" T"&amp;TEXT(G1113,"00")&amp;" - "&amp;A1113))</f>
        <v/>
      </c>
      <c r="T1113" s="13">
        <f>SUBTOTAL(3,A1113)</f>
        <v/>
      </c>
      <c r="U1113" s="13">
        <f>IF(OR(NOT(ISBLANK(H1113)),J1113="30"),1,0)</f>
        <v/>
      </c>
      <c r="V1113" s="13">
        <f>IF(ISBLANK(I1113),0,1)</f>
        <v/>
      </c>
      <c r="W1113" s="13">
        <f>IF(AND(L1113="Porosidad de gas",OR(K1113="C5",K1113="E5")),1,0)</f>
        <v/>
      </c>
      <c r="X1113" s="3">
        <f>RIGHT(A1113,3)</f>
        <v/>
      </c>
      <c r="Y1113" s="3">
        <f>MAX(W1113*F1113,0)</f>
        <v/>
      </c>
      <c r="Z1113" s="3">
        <f>MAX(V1113*F1113-Y1113,0)</f>
        <v/>
      </c>
      <c r="AA1113" s="3">
        <f>MAX(U1113*F1113-SUM(Y1113:Z1113),0)</f>
        <v/>
      </c>
      <c r="AB1113" s="3">
        <f>MAX(F1113-SUM(Y1113:AA1113),0)</f>
        <v/>
      </c>
      <c r="AC1113" s="3">
        <f>D1113</f>
        <v/>
      </c>
      <c r="AD1113" s="3">
        <f>E1113</f>
        <v/>
      </c>
    </row>
    <row r="1114">
      <c r="A1114" s="22" t="inlineStr">
        <is>
          <t>BNRL022511272213</t>
        </is>
      </c>
      <c r="B1114" s="22" t="inlineStr">
        <is>
          <t>27/11/2025 21:1:46</t>
        </is>
      </c>
      <c r="C1114" s="24" t="n">
        <v>9</v>
      </c>
      <c r="D1114" s="24" t="n">
        <v>6</v>
      </c>
      <c r="E1114" s="24" t="n">
        <v>11</v>
      </c>
      <c r="F1114" s="24" t="n">
        <v>360</v>
      </c>
      <c r="G1114" s="24" t="inlineStr">
        <is>
          <t>16</t>
        </is>
      </c>
      <c r="H1114" s="24" t="inlineStr">
        <is>
          <t>28/11/2025 20:22:6</t>
        </is>
      </c>
      <c r="I1114" s="24" t="inlineStr"/>
      <c r="J1114" s="24" t="n">
        <v/>
      </c>
      <c r="K1114" s="24" t="n"/>
      <c r="L1114" s="24" t="n"/>
      <c r="M1114" s="1">
        <f>LEFT(A1114,6)</f>
        <v/>
      </c>
      <c r="N1114" s="1">
        <f>MID(A1114,7,6)</f>
        <v/>
      </c>
      <c r="O1114" s="1">
        <f>MID(A1114,7,6)&amp;"-"&amp;MID(A1114,13,1)</f>
        <v/>
      </c>
      <c r="P1114" s="1">
        <f>"M"&amp;MID(A1114,5,2)</f>
        <v/>
      </c>
      <c r="Q1114" s="1">
        <f>IF(MID(A1114,4,1)="L",IF(ISODD(RIGHT(A1114)),"LH1","LH3"),IF(MID(A1114,4,1)="R",IF(ISODD(RIGHT(A1114)),"RH2","RH4"),"ERROR"))</f>
        <v/>
      </c>
      <c r="R1114" s="1">
        <f>P1114&amp;"-"&amp;Q1114</f>
        <v/>
      </c>
      <c r="S1114" s="13">
        <f>IF(D1114="","HXX",IF(OR(D1114=D1113,D1114=0),S1113,"H"&amp;TEXT(D1114,"00")&amp;" T"&amp;TEXT(G1114,"00")&amp;" - "&amp;A1114))</f>
        <v/>
      </c>
      <c r="T1114" s="13">
        <f>SUBTOTAL(3,A1114)</f>
        <v/>
      </c>
      <c r="U1114" s="13">
        <f>IF(OR(NOT(ISBLANK(H1114)),J1114="30"),1,0)</f>
        <v/>
      </c>
      <c r="V1114" s="13">
        <f>IF(ISBLANK(I1114),0,1)</f>
        <v/>
      </c>
      <c r="W1114" s="13">
        <f>IF(AND(L1114="Porosidad de gas",OR(K1114="C5",K1114="E5")),1,0)</f>
        <v/>
      </c>
      <c r="X1114" s="3">
        <f>RIGHT(A1114,3)</f>
        <v/>
      </c>
      <c r="Y1114" s="3">
        <f>MAX(W1114*F1114,0)</f>
        <v/>
      </c>
      <c r="Z1114" s="3">
        <f>MAX(V1114*F1114-Y1114,0)</f>
        <v/>
      </c>
      <c r="AA1114" s="3">
        <f>MAX(U1114*F1114-SUM(Y1114:Z1114),0)</f>
        <v/>
      </c>
      <c r="AB1114" s="3">
        <f>MAX(F1114-SUM(Y1114:AA1114),0)</f>
        <v/>
      </c>
      <c r="AC1114" s="3">
        <f>D1114</f>
        <v/>
      </c>
      <c r="AD1114" s="3">
        <f>E1114</f>
        <v/>
      </c>
    </row>
    <row r="1115">
      <c r="A1115" s="22" t="inlineStr">
        <is>
          <t>BNRL022511272214</t>
        </is>
      </c>
      <c r="B1115" s="22" t="inlineStr">
        <is>
          <t>27/11/2025 21:1:46</t>
        </is>
      </c>
      <c r="C1115" s="24" t="n">
        <v>9</v>
      </c>
      <c r="D1115" s="24" t="n">
        <v>6</v>
      </c>
      <c r="E1115" s="24" t="n">
        <v>11</v>
      </c>
      <c r="F1115" s="24" t="n">
        <v>360</v>
      </c>
      <c r="G1115" s="24" t="inlineStr">
        <is>
          <t>16</t>
        </is>
      </c>
      <c r="H1115" s="24" t="inlineStr">
        <is>
          <t>28/11/2025 20:20:7</t>
        </is>
      </c>
      <c r="I1115" s="24" t="inlineStr"/>
      <c r="J1115" s="24" t="n">
        <v/>
      </c>
      <c r="K1115" s="24" t="n"/>
      <c r="L1115" s="24" t="n"/>
      <c r="M1115" s="1">
        <f>LEFT(A1115,6)</f>
        <v/>
      </c>
      <c r="N1115" s="1">
        <f>MID(A1115,7,6)</f>
        <v/>
      </c>
      <c r="O1115" s="1">
        <f>MID(A1115,7,6)&amp;"-"&amp;MID(A1115,13,1)</f>
        <v/>
      </c>
      <c r="P1115" s="1">
        <f>"M"&amp;MID(A1115,5,2)</f>
        <v/>
      </c>
      <c r="Q1115" s="1">
        <f>IF(MID(A1115,4,1)="L",IF(ISODD(RIGHT(A1115)),"LH1","LH3"),IF(MID(A1115,4,1)="R",IF(ISODD(RIGHT(A1115)),"RH2","RH4"),"ERROR"))</f>
        <v/>
      </c>
      <c r="R1115" s="1">
        <f>P1115&amp;"-"&amp;Q1115</f>
        <v/>
      </c>
      <c r="S1115" s="13">
        <f>IF(D1115="","HXX",IF(OR(D1115=D1114,D1115=0),S1114,"H"&amp;TEXT(D1115,"00")&amp;" T"&amp;TEXT(G1115,"00")&amp;" - "&amp;A1115))</f>
        <v/>
      </c>
      <c r="T1115" s="13">
        <f>SUBTOTAL(3,A1115)</f>
        <v/>
      </c>
      <c r="U1115" s="13">
        <f>IF(OR(NOT(ISBLANK(H1115)),J1115="30"),1,0)</f>
        <v/>
      </c>
      <c r="V1115" s="13">
        <f>IF(ISBLANK(I1115),0,1)</f>
        <v/>
      </c>
      <c r="W1115" s="13">
        <f>IF(AND(L1115="Porosidad de gas",OR(K1115="C5",K1115="E5")),1,0)</f>
        <v/>
      </c>
      <c r="X1115" s="3">
        <f>RIGHT(A1115,3)</f>
        <v/>
      </c>
      <c r="Y1115" s="3">
        <f>MAX(W1115*F1115,0)</f>
        <v/>
      </c>
      <c r="Z1115" s="3">
        <f>MAX(V1115*F1115-Y1115,0)</f>
        <v/>
      </c>
      <c r="AA1115" s="3">
        <f>MAX(U1115*F1115-SUM(Y1115:Z1115),0)</f>
        <v/>
      </c>
      <c r="AB1115" s="3">
        <f>MAX(F1115-SUM(Y1115:AA1115),0)</f>
        <v/>
      </c>
      <c r="AC1115" s="3">
        <f>D1115</f>
        <v/>
      </c>
      <c r="AD1115" s="3">
        <f>E1115</f>
        <v/>
      </c>
    </row>
    <row r="1116">
      <c r="A1116" s="22" t="inlineStr">
        <is>
          <t>BNRR022511272213</t>
        </is>
      </c>
      <c r="B1116" s="22" t="inlineStr">
        <is>
          <t>27/11/2025 21:1:46</t>
        </is>
      </c>
      <c r="C1116" s="24" t="n">
        <v>9</v>
      </c>
      <c r="D1116" s="24" t="n">
        <v>6</v>
      </c>
      <c r="E1116" s="24" t="n">
        <v>11</v>
      </c>
      <c r="F1116" s="24" t="n">
        <v>360</v>
      </c>
      <c r="G1116" s="24" t="inlineStr">
        <is>
          <t>16</t>
        </is>
      </c>
      <c r="H1116" s="24" t="inlineStr">
        <is>
          <t>28/11/2025 20:17:21</t>
        </is>
      </c>
      <c r="I1116" s="24" t="inlineStr"/>
      <c r="J1116" s="24" t="n">
        <v/>
      </c>
      <c r="K1116" s="24" t="n"/>
      <c r="L1116" s="24" t="n"/>
      <c r="M1116" s="1">
        <f>LEFT(A1116,6)</f>
        <v/>
      </c>
      <c r="N1116" s="1">
        <f>MID(A1116,7,6)</f>
        <v/>
      </c>
      <c r="O1116" s="1">
        <f>MID(A1116,7,6)&amp;"-"&amp;MID(A1116,13,1)</f>
        <v/>
      </c>
      <c r="P1116" s="1">
        <f>"M"&amp;MID(A1116,5,2)</f>
        <v/>
      </c>
      <c r="Q1116" s="1">
        <f>IF(MID(A1116,4,1)="L",IF(ISODD(RIGHT(A1116)),"LH1","LH3"),IF(MID(A1116,4,1)="R",IF(ISODD(RIGHT(A1116)),"RH2","RH4"),"ERROR"))</f>
        <v/>
      </c>
      <c r="R1116" s="1">
        <f>P1116&amp;"-"&amp;Q1116</f>
        <v/>
      </c>
      <c r="S1116" s="13">
        <f>IF(D1116="","HXX",IF(OR(D1116=D1115,D1116=0),S1115,"H"&amp;TEXT(D1116,"00")&amp;" T"&amp;TEXT(G1116,"00")&amp;" - "&amp;A1116))</f>
        <v/>
      </c>
      <c r="T1116" s="13">
        <f>SUBTOTAL(3,A1116)</f>
        <v/>
      </c>
      <c r="U1116" s="13">
        <f>IF(OR(NOT(ISBLANK(H1116)),J1116="30"),1,0)</f>
        <v/>
      </c>
      <c r="V1116" s="13">
        <f>IF(ISBLANK(I1116),0,1)</f>
        <v/>
      </c>
      <c r="W1116" s="13">
        <f>IF(AND(L1116="Porosidad de gas",OR(K1116="C5",K1116="E5")),1,0)</f>
        <v/>
      </c>
      <c r="X1116" s="3">
        <f>RIGHT(A1116,3)</f>
        <v/>
      </c>
      <c r="Y1116" s="3">
        <f>MAX(W1116*F1116,0)</f>
        <v/>
      </c>
      <c r="Z1116" s="3">
        <f>MAX(V1116*F1116-Y1116,0)</f>
        <v/>
      </c>
      <c r="AA1116" s="3">
        <f>MAX(U1116*F1116-SUM(Y1116:Z1116),0)</f>
        <v/>
      </c>
      <c r="AB1116" s="3">
        <f>MAX(F1116-SUM(Y1116:AA1116),0)</f>
        <v/>
      </c>
      <c r="AC1116" s="3">
        <f>D1116</f>
        <v/>
      </c>
      <c r="AD1116" s="3">
        <f>E1116</f>
        <v/>
      </c>
    </row>
    <row r="1117">
      <c r="A1117" s="22" t="inlineStr">
        <is>
          <t>BNRR022511272214</t>
        </is>
      </c>
      <c r="B1117" s="22" t="inlineStr">
        <is>
          <t>27/11/2025 21:1:46</t>
        </is>
      </c>
      <c r="C1117" s="24" t="n">
        <v>9</v>
      </c>
      <c r="D1117" s="24" t="n">
        <v>6</v>
      </c>
      <c r="E1117" s="24" t="n">
        <v>11</v>
      </c>
      <c r="F1117" s="24" t="n">
        <v>360</v>
      </c>
      <c r="G1117" s="24" t="inlineStr">
        <is>
          <t>16</t>
        </is>
      </c>
      <c r="H1117" s="24" t="inlineStr">
        <is>
          <t>28/11/2025 20:50:28</t>
        </is>
      </c>
      <c r="I1117" s="24" t="inlineStr">
        <is>
          <t>28/11/2025 21:17:6</t>
        </is>
      </c>
      <c r="J1117" s="24" t="n">
        <v>30</v>
      </c>
      <c r="K1117" s="24" t="inlineStr">
        <is>
          <t>E5</t>
        </is>
      </c>
      <c r="L1117" s="24" t="inlineStr">
        <is>
          <t>Filtro entrada desplazado</t>
        </is>
      </c>
      <c r="M1117" s="1">
        <f>LEFT(A1117,6)</f>
        <v/>
      </c>
      <c r="N1117" s="1">
        <f>MID(A1117,7,6)</f>
        <v/>
      </c>
      <c r="O1117" s="1">
        <f>MID(A1117,7,6)&amp;"-"&amp;MID(A1117,13,1)</f>
        <v/>
      </c>
      <c r="P1117" s="1">
        <f>"M"&amp;MID(A1117,5,2)</f>
        <v/>
      </c>
      <c r="Q1117" s="1">
        <f>IF(MID(A1117,4,1)="L",IF(ISODD(RIGHT(A1117)),"LH1","LH3"),IF(MID(A1117,4,1)="R",IF(ISODD(RIGHT(A1117)),"RH2","RH4"),"ERROR"))</f>
        <v/>
      </c>
      <c r="R1117" s="1">
        <f>P1117&amp;"-"&amp;Q1117</f>
        <v/>
      </c>
      <c r="S1117" s="13">
        <f>IF(D1117="","HXX",IF(OR(D1117=D1116,D1117=0),S1116,"H"&amp;TEXT(D1117,"00")&amp;" T"&amp;TEXT(G1117,"00")&amp;" - "&amp;A1117))</f>
        <v/>
      </c>
      <c r="T1117" s="13">
        <f>SUBTOTAL(3,A1117)</f>
        <v/>
      </c>
      <c r="U1117" s="13">
        <f>IF(OR(NOT(ISBLANK(H1117)),J1117="30"),1,0)</f>
        <v/>
      </c>
      <c r="V1117" s="13">
        <f>IF(ISBLANK(I1117),0,1)</f>
        <v/>
      </c>
      <c r="W1117" s="13">
        <f>IF(AND(L1117="Porosidad de gas",OR(K1117="C5",K1117="E5")),1,0)</f>
        <v/>
      </c>
      <c r="X1117" s="3">
        <f>RIGHT(A1117,3)</f>
        <v/>
      </c>
      <c r="Y1117" s="3">
        <f>MAX(W1117*F1117,0)</f>
        <v/>
      </c>
      <c r="Z1117" s="3">
        <f>MAX(V1117*F1117-Y1117,0)</f>
        <v/>
      </c>
      <c r="AA1117" s="3">
        <f>MAX(U1117*F1117-SUM(Y1117:Z1117),0)</f>
        <v/>
      </c>
      <c r="AB1117" s="3">
        <f>MAX(F1117-SUM(Y1117:AA1117),0)</f>
        <v/>
      </c>
      <c r="AC1117" s="3">
        <f>D1117</f>
        <v/>
      </c>
      <c r="AD1117" s="3">
        <f>E1117</f>
        <v/>
      </c>
    </row>
    <row r="1118">
      <c r="A1118" s="22" t="inlineStr">
        <is>
          <t>BNRL022511272211</t>
        </is>
      </c>
      <c r="B1118" s="22" t="inlineStr">
        <is>
          <t>27/11/2025 20:55:46</t>
        </is>
      </c>
      <c r="C1118" s="24" t="n">
        <v>9</v>
      </c>
      <c r="D1118" s="24" t="n">
        <v>6</v>
      </c>
      <c r="E1118" s="24" t="n">
        <v>10</v>
      </c>
      <c r="F1118" s="24" t="n">
        <v>359</v>
      </c>
      <c r="G1118" s="24" t="inlineStr">
        <is>
          <t>16</t>
        </is>
      </c>
      <c r="H1118" s="24" t="inlineStr">
        <is>
          <t>28/11/2025 20:39:8</t>
        </is>
      </c>
      <c r="I1118" s="24" t="inlineStr"/>
      <c r="J1118" s="24" t="n">
        <v/>
      </c>
      <c r="K1118" s="24" t="n"/>
      <c r="L1118" s="24" t="n"/>
      <c r="M1118" s="1">
        <f>LEFT(A1118,6)</f>
        <v/>
      </c>
      <c r="N1118" s="1">
        <f>MID(A1118,7,6)</f>
        <v/>
      </c>
      <c r="O1118" s="1">
        <f>MID(A1118,7,6)&amp;"-"&amp;MID(A1118,13,1)</f>
        <v/>
      </c>
      <c r="P1118" s="1">
        <f>"M"&amp;MID(A1118,5,2)</f>
        <v/>
      </c>
      <c r="Q1118" s="1">
        <f>IF(MID(A1118,4,1)="L",IF(ISODD(RIGHT(A1118)),"LH1","LH3"),IF(MID(A1118,4,1)="R",IF(ISODD(RIGHT(A1118)),"RH2","RH4"),"ERROR"))</f>
        <v/>
      </c>
      <c r="R1118" s="1">
        <f>P1118&amp;"-"&amp;Q1118</f>
        <v/>
      </c>
      <c r="S1118" s="13">
        <f>IF(D1118="","HXX",IF(OR(D1118=D1117,D1118=0),S1117,"H"&amp;TEXT(D1118,"00")&amp;" T"&amp;TEXT(G1118,"00")&amp;" - "&amp;A1118))</f>
        <v/>
      </c>
      <c r="T1118" s="13">
        <f>SUBTOTAL(3,A1118)</f>
        <v/>
      </c>
      <c r="U1118" s="13">
        <f>IF(OR(NOT(ISBLANK(H1118)),J1118="30"),1,0)</f>
        <v/>
      </c>
      <c r="V1118" s="13">
        <f>IF(ISBLANK(I1118),0,1)</f>
        <v/>
      </c>
      <c r="W1118" s="13">
        <f>IF(AND(L1118="Porosidad de gas",OR(K1118="C5",K1118="E5")),1,0)</f>
        <v/>
      </c>
      <c r="X1118" s="3">
        <f>RIGHT(A1118,3)</f>
        <v/>
      </c>
      <c r="Y1118" s="3">
        <f>MAX(W1118*F1118,0)</f>
        <v/>
      </c>
      <c r="Z1118" s="3">
        <f>MAX(V1118*F1118-Y1118,0)</f>
        <v/>
      </c>
      <c r="AA1118" s="3">
        <f>MAX(U1118*F1118-SUM(Y1118:Z1118),0)</f>
        <v/>
      </c>
      <c r="AB1118" s="3">
        <f>MAX(F1118-SUM(Y1118:AA1118),0)</f>
        <v/>
      </c>
      <c r="AC1118" s="3">
        <f>D1118</f>
        <v/>
      </c>
      <c r="AD1118" s="3">
        <f>E1118</f>
        <v/>
      </c>
    </row>
    <row r="1119">
      <c r="A1119" s="22" t="inlineStr">
        <is>
          <t>BNRL022511272212</t>
        </is>
      </c>
      <c r="B1119" s="22" t="inlineStr">
        <is>
          <t>27/11/2025 20:55:46</t>
        </is>
      </c>
      <c r="C1119" s="24" t="n">
        <v>9</v>
      </c>
      <c r="D1119" s="24" t="n">
        <v>6</v>
      </c>
      <c r="E1119" s="24" t="n">
        <v>10</v>
      </c>
      <c r="F1119" s="24" t="n">
        <v>359</v>
      </c>
      <c r="G1119" s="24" t="inlineStr">
        <is>
          <t>16</t>
        </is>
      </c>
      <c r="H1119" s="24" t="inlineStr">
        <is>
          <t>28/11/2025 20:47:35</t>
        </is>
      </c>
      <c r="I1119" s="24" t="inlineStr"/>
      <c r="J1119" s="24" t="n">
        <v/>
      </c>
      <c r="K1119" s="24" t="n"/>
      <c r="L1119" s="24" t="n"/>
      <c r="M1119" s="1">
        <f>LEFT(A1119,6)</f>
        <v/>
      </c>
      <c r="N1119" s="1">
        <f>MID(A1119,7,6)</f>
        <v/>
      </c>
      <c r="O1119" s="1">
        <f>MID(A1119,7,6)&amp;"-"&amp;MID(A1119,13,1)</f>
        <v/>
      </c>
      <c r="P1119" s="1">
        <f>"M"&amp;MID(A1119,5,2)</f>
        <v/>
      </c>
      <c r="Q1119" s="1">
        <f>IF(MID(A1119,4,1)="L",IF(ISODD(RIGHT(A1119)),"LH1","LH3"),IF(MID(A1119,4,1)="R",IF(ISODD(RIGHT(A1119)),"RH2","RH4"),"ERROR"))</f>
        <v/>
      </c>
      <c r="R1119" s="1">
        <f>P1119&amp;"-"&amp;Q1119</f>
        <v/>
      </c>
      <c r="S1119" s="13">
        <f>IF(D1119="","HXX",IF(OR(D1119=D1118,D1119=0),S1118,"H"&amp;TEXT(D1119,"00")&amp;" T"&amp;TEXT(G1119,"00")&amp;" - "&amp;A1119))</f>
        <v/>
      </c>
      <c r="T1119" s="13">
        <f>SUBTOTAL(3,A1119)</f>
        <v/>
      </c>
      <c r="U1119" s="13">
        <f>IF(OR(NOT(ISBLANK(H1119)),J1119="30"),1,0)</f>
        <v/>
      </c>
      <c r="V1119" s="13">
        <f>IF(ISBLANK(I1119),0,1)</f>
        <v/>
      </c>
      <c r="W1119" s="13">
        <f>IF(AND(L1119="Porosidad de gas",OR(K1119="C5",K1119="E5")),1,0)</f>
        <v/>
      </c>
      <c r="X1119" s="3">
        <f>RIGHT(A1119,3)</f>
        <v/>
      </c>
      <c r="Y1119" s="3">
        <f>MAX(W1119*F1119,0)</f>
        <v/>
      </c>
      <c r="Z1119" s="3">
        <f>MAX(V1119*F1119-Y1119,0)</f>
        <v/>
      </c>
      <c r="AA1119" s="3">
        <f>MAX(U1119*F1119-SUM(Y1119:Z1119),0)</f>
        <v/>
      </c>
      <c r="AB1119" s="3">
        <f>MAX(F1119-SUM(Y1119:AA1119),0)</f>
        <v/>
      </c>
      <c r="AC1119" s="3">
        <f>D1119</f>
        <v/>
      </c>
      <c r="AD1119" s="3">
        <f>E1119</f>
        <v/>
      </c>
    </row>
    <row r="1120">
      <c r="A1120" s="22" t="inlineStr">
        <is>
          <t>BNRR022511272211</t>
        </is>
      </c>
      <c r="B1120" s="22" t="inlineStr">
        <is>
          <t>27/11/2025 20:55:46</t>
        </is>
      </c>
      <c r="C1120" s="24" t="n">
        <v>9</v>
      </c>
      <c r="D1120" s="24" t="n">
        <v>6</v>
      </c>
      <c r="E1120" s="24" t="n">
        <v>10</v>
      </c>
      <c r="F1120" s="24" t="n">
        <v>359</v>
      </c>
      <c r="G1120" s="24" t="inlineStr">
        <is>
          <t>16</t>
        </is>
      </c>
      <c r="H1120" s="24" t="inlineStr">
        <is>
          <t>28/11/2025 20:38:23</t>
        </is>
      </c>
      <c r="I1120" s="24" t="inlineStr"/>
      <c r="J1120" s="24" t="n">
        <v/>
      </c>
      <c r="K1120" s="24" t="n"/>
      <c r="L1120" s="24" t="n"/>
      <c r="M1120" s="1">
        <f>LEFT(A1120,6)</f>
        <v/>
      </c>
      <c r="N1120" s="1">
        <f>MID(A1120,7,6)</f>
        <v/>
      </c>
      <c r="O1120" s="1">
        <f>MID(A1120,7,6)&amp;"-"&amp;MID(A1120,13,1)</f>
        <v/>
      </c>
      <c r="P1120" s="1">
        <f>"M"&amp;MID(A1120,5,2)</f>
        <v/>
      </c>
      <c r="Q1120" s="1">
        <f>IF(MID(A1120,4,1)="L",IF(ISODD(RIGHT(A1120)),"LH1","LH3"),IF(MID(A1120,4,1)="R",IF(ISODD(RIGHT(A1120)),"RH2","RH4"),"ERROR"))</f>
        <v/>
      </c>
      <c r="R1120" s="1">
        <f>P1120&amp;"-"&amp;Q1120</f>
        <v/>
      </c>
      <c r="S1120" s="13">
        <f>IF(D1120="","HXX",IF(OR(D1120=D1119,D1120=0),S1119,"H"&amp;TEXT(D1120,"00")&amp;" T"&amp;TEXT(G1120,"00")&amp;" - "&amp;A1120))</f>
        <v/>
      </c>
      <c r="T1120" s="13">
        <f>SUBTOTAL(3,A1120)</f>
        <v/>
      </c>
      <c r="U1120" s="13">
        <f>IF(OR(NOT(ISBLANK(H1120)),J1120="30"),1,0)</f>
        <v/>
      </c>
      <c r="V1120" s="13">
        <f>IF(ISBLANK(I1120),0,1)</f>
        <v/>
      </c>
      <c r="W1120" s="13">
        <f>IF(AND(L1120="Porosidad de gas",OR(K1120="C5",K1120="E5")),1,0)</f>
        <v/>
      </c>
      <c r="X1120" s="3">
        <f>RIGHT(A1120,3)</f>
        <v/>
      </c>
      <c r="Y1120" s="3">
        <f>MAX(W1120*F1120,0)</f>
        <v/>
      </c>
      <c r="Z1120" s="3">
        <f>MAX(V1120*F1120-Y1120,0)</f>
        <v/>
      </c>
      <c r="AA1120" s="3">
        <f>MAX(U1120*F1120-SUM(Y1120:Z1120),0)</f>
        <v/>
      </c>
      <c r="AB1120" s="3">
        <f>MAX(F1120-SUM(Y1120:AA1120),0)</f>
        <v/>
      </c>
      <c r="AC1120" s="3">
        <f>D1120</f>
        <v/>
      </c>
      <c r="AD1120" s="3">
        <f>E1120</f>
        <v/>
      </c>
    </row>
    <row r="1121">
      <c r="A1121" s="22" t="inlineStr">
        <is>
          <t>BNRR022511272212</t>
        </is>
      </c>
      <c r="B1121" s="22" t="inlineStr">
        <is>
          <t>27/11/2025 20:55:46</t>
        </is>
      </c>
      <c r="C1121" s="24" t="n">
        <v>9</v>
      </c>
      <c r="D1121" s="24" t="n">
        <v>6</v>
      </c>
      <c r="E1121" s="24" t="n">
        <v>10</v>
      </c>
      <c r="F1121" s="24" t="n">
        <v>359</v>
      </c>
      <c r="G1121" s="24" t="inlineStr">
        <is>
          <t>16</t>
        </is>
      </c>
      <c r="H1121" s="24" t="inlineStr">
        <is>
          <t>28/11/2025 20:21:27</t>
        </is>
      </c>
      <c r="I1121" s="24" t="inlineStr"/>
      <c r="J1121" s="24" t="n">
        <v/>
      </c>
      <c r="K1121" s="24" t="n"/>
      <c r="L1121" s="24" t="n"/>
      <c r="M1121" s="1">
        <f>LEFT(A1121,6)</f>
        <v/>
      </c>
      <c r="N1121" s="1">
        <f>MID(A1121,7,6)</f>
        <v/>
      </c>
      <c r="O1121" s="1">
        <f>MID(A1121,7,6)&amp;"-"&amp;MID(A1121,13,1)</f>
        <v/>
      </c>
      <c r="P1121" s="1">
        <f>"M"&amp;MID(A1121,5,2)</f>
        <v/>
      </c>
      <c r="Q1121" s="1">
        <f>IF(MID(A1121,4,1)="L",IF(ISODD(RIGHT(A1121)),"LH1","LH3"),IF(MID(A1121,4,1)="R",IF(ISODD(RIGHT(A1121)),"RH2","RH4"),"ERROR"))</f>
        <v/>
      </c>
      <c r="R1121" s="1">
        <f>P1121&amp;"-"&amp;Q1121</f>
        <v/>
      </c>
      <c r="S1121" s="13">
        <f>IF(D1121="","HXX",IF(OR(D1121=D1120,D1121=0),S1120,"H"&amp;TEXT(D1121,"00")&amp;" T"&amp;TEXT(G1121,"00")&amp;" - "&amp;A1121))</f>
        <v/>
      </c>
      <c r="T1121" s="13">
        <f>SUBTOTAL(3,A1121)</f>
        <v/>
      </c>
      <c r="U1121" s="13">
        <f>IF(OR(NOT(ISBLANK(H1121)),J1121="30"),1,0)</f>
        <v/>
      </c>
      <c r="V1121" s="13">
        <f>IF(ISBLANK(I1121),0,1)</f>
        <v/>
      </c>
      <c r="W1121" s="13">
        <f>IF(AND(L1121="Porosidad de gas",OR(K1121="C5",K1121="E5")),1,0)</f>
        <v/>
      </c>
      <c r="X1121" s="3">
        <f>RIGHT(A1121,3)</f>
        <v/>
      </c>
      <c r="Y1121" s="3">
        <f>MAX(W1121*F1121,0)</f>
        <v/>
      </c>
      <c r="Z1121" s="3">
        <f>MAX(V1121*F1121-Y1121,0)</f>
        <v/>
      </c>
      <c r="AA1121" s="3">
        <f>MAX(U1121*F1121-SUM(Y1121:Z1121),0)</f>
        <v/>
      </c>
      <c r="AB1121" s="3">
        <f>MAX(F1121-SUM(Y1121:AA1121),0)</f>
        <v/>
      </c>
      <c r="AC1121" s="3">
        <f>D1121</f>
        <v/>
      </c>
      <c r="AD1121" s="3">
        <f>E1121</f>
        <v/>
      </c>
    </row>
    <row r="1122">
      <c r="A1122" s="22" t="inlineStr">
        <is>
          <t>BNRL022511272209</t>
        </is>
      </c>
      <c r="B1122" s="22" t="inlineStr">
        <is>
          <t>27/11/2025 20:49:47</t>
        </is>
      </c>
      <c r="C1122" s="24" t="n">
        <v>9</v>
      </c>
      <c r="D1122" s="24" t="n">
        <v>6</v>
      </c>
      <c r="E1122" s="24" t="n">
        <v>9</v>
      </c>
      <c r="F1122" s="24" t="n">
        <v>360</v>
      </c>
      <c r="G1122" s="24" t="inlineStr">
        <is>
          <t>16</t>
        </is>
      </c>
      <c r="H1122" s="24" t="inlineStr">
        <is>
          <t>28/11/2025 20:50:41</t>
        </is>
      </c>
      <c r="I1122" s="24" t="inlineStr"/>
      <c r="J1122" s="24" t="n">
        <v/>
      </c>
      <c r="K1122" s="24" t="n"/>
      <c r="L1122" s="24" t="n"/>
      <c r="M1122" s="1">
        <f>LEFT(A1122,6)</f>
        <v/>
      </c>
      <c r="N1122" s="1">
        <f>MID(A1122,7,6)</f>
        <v/>
      </c>
      <c r="O1122" s="1">
        <f>MID(A1122,7,6)&amp;"-"&amp;MID(A1122,13,1)</f>
        <v/>
      </c>
      <c r="P1122" s="1">
        <f>"M"&amp;MID(A1122,5,2)</f>
        <v/>
      </c>
      <c r="Q1122" s="1">
        <f>IF(MID(A1122,4,1)="L",IF(ISODD(RIGHT(A1122)),"LH1","LH3"),IF(MID(A1122,4,1)="R",IF(ISODD(RIGHT(A1122)),"RH2","RH4"),"ERROR"))</f>
        <v/>
      </c>
      <c r="R1122" s="1">
        <f>P1122&amp;"-"&amp;Q1122</f>
        <v/>
      </c>
      <c r="S1122" s="13">
        <f>IF(D1122="","HXX",IF(OR(D1122=D1121,D1122=0),S1121,"H"&amp;TEXT(D1122,"00")&amp;" T"&amp;TEXT(G1122,"00")&amp;" - "&amp;A1122))</f>
        <v/>
      </c>
      <c r="T1122" s="13">
        <f>SUBTOTAL(3,A1122)</f>
        <v/>
      </c>
      <c r="U1122" s="13">
        <f>IF(OR(NOT(ISBLANK(H1122)),J1122="30"),1,0)</f>
        <v/>
      </c>
      <c r="V1122" s="13">
        <f>IF(ISBLANK(I1122),0,1)</f>
        <v/>
      </c>
      <c r="W1122" s="13">
        <f>IF(AND(L1122="Porosidad de gas",OR(K1122="C5",K1122="E5")),1,0)</f>
        <v/>
      </c>
      <c r="X1122" s="3">
        <f>RIGHT(A1122,3)</f>
        <v/>
      </c>
      <c r="Y1122" s="3">
        <f>MAX(W1122*F1122,0)</f>
        <v/>
      </c>
      <c r="Z1122" s="3">
        <f>MAX(V1122*F1122-Y1122,0)</f>
        <v/>
      </c>
      <c r="AA1122" s="3">
        <f>MAX(U1122*F1122-SUM(Y1122:Z1122),0)</f>
        <v/>
      </c>
      <c r="AB1122" s="3">
        <f>MAX(F1122-SUM(Y1122:AA1122),0)</f>
        <v/>
      </c>
      <c r="AC1122" s="3">
        <f>D1122</f>
        <v/>
      </c>
      <c r="AD1122" s="3">
        <f>E1122</f>
        <v/>
      </c>
    </row>
    <row r="1123">
      <c r="A1123" s="22" t="inlineStr">
        <is>
          <t>BNRL022511272210</t>
        </is>
      </c>
      <c r="B1123" s="22" t="inlineStr">
        <is>
          <t>27/11/2025 20:49:47</t>
        </is>
      </c>
      <c r="C1123" s="24" t="n">
        <v>9</v>
      </c>
      <c r="D1123" s="24" t="n">
        <v>6</v>
      </c>
      <c r="E1123" s="24" t="n">
        <v>9</v>
      </c>
      <c r="F1123" s="24" t="n">
        <v>360</v>
      </c>
      <c r="G1123" s="24" t="inlineStr">
        <is>
          <t>16</t>
        </is>
      </c>
      <c r="H1123" s="24" t="inlineStr">
        <is>
          <t>28/11/2025 20:48:46</t>
        </is>
      </c>
      <c r="I1123" s="24" t="inlineStr"/>
      <c r="J1123" s="24" t="n">
        <v/>
      </c>
      <c r="K1123" s="24" t="n"/>
      <c r="L1123" s="24" t="n"/>
      <c r="M1123" s="1">
        <f>LEFT(A1123,6)</f>
        <v/>
      </c>
      <c r="N1123" s="1">
        <f>MID(A1123,7,6)</f>
        <v/>
      </c>
      <c r="O1123" s="1">
        <f>MID(A1123,7,6)&amp;"-"&amp;MID(A1123,13,1)</f>
        <v/>
      </c>
      <c r="P1123" s="1">
        <f>"M"&amp;MID(A1123,5,2)</f>
        <v/>
      </c>
      <c r="Q1123" s="1">
        <f>IF(MID(A1123,4,1)="L",IF(ISODD(RIGHT(A1123)),"LH1","LH3"),IF(MID(A1123,4,1)="R",IF(ISODD(RIGHT(A1123)),"RH2","RH4"),"ERROR"))</f>
        <v/>
      </c>
      <c r="R1123" s="1">
        <f>P1123&amp;"-"&amp;Q1123</f>
        <v/>
      </c>
      <c r="S1123" s="13">
        <f>IF(D1123="","HXX",IF(OR(D1123=D1122,D1123=0),S1122,"H"&amp;TEXT(D1123,"00")&amp;" T"&amp;TEXT(G1123,"00")&amp;" - "&amp;A1123))</f>
        <v/>
      </c>
      <c r="T1123" s="13">
        <f>SUBTOTAL(3,A1123)</f>
        <v/>
      </c>
      <c r="U1123" s="13">
        <f>IF(OR(NOT(ISBLANK(H1123)),J1123="30"),1,0)</f>
        <v/>
      </c>
      <c r="V1123" s="13">
        <f>IF(ISBLANK(I1123),0,1)</f>
        <v/>
      </c>
      <c r="W1123" s="13">
        <f>IF(AND(L1123="Porosidad de gas",OR(K1123="C5",K1123="E5")),1,0)</f>
        <v/>
      </c>
      <c r="X1123" s="3">
        <f>RIGHT(A1123,3)</f>
        <v/>
      </c>
      <c r="Y1123" s="3">
        <f>MAX(W1123*F1123,0)</f>
        <v/>
      </c>
      <c r="Z1123" s="3">
        <f>MAX(V1123*F1123-Y1123,0)</f>
        <v/>
      </c>
      <c r="AA1123" s="3">
        <f>MAX(U1123*F1123-SUM(Y1123:Z1123),0)</f>
        <v/>
      </c>
      <c r="AB1123" s="3">
        <f>MAX(F1123-SUM(Y1123:AA1123),0)</f>
        <v/>
      </c>
      <c r="AC1123" s="3">
        <f>D1123</f>
        <v/>
      </c>
      <c r="AD1123" s="3">
        <f>E1123</f>
        <v/>
      </c>
    </row>
    <row r="1124">
      <c r="A1124" s="22" t="inlineStr">
        <is>
          <t>BNRR022511272209</t>
        </is>
      </c>
      <c r="B1124" s="22" t="inlineStr">
        <is>
          <t>27/11/2025 20:49:47</t>
        </is>
      </c>
      <c r="C1124" s="24" t="n">
        <v>9</v>
      </c>
      <c r="D1124" s="24" t="n">
        <v>6</v>
      </c>
      <c r="E1124" s="24" t="n">
        <v>9</v>
      </c>
      <c r="F1124" s="24" t="n">
        <v>360</v>
      </c>
      <c r="G1124" s="24" t="inlineStr">
        <is>
          <t>16</t>
        </is>
      </c>
      <c r="H1124" s="24" t="inlineStr">
        <is>
          <t>28/11/2025 20:49:23</t>
        </is>
      </c>
      <c r="I1124" s="24" t="inlineStr"/>
      <c r="J1124" s="24" t="n">
        <v/>
      </c>
      <c r="K1124" s="24" t="n"/>
      <c r="L1124" s="24" t="n"/>
      <c r="M1124" s="1">
        <f>LEFT(A1124,6)</f>
        <v/>
      </c>
      <c r="N1124" s="1">
        <f>MID(A1124,7,6)</f>
        <v/>
      </c>
      <c r="O1124" s="1">
        <f>MID(A1124,7,6)&amp;"-"&amp;MID(A1124,13,1)</f>
        <v/>
      </c>
      <c r="P1124" s="1">
        <f>"M"&amp;MID(A1124,5,2)</f>
        <v/>
      </c>
      <c r="Q1124" s="1">
        <f>IF(MID(A1124,4,1)="L",IF(ISODD(RIGHT(A1124)),"LH1","LH3"),IF(MID(A1124,4,1)="R",IF(ISODD(RIGHT(A1124)),"RH2","RH4"),"ERROR"))</f>
        <v/>
      </c>
      <c r="R1124" s="1">
        <f>P1124&amp;"-"&amp;Q1124</f>
        <v/>
      </c>
      <c r="S1124" s="13">
        <f>IF(D1124="","HXX",IF(OR(D1124=D1123,D1124=0),S1123,"H"&amp;TEXT(D1124,"00")&amp;" T"&amp;TEXT(G1124,"00")&amp;" - "&amp;A1124))</f>
        <v/>
      </c>
      <c r="T1124" s="13">
        <f>SUBTOTAL(3,A1124)</f>
        <v/>
      </c>
      <c r="U1124" s="13">
        <f>IF(OR(NOT(ISBLANK(H1124)),J1124="30"),1,0)</f>
        <v/>
      </c>
      <c r="V1124" s="13">
        <f>IF(ISBLANK(I1124),0,1)</f>
        <v/>
      </c>
      <c r="W1124" s="13">
        <f>IF(AND(L1124="Porosidad de gas",OR(K1124="C5",K1124="E5")),1,0)</f>
        <v/>
      </c>
      <c r="X1124" s="3">
        <f>RIGHT(A1124,3)</f>
        <v/>
      </c>
      <c r="Y1124" s="3">
        <f>MAX(W1124*F1124,0)</f>
        <v/>
      </c>
      <c r="Z1124" s="3">
        <f>MAX(V1124*F1124-Y1124,0)</f>
        <v/>
      </c>
      <c r="AA1124" s="3">
        <f>MAX(U1124*F1124-SUM(Y1124:Z1124),0)</f>
        <v/>
      </c>
      <c r="AB1124" s="3">
        <f>MAX(F1124-SUM(Y1124:AA1124),0)</f>
        <v/>
      </c>
      <c r="AC1124" s="3">
        <f>D1124</f>
        <v/>
      </c>
      <c r="AD1124" s="3">
        <f>E1124</f>
        <v/>
      </c>
    </row>
    <row r="1125">
      <c r="A1125" s="22" t="inlineStr">
        <is>
          <t>BNRR022511272210</t>
        </is>
      </c>
      <c r="B1125" s="22" t="inlineStr">
        <is>
          <t>27/11/2025 20:49:47</t>
        </is>
      </c>
      <c r="C1125" s="24" t="n">
        <v>9</v>
      </c>
      <c r="D1125" s="24" t="n">
        <v>6</v>
      </c>
      <c r="E1125" s="24" t="n">
        <v>9</v>
      </c>
      <c r="F1125" s="24" t="n">
        <v>360</v>
      </c>
      <c r="G1125" s="24" t="inlineStr">
        <is>
          <t>16</t>
        </is>
      </c>
      <c r="H1125" s="24" t="inlineStr">
        <is>
          <t>28/11/2025 20:52:19</t>
        </is>
      </c>
      <c r="I1125" s="24" t="inlineStr"/>
      <c r="J1125" s="24" t="n">
        <v/>
      </c>
      <c r="K1125" s="24" t="n"/>
      <c r="L1125" s="24" t="n"/>
      <c r="M1125" s="1">
        <f>LEFT(A1125,6)</f>
        <v/>
      </c>
      <c r="N1125" s="1">
        <f>MID(A1125,7,6)</f>
        <v/>
      </c>
      <c r="O1125" s="1">
        <f>MID(A1125,7,6)&amp;"-"&amp;MID(A1125,13,1)</f>
        <v/>
      </c>
      <c r="P1125" s="1">
        <f>"M"&amp;MID(A1125,5,2)</f>
        <v/>
      </c>
      <c r="Q1125" s="1">
        <f>IF(MID(A1125,4,1)="L",IF(ISODD(RIGHT(A1125)),"LH1","LH3"),IF(MID(A1125,4,1)="R",IF(ISODD(RIGHT(A1125)),"RH2","RH4"),"ERROR"))</f>
        <v/>
      </c>
      <c r="R1125" s="1">
        <f>P1125&amp;"-"&amp;Q1125</f>
        <v/>
      </c>
      <c r="S1125" s="13">
        <f>IF(D1125="","HXX",IF(OR(D1125=D1124,D1125=0),S1124,"H"&amp;TEXT(D1125,"00")&amp;" T"&amp;TEXT(G1125,"00")&amp;" - "&amp;A1125))</f>
        <v/>
      </c>
      <c r="T1125" s="13">
        <f>SUBTOTAL(3,A1125)</f>
        <v/>
      </c>
      <c r="U1125" s="13">
        <f>IF(OR(NOT(ISBLANK(H1125)),J1125="30"),1,0)</f>
        <v/>
      </c>
      <c r="V1125" s="13">
        <f>IF(ISBLANK(I1125),0,1)</f>
        <v/>
      </c>
      <c r="W1125" s="13">
        <f>IF(AND(L1125="Porosidad de gas",OR(K1125="C5",K1125="E5")),1,0)</f>
        <v/>
      </c>
      <c r="X1125" s="3">
        <f>RIGHT(A1125,3)</f>
        <v/>
      </c>
      <c r="Y1125" s="3">
        <f>MAX(W1125*F1125,0)</f>
        <v/>
      </c>
      <c r="Z1125" s="3">
        <f>MAX(V1125*F1125-Y1125,0)</f>
        <v/>
      </c>
      <c r="AA1125" s="3">
        <f>MAX(U1125*F1125-SUM(Y1125:Z1125),0)</f>
        <v/>
      </c>
      <c r="AB1125" s="3">
        <f>MAX(F1125-SUM(Y1125:AA1125),0)</f>
        <v/>
      </c>
      <c r="AC1125" s="3">
        <f>D1125</f>
        <v/>
      </c>
      <c r="AD1125" s="3">
        <f>E1125</f>
        <v/>
      </c>
    </row>
    <row r="1126">
      <c r="A1126" s="22" t="inlineStr">
        <is>
          <t>BNRL022511272207</t>
        </is>
      </c>
      <c r="B1126" s="22" t="inlineStr">
        <is>
          <t>27/11/2025 20:43:47</t>
        </is>
      </c>
      <c r="C1126" s="24" t="n">
        <v>9</v>
      </c>
      <c r="D1126" s="24" t="n">
        <v>6</v>
      </c>
      <c r="E1126" s="24" t="n">
        <v>8</v>
      </c>
      <c r="F1126" s="24" t="n">
        <v>360</v>
      </c>
      <c r="G1126" s="24" t="inlineStr">
        <is>
          <t>16</t>
        </is>
      </c>
      <c r="H1126" s="24" t="inlineStr">
        <is>
          <t>28/11/2025 20:1:44</t>
        </is>
      </c>
      <c r="I1126" s="24" t="inlineStr">
        <is>
          <t>28/11/2025 20:9:15</t>
        </is>
      </c>
      <c r="J1126" s="24" t="n">
        <v>30</v>
      </c>
      <c r="K1126" s="24" t="inlineStr">
        <is>
          <t>E2</t>
        </is>
      </c>
      <c r="L1126" s="24" t="inlineStr">
        <is>
          <t>Macho de arena roto (F10)</t>
        </is>
      </c>
      <c r="M1126" s="1">
        <f>LEFT(A1126,6)</f>
        <v/>
      </c>
      <c r="N1126" s="1">
        <f>MID(A1126,7,6)</f>
        <v/>
      </c>
      <c r="O1126" s="1">
        <f>MID(A1126,7,6)&amp;"-"&amp;MID(A1126,13,1)</f>
        <v/>
      </c>
      <c r="P1126" s="1">
        <f>"M"&amp;MID(A1126,5,2)</f>
        <v/>
      </c>
      <c r="Q1126" s="1">
        <f>IF(MID(A1126,4,1)="L",IF(ISODD(RIGHT(A1126)),"LH1","LH3"),IF(MID(A1126,4,1)="R",IF(ISODD(RIGHT(A1126)),"RH2","RH4"),"ERROR"))</f>
        <v/>
      </c>
      <c r="R1126" s="1">
        <f>P1126&amp;"-"&amp;Q1126</f>
        <v/>
      </c>
      <c r="S1126" s="13">
        <f>IF(D1126="","HXX",IF(OR(D1126=D1125,D1126=0),S1125,"H"&amp;TEXT(D1126,"00")&amp;" T"&amp;TEXT(G1126,"00")&amp;" - "&amp;A1126))</f>
        <v/>
      </c>
      <c r="T1126" s="13">
        <f>SUBTOTAL(3,A1126)</f>
        <v/>
      </c>
      <c r="U1126" s="13">
        <f>IF(OR(NOT(ISBLANK(H1126)),J1126="30"),1,0)</f>
        <v/>
      </c>
      <c r="V1126" s="13">
        <f>IF(ISBLANK(I1126),0,1)</f>
        <v/>
      </c>
      <c r="W1126" s="13">
        <f>IF(AND(L1126="Porosidad de gas",OR(K1126="C5",K1126="E5")),1,0)</f>
        <v/>
      </c>
      <c r="X1126" s="3">
        <f>RIGHT(A1126,3)</f>
        <v/>
      </c>
      <c r="Y1126" s="3">
        <f>MAX(W1126*F1126,0)</f>
        <v/>
      </c>
      <c r="Z1126" s="3">
        <f>MAX(V1126*F1126-Y1126,0)</f>
        <v/>
      </c>
      <c r="AA1126" s="3">
        <f>MAX(U1126*F1126-SUM(Y1126:Z1126),0)</f>
        <v/>
      </c>
      <c r="AB1126" s="3">
        <f>MAX(F1126-SUM(Y1126:AA1126),0)</f>
        <v/>
      </c>
      <c r="AC1126" s="3">
        <f>D1126</f>
        <v/>
      </c>
      <c r="AD1126" s="3">
        <f>E1126</f>
        <v/>
      </c>
    </row>
    <row r="1127">
      <c r="A1127" s="22" t="inlineStr">
        <is>
          <t>BNRL022511272208</t>
        </is>
      </c>
      <c r="B1127" s="22" t="inlineStr">
        <is>
          <t>27/11/2025 20:43:47</t>
        </is>
      </c>
      <c r="C1127" s="24" t="n">
        <v>9</v>
      </c>
      <c r="D1127" s="24" t="n">
        <v>6</v>
      </c>
      <c r="E1127" s="24" t="n">
        <v>8</v>
      </c>
      <c r="F1127" s="24" t="n">
        <v>360</v>
      </c>
      <c r="G1127" s="24" t="inlineStr">
        <is>
          <t>16</t>
        </is>
      </c>
      <c r="H1127" s="24" t="inlineStr">
        <is>
          <t>28/11/2025 19:58:49</t>
        </is>
      </c>
      <c r="I1127" s="24" t="inlineStr"/>
      <c r="J1127" s="24" t="n">
        <v/>
      </c>
      <c r="K1127" s="24" t="n"/>
      <c r="L1127" s="24" t="n"/>
      <c r="M1127" s="1">
        <f>LEFT(A1127,6)</f>
        <v/>
      </c>
      <c r="N1127" s="1">
        <f>MID(A1127,7,6)</f>
        <v/>
      </c>
      <c r="O1127" s="1">
        <f>MID(A1127,7,6)&amp;"-"&amp;MID(A1127,13,1)</f>
        <v/>
      </c>
      <c r="P1127" s="1">
        <f>"M"&amp;MID(A1127,5,2)</f>
        <v/>
      </c>
      <c r="Q1127" s="1">
        <f>IF(MID(A1127,4,1)="L",IF(ISODD(RIGHT(A1127)),"LH1","LH3"),IF(MID(A1127,4,1)="R",IF(ISODD(RIGHT(A1127)),"RH2","RH4"),"ERROR"))</f>
        <v/>
      </c>
      <c r="R1127" s="1">
        <f>P1127&amp;"-"&amp;Q1127</f>
        <v/>
      </c>
      <c r="S1127" s="13">
        <f>IF(D1127="","HXX",IF(OR(D1127=D1126,D1127=0),S1126,"H"&amp;TEXT(D1127,"00")&amp;" T"&amp;TEXT(G1127,"00")&amp;" - "&amp;A1127))</f>
        <v/>
      </c>
      <c r="T1127" s="13">
        <f>SUBTOTAL(3,A1127)</f>
        <v/>
      </c>
      <c r="U1127" s="13">
        <f>IF(OR(NOT(ISBLANK(H1127)),J1127="30"),1,0)</f>
        <v/>
      </c>
      <c r="V1127" s="13">
        <f>IF(ISBLANK(I1127),0,1)</f>
        <v/>
      </c>
      <c r="W1127" s="13">
        <f>IF(AND(L1127="Porosidad de gas",OR(K1127="C5",K1127="E5")),1,0)</f>
        <v/>
      </c>
      <c r="X1127" s="3">
        <f>RIGHT(A1127,3)</f>
        <v/>
      </c>
      <c r="Y1127" s="3">
        <f>MAX(W1127*F1127,0)</f>
        <v/>
      </c>
      <c r="Z1127" s="3">
        <f>MAX(V1127*F1127-Y1127,0)</f>
        <v/>
      </c>
      <c r="AA1127" s="3">
        <f>MAX(U1127*F1127-SUM(Y1127:Z1127),0)</f>
        <v/>
      </c>
      <c r="AB1127" s="3">
        <f>MAX(F1127-SUM(Y1127:AA1127),0)</f>
        <v/>
      </c>
      <c r="AC1127" s="3">
        <f>D1127</f>
        <v/>
      </c>
      <c r="AD1127" s="3">
        <f>E1127</f>
        <v/>
      </c>
    </row>
    <row r="1128">
      <c r="A1128" s="22" t="inlineStr">
        <is>
          <t>BNRR022511272207</t>
        </is>
      </c>
      <c r="B1128" s="22" t="inlineStr">
        <is>
          <t>27/11/2025 20:43:47</t>
        </is>
      </c>
      <c r="C1128" s="24" t="n">
        <v>9</v>
      </c>
      <c r="D1128" s="24" t="n">
        <v>6</v>
      </c>
      <c r="E1128" s="24" t="n">
        <v>8</v>
      </c>
      <c r="F1128" s="24" t="n">
        <v>360</v>
      </c>
      <c r="G1128" s="24" t="inlineStr">
        <is>
          <t>16</t>
        </is>
      </c>
      <c r="H1128" s="24" t="inlineStr">
        <is>
          <t>28/11/2025 20:7:11</t>
        </is>
      </c>
      <c r="I1128" s="24" t="inlineStr"/>
      <c r="J1128" s="24" t="n">
        <v/>
      </c>
      <c r="K1128" s="24" t="n"/>
      <c r="L1128" s="24" t="n"/>
      <c r="M1128" s="1">
        <f>LEFT(A1128,6)</f>
        <v/>
      </c>
      <c r="N1128" s="1">
        <f>MID(A1128,7,6)</f>
        <v/>
      </c>
      <c r="O1128" s="1">
        <f>MID(A1128,7,6)&amp;"-"&amp;MID(A1128,13,1)</f>
        <v/>
      </c>
      <c r="P1128" s="1">
        <f>"M"&amp;MID(A1128,5,2)</f>
        <v/>
      </c>
      <c r="Q1128" s="1">
        <f>IF(MID(A1128,4,1)="L",IF(ISODD(RIGHT(A1128)),"LH1","LH3"),IF(MID(A1128,4,1)="R",IF(ISODD(RIGHT(A1128)),"RH2","RH4"),"ERROR"))</f>
        <v/>
      </c>
      <c r="R1128" s="1">
        <f>P1128&amp;"-"&amp;Q1128</f>
        <v/>
      </c>
      <c r="S1128" s="13">
        <f>IF(D1128="","HXX",IF(OR(D1128=D1127,D1128=0),S1127,"H"&amp;TEXT(D1128,"00")&amp;" T"&amp;TEXT(G1128,"00")&amp;" - "&amp;A1128))</f>
        <v/>
      </c>
      <c r="T1128" s="13">
        <f>SUBTOTAL(3,A1128)</f>
        <v/>
      </c>
      <c r="U1128" s="13">
        <f>IF(OR(NOT(ISBLANK(H1128)),J1128="30"),1,0)</f>
        <v/>
      </c>
      <c r="V1128" s="13">
        <f>IF(ISBLANK(I1128),0,1)</f>
        <v/>
      </c>
      <c r="W1128" s="13">
        <f>IF(AND(L1128="Porosidad de gas",OR(K1128="C5",K1128="E5")),1,0)</f>
        <v/>
      </c>
      <c r="X1128" s="3">
        <f>RIGHT(A1128,3)</f>
        <v/>
      </c>
      <c r="Y1128" s="3">
        <f>MAX(W1128*F1128,0)</f>
        <v/>
      </c>
      <c r="Z1128" s="3">
        <f>MAX(V1128*F1128-Y1128,0)</f>
        <v/>
      </c>
      <c r="AA1128" s="3">
        <f>MAX(U1128*F1128-SUM(Y1128:Z1128),0)</f>
        <v/>
      </c>
      <c r="AB1128" s="3">
        <f>MAX(F1128-SUM(Y1128:AA1128),0)</f>
        <v/>
      </c>
      <c r="AC1128" s="3">
        <f>D1128</f>
        <v/>
      </c>
      <c r="AD1128" s="3">
        <f>E1128</f>
        <v/>
      </c>
    </row>
    <row r="1129">
      <c r="A1129" s="22" t="inlineStr">
        <is>
          <t>BNRR022511272208</t>
        </is>
      </c>
      <c r="B1129" s="22" t="inlineStr">
        <is>
          <t>27/11/2025 20:43:47</t>
        </is>
      </c>
      <c r="C1129" s="24" t="n">
        <v>9</v>
      </c>
      <c r="D1129" s="24" t="n">
        <v>6</v>
      </c>
      <c r="E1129" s="24" t="n">
        <v>8</v>
      </c>
      <c r="F1129" s="24" t="n">
        <v>360</v>
      </c>
      <c r="G1129" s="24" t="inlineStr">
        <is>
          <t>16</t>
        </is>
      </c>
      <c r="H1129" s="24" t="inlineStr">
        <is>
          <t>28/11/2025 20:6:6</t>
        </is>
      </c>
      <c r="I1129" s="24" t="inlineStr">
        <is>
          <t>28/11/2025 20:23:8</t>
        </is>
      </c>
      <c r="J1129" s="24" t="n">
        <v>30</v>
      </c>
      <c r="K1129" s="24" t="inlineStr">
        <is>
          <t>A1</t>
        </is>
      </c>
      <c r="L1129" s="24" t="inlineStr">
        <is>
          <t>Golpes o marcas superficiales</t>
        </is>
      </c>
      <c r="M1129" s="1">
        <f>LEFT(A1129,6)</f>
        <v/>
      </c>
      <c r="N1129" s="1">
        <f>MID(A1129,7,6)</f>
        <v/>
      </c>
      <c r="O1129" s="1">
        <f>MID(A1129,7,6)&amp;"-"&amp;MID(A1129,13,1)</f>
        <v/>
      </c>
      <c r="P1129" s="1">
        <f>"M"&amp;MID(A1129,5,2)</f>
        <v/>
      </c>
      <c r="Q1129" s="1">
        <f>IF(MID(A1129,4,1)="L",IF(ISODD(RIGHT(A1129)),"LH1","LH3"),IF(MID(A1129,4,1)="R",IF(ISODD(RIGHT(A1129)),"RH2","RH4"),"ERROR"))</f>
        <v/>
      </c>
      <c r="R1129" s="1">
        <f>P1129&amp;"-"&amp;Q1129</f>
        <v/>
      </c>
      <c r="S1129" s="13">
        <f>IF(D1129="","HXX",IF(OR(D1129=D1128,D1129=0),S1128,"H"&amp;TEXT(D1129,"00")&amp;" T"&amp;TEXT(G1129,"00")&amp;" - "&amp;A1129))</f>
        <v/>
      </c>
      <c r="T1129" s="13">
        <f>SUBTOTAL(3,A1129)</f>
        <v/>
      </c>
      <c r="U1129" s="13">
        <f>IF(OR(NOT(ISBLANK(H1129)),J1129="30"),1,0)</f>
        <v/>
      </c>
      <c r="V1129" s="13">
        <f>IF(ISBLANK(I1129),0,1)</f>
        <v/>
      </c>
      <c r="W1129" s="13">
        <f>IF(AND(L1129="Porosidad de gas",OR(K1129="C5",K1129="E5")),1,0)</f>
        <v/>
      </c>
      <c r="X1129" s="3">
        <f>RIGHT(A1129,3)</f>
        <v/>
      </c>
      <c r="Y1129" s="3">
        <f>MAX(W1129*F1129,0)</f>
        <v/>
      </c>
      <c r="Z1129" s="3">
        <f>MAX(V1129*F1129-Y1129,0)</f>
        <v/>
      </c>
      <c r="AA1129" s="3">
        <f>MAX(U1129*F1129-SUM(Y1129:Z1129),0)</f>
        <v/>
      </c>
      <c r="AB1129" s="3">
        <f>MAX(F1129-SUM(Y1129:AA1129),0)</f>
        <v/>
      </c>
      <c r="AC1129" s="3">
        <f>D1129</f>
        <v/>
      </c>
      <c r="AD1129" s="3">
        <f>E1129</f>
        <v/>
      </c>
    </row>
    <row r="1130">
      <c r="A1130" s="22" t="inlineStr">
        <is>
          <t>BNRL022511272205</t>
        </is>
      </c>
      <c r="B1130" s="22" t="inlineStr">
        <is>
          <t>27/11/2025 20:37:47</t>
        </is>
      </c>
      <c r="C1130" s="24" t="n">
        <v>9</v>
      </c>
      <c r="D1130" s="24" t="n">
        <v>6</v>
      </c>
      <c r="E1130" s="24" t="n">
        <v>7</v>
      </c>
      <c r="F1130" s="24" t="n">
        <v>360</v>
      </c>
      <c r="G1130" s="24" t="inlineStr">
        <is>
          <t>16</t>
        </is>
      </c>
      <c r="H1130" s="24" t="inlineStr">
        <is>
          <t>28/11/2025 20:6:45</t>
        </is>
      </c>
      <c r="I1130" s="24" t="inlineStr"/>
      <c r="J1130" s="24" t="n">
        <v/>
      </c>
      <c r="K1130" s="24" t="n"/>
      <c r="L1130" s="24" t="n"/>
      <c r="M1130" s="1">
        <f>LEFT(A1130,6)</f>
        <v/>
      </c>
      <c r="N1130" s="1">
        <f>MID(A1130,7,6)</f>
        <v/>
      </c>
      <c r="O1130" s="1">
        <f>MID(A1130,7,6)&amp;"-"&amp;MID(A1130,13,1)</f>
        <v/>
      </c>
      <c r="P1130" s="1">
        <f>"M"&amp;MID(A1130,5,2)</f>
        <v/>
      </c>
      <c r="Q1130" s="1">
        <f>IF(MID(A1130,4,1)="L",IF(ISODD(RIGHT(A1130)),"LH1","LH3"),IF(MID(A1130,4,1)="R",IF(ISODD(RIGHT(A1130)),"RH2","RH4"),"ERROR"))</f>
        <v/>
      </c>
      <c r="R1130" s="1">
        <f>P1130&amp;"-"&amp;Q1130</f>
        <v/>
      </c>
      <c r="S1130" s="13">
        <f>IF(D1130="","HXX",IF(OR(D1130=D1129,D1130=0),S1129,"H"&amp;TEXT(D1130,"00")&amp;" T"&amp;TEXT(G1130,"00")&amp;" - "&amp;A1130))</f>
        <v/>
      </c>
      <c r="T1130" s="13">
        <f>SUBTOTAL(3,A1130)</f>
        <v/>
      </c>
      <c r="U1130" s="13">
        <f>IF(OR(NOT(ISBLANK(H1130)),J1130="30"),1,0)</f>
        <v/>
      </c>
      <c r="V1130" s="13">
        <f>IF(ISBLANK(I1130),0,1)</f>
        <v/>
      </c>
      <c r="W1130" s="13">
        <f>IF(AND(L1130="Porosidad de gas",OR(K1130="C5",K1130="E5")),1,0)</f>
        <v/>
      </c>
      <c r="X1130" s="3">
        <f>RIGHT(A1130,3)</f>
        <v/>
      </c>
      <c r="Y1130" s="3">
        <f>MAX(W1130*F1130,0)</f>
        <v/>
      </c>
      <c r="Z1130" s="3">
        <f>MAX(V1130*F1130-Y1130,0)</f>
        <v/>
      </c>
      <c r="AA1130" s="3">
        <f>MAX(U1130*F1130-SUM(Y1130:Z1130),0)</f>
        <v/>
      </c>
      <c r="AB1130" s="3">
        <f>MAX(F1130-SUM(Y1130:AA1130),0)</f>
        <v/>
      </c>
      <c r="AC1130" s="3">
        <f>D1130</f>
        <v/>
      </c>
      <c r="AD1130" s="3">
        <f>E1130</f>
        <v/>
      </c>
    </row>
    <row r="1131">
      <c r="A1131" s="22" t="inlineStr">
        <is>
          <t>BNRL022511272206</t>
        </is>
      </c>
      <c r="B1131" s="22" t="inlineStr">
        <is>
          <t>27/11/2025 20:37:47</t>
        </is>
      </c>
      <c r="C1131" s="24" t="n">
        <v>9</v>
      </c>
      <c r="D1131" s="24" t="n">
        <v>6</v>
      </c>
      <c r="E1131" s="24" t="n">
        <v>7</v>
      </c>
      <c r="F1131" s="24" t="n">
        <v>360</v>
      </c>
      <c r="G1131" s="24" t="inlineStr">
        <is>
          <t>16</t>
        </is>
      </c>
      <c r="H1131" s="24" t="inlineStr">
        <is>
          <t>28/11/2025 20:8:35</t>
        </is>
      </c>
      <c r="I1131" s="24" t="inlineStr"/>
      <c r="J1131" s="24" t="n">
        <v/>
      </c>
      <c r="K1131" s="24" t="n"/>
      <c r="L1131" s="24" t="n"/>
      <c r="M1131" s="1">
        <f>LEFT(A1131,6)</f>
        <v/>
      </c>
      <c r="N1131" s="1">
        <f>MID(A1131,7,6)</f>
        <v/>
      </c>
      <c r="O1131" s="1">
        <f>MID(A1131,7,6)&amp;"-"&amp;MID(A1131,13,1)</f>
        <v/>
      </c>
      <c r="P1131" s="1">
        <f>"M"&amp;MID(A1131,5,2)</f>
        <v/>
      </c>
      <c r="Q1131" s="1">
        <f>IF(MID(A1131,4,1)="L",IF(ISODD(RIGHT(A1131)),"LH1","LH3"),IF(MID(A1131,4,1)="R",IF(ISODD(RIGHT(A1131)),"RH2","RH4"),"ERROR"))</f>
        <v/>
      </c>
      <c r="R1131" s="1">
        <f>P1131&amp;"-"&amp;Q1131</f>
        <v/>
      </c>
      <c r="S1131" s="13">
        <f>IF(D1131="","HXX",IF(OR(D1131=D1130,D1131=0),S1130,"H"&amp;TEXT(D1131,"00")&amp;" T"&amp;TEXT(G1131,"00")&amp;" - "&amp;A1131))</f>
        <v/>
      </c>
      <c r="T1131" s="13">
        <f>SUBTOTAL(3,A1131)</f>
        <v/>
      </c>
      <c r="U1131" s="13">
        <f>IF(OR(NOT(ISBLANK(H1131)),J1131="30"),1,0)</f>
        <v/>
      </c>
      <c r="V1131" s="13">
        <f>IF(ISBLANK(I1131),0,1)</f>
        <v/>
      </c>
      <c r="W1131" s="13">
        <f>IF(AND(L1131="Porosidad de gas",OR(K1131="C5",K1131="E5")),1,0)</f>
        <v/>
      </c>
      <c r="X1131" s="3">
        <f>RIGHT(A1131,3)</f>
        <v/>
      </c>
      <c r="Y1131" s="3">
        <f>MAX(W1131*F1131,0)</f>
        <v/>
      </c>
      <c r="Z1131" s="3">
        <f>MAX(V1131*F1131-Y1131,0)</f>
        <v/>
      </c>
      <c r="AA1131" s="3">
        <f>MAX(U1131*F1131-SUM(Y1131:Z1131),0)</f>
        <v/>
      </c>
      <c r="AB1131" s="3">
        <f>MAX(F1131-SUM(Y1131:AA1131),0)</f>
        <v/>
      </c>
      <c r="AC1131" s="3">
        <f>D1131</f>
        <v/>
      </c>
      <c r="AD1131" s="3">
        <f>E1131</f>
        <v/>
      </c>
    </row>
    <row r="1132">
      <c r="A1132" s="22" t="inlineStr">
        <is>
          <t>BNRR022511272205</t>
        </is>
      </c>
      <c r="B1132" s="22" t="inlineStr">
        <is>
          <t>27/11/2025 20:37:47</t>
        </is>
      </c>
      <c r="C1132" s="24" t="n">
        <v>9</v>
      </c>
      <c r="D1132" s="24" t="n">
        <v>6</v>
      </c>
      <c r="E1132" s="24" t="n">
        <v>7</v>
      </c>
      <c r="F1132" s="24" t="n">
        <v>360</v>
      </c>
      <c r="G1132" s="24" t="inlineStr">
        <is>
          <t>16</t>
        </is>
      </c>
      <c r="H1132" s="24" t="inlineStr">
        <is>
          <t>28/11/2025 20:11:55</t>
        </is>
      </c>
      <c r="I1132" s="24" t="inlineStr"/>
      <c r="J1132" s="24" t="n">
        <v/>
      </c>
      <c r="K1132" s="24" t="n"/>
      <c r="L1132" s="24" t="n"/>
      <c r="M1132" s="1">
        <f>LEFT(A1132,6)</f>
        <v/>
      </c>
      <c r="N1132" s="1">
        <f>MID(A1132,7,6)</f>
        <v/>
      </c>
      <c r="O1132" s="1">
        <f>MID(A1132,7,6)&amp;"-"&amp;MID(A1132,13,1)</f>
        <v/>
      </c>
      <c r="P1132" s="1">
        <f>"M"&amp;MID(A1132,5,2)</f>
        <v/>
      </c>
      <c r="Q1132" s="1">
        <f>IF(MID(A1132,4,1)="L",IF(ISODD(RIGHT(A1132)),"LH1","LH3"),IF(MID(A1132,4,1)="R",IF(ISODD(RIGHT(A1132)),"RH2","RH4"),"ERROR"))</f>
        <v/>
      </c>
      <c r="R1132" s="1">
        <f>P1132&amp;"-"&amp;Q1132</f>
        <v/>
      </c>
      <c r="S1132" s="13">
        <f>IF(D1132="","HXX",IF(OR(D1132=D1131,D1132=0),S1131,"H"&amp;TEXT(D1132,"00")&amp;" T"&amp;TEXT(G1132,"00")&amp;" - "&amp;A1132))</f>
        <v/>
      </c>
      <c r="T1132" s="13">
        <f>SUBTOTAL(3,A1132)</f>
        <v/>
      </c>
      <c r="U1132" s="13">
        <f>IF(OR(NOT(ISBLANK(H1132)),J1132="30"),1,0)</f>
        <v/>
      </c>
      <c r="V1132" s="13">
        <f>IF(ISBLANK(I1132),0,1)</f>
        <v/>
      </c>
      <c r="W1132" s="13">
        <f>IF(AND(L1132="Porosidad de gas",OR(K1132="C5",K1132="E5")),1,0)</f>
        <v/>
      </c>
      <c r="X1132" s="3">
        <f>RIGHT(A1132,3)</f>
        <v/>
      </c>
      <c r="Y1132" s="3">
        <f>MAX(W1132*F1132,0)</f>
        <v/>
      </c>
      <c r="Z1132" s="3">
        <f>MAX(V1132*F1132-Y1132,0)</f>
        <v/>
      </c>
      <c r="AA1132" s="3">
        <f>MAX(U1132*F1132-SUM(Y1132:Z1132),0)</f>
        <v/>
      </c>
      <c r="AB1132" s="3">
        <f>MAX(F1132-SUM(Y1132:AA1132),0)</f>
        <v/>
      </c>
      <c r="AC1132" s="3">
        <f>D1132</f>
        <v/>
      </c>
      <c r="AD1132" s="3">
        <f>E1132</f>
        <v/>
      </c>
    </row>
    <row r="1133">
      <c r="A1133" s="22" t="inlineStr">
        <is>
          <t>BNRR022511272206</t>
        </is>
      </c>
      <c r="B1133" s="22" t="inlineStr">
        <is>
          <t>27/11/2025 20:37:47</t>
        </is>
      </c>
      <c r="C1133" s="24" t="n">
        <v>9</v>
      </c>
      <c r="D1133" s="24" t="n">
        <v>6</v>
      </c>
      <c r="E1133" s="24" t="n">
        <v>7</v>
      </c>
      <c r="F1133" s="24" t="n">
        <v>360</v>
      </c>
      <c r="G1133" s="24" t="inlineStr">
        <is>
          <t>16</t>
        </is>
      </c>
      <c r="H1133" s="24" t="inlineStr">
        <is>
          <t>28/11/2025 20:10:1</t>
        </is>
      </c>
      <c r="I1133" s="24" t="inlineStr"/>
      <c r="J1133" s="24" t="n">
        <v/>
      </c>
      <c r="K1133" s="24" t="n"/>
      <c r="L1133" s="24" t="n"/>
      <c r="M1133" s="1">
        <f>LEFT(A1133,6)</f>
        <v/>
      </c>
      <c r="N1133" s="1">
        <f>MID(A1133,7,6)</f>
        <v/>
      </c>
      <c r="O1133" s="1">
        <f>MID(A1133,7,6)&amp;"-"&amp;MID(A1133,13,1)</f>
        <v/>
      </c>
      <c r="P1133" s="1">
        <f>"M"&amp;MID(A1133,5,2)</f>
        <v/>
      </c>
      <c r="Q1133" s="1">
        <f>IF(MID(A1133,4,1)="L",IF(ISODD(RIGHT(A1133)),"LH1","LH3"),IF(MID(A1133,4,1)="R",IF(ISODD(RIGHT(A1133)),"RH2","RH4"),"ERROR"))</f>
        <v/>
      </c>
      <c r="R1133" s="1">
        <f>P1133&amp;"-"&amp;Q1133</f>
        <v/>
      </c>
      <c r="S1133" s="13">
        <f>IF(D1133="","HXX",IF(OR(D1133=D1132,D1133=0),S1132,"H"&amp;TEXT(D1133,"00")&amp;" T"&amp;TEXT(G1133,"00")&amp;" - "&amp;A1133))</f>
        <v/>
      </c>
      <c r="T1133" s="13">
        <f>SUBTOTAL(3,A1133)</f>
        <v/>
      </c>
      <c r="U1133" s="13">
        <f>IF(OR(NOT(ISBLANK(H1133)),J1133="30"),1,0)</f>
        <v/>
      </c>
      <c r="V1133" s="13">
        <f>IF(ISBLANK(I1133),0,1)</f>
        <v/>
      </c>
      <c r="W1133" s="13">
        <f>IF(AND(L1133="Porosidad de gas",OR(K1133="C5",K1133="E5")),1,0)</f>
        <v/>
      </c>
      <c r="X1133" s="3">
        <f>RIGHT(A1133,3)</f>
        <v/>
      </c>
      <c r="Y1133" s="3">
        <f>MAX(W1133*F1133,0)</f>
        <v/>
      </c>
      <c r="Z1133" s="3">
        <f>MAX(V1133*F1133-Y1133,0)</f>
        <v/>
      </c>
      <c r="AA1133" s="3">
        <f>MAX(U1133*F1133-SUM(Y1133:Z1133),0)</f>
        <v/>
      </c>
      <c r="AB1133" s="3">
        <f>MAX(F1133-SUM(Y1133:AA1133),0)</f>
        <v/>
      </c>
      <c r="AC1133" s="3">
        <f>D1133</f>
        <v/>
      </c>
      <c r="AD1133" s="3">
        <f>E1133</f>
        <v/>
      </c>
    </row>
    <row r="1134">
      <c r="A1134" s="22" t="inlineStr">
        <is>
          <t>BNRL022511272203</t>
        </is>
      </c>
      <c r="B1134" s="22" t="inlineStr">
        <is>
          <t>27/11/2025 20:31:47</t>
        </is>
      </c>
      <c r="C1134" s="24" t="n">
        <v>9</v>
      </c>
      <c r="D1134" s="24" t="n">
        <v>6</v>
      </c>
      <c r="E1134" s="24" t="n">
        <v>6</v>
      </c>
      <c r="F1134" s="24" t="n">
        <v>359</v>
      </c>
      <c r="G1134" s="24" t="inlineStr">
        <is>
          <t>16</t>
        </is>
      </c>
      <c r="H1134" s="24" t="inlineStr">
        <is>
          <t>28/11/2025 20:13:45</t>
        </is>
      </c>
      <c r="I1134" s="24" t="inlineStr"/>
      <c r="J1134" s="24" t="n">
        <v/>
      </c>
      <c r="K1134" s="24" t="n"/>
      <c r="L1134" s="24" t="n"/>
      <c r="M1134" s="1">
        <f>LEFT(A1134,6)</f>
        <v/>
      </c>
      <c r="N1134" s="1">
        <f>MID(A1134,7,6)</f>
        <v/>
      </c>
      <c r="O1134" s="1">
        <f>MID(A1134,7,6)&amp;"-"&amp;MID(A1134,13,1)</f>
        <v/>
      </c>
      <c r="P1134" s="1">
        <f>"M"&amp;MID(A1134,5,2)</f>
        <v/>
      </c>
      <c r="Q1134" s="1">
        <f>IF(MID(A1134,4,1)="L",IF(ISODD(RIGHT(A1134)),"LH1","LH3"),IF(MID(A1134,4,1)="R",IF(ISODD(RIGHT(A1134)),"RH2","RH4"),"ERROR"))</f>
        <v/>
      </c>
      <c r="R1134" s="1">
        <f>P1134&amp;"-"&amp;Q1134</f>
        <v/>
      </c>
      <c r="S1134" s="13">
        <f>IF(D1134="","HXX",IF(OR(D1134=D1133,D1134=0),S1133,"H"&amp;TEXT(D1134,"00")&amp;" T"&amp;TEXT(G1134,"00")&amp;" - "&amp;A1134))</f>
        <v/>
      </c>
      <c r="T1134" s="13">
        <f>SUBTOTAL(3,A1134)</f>
        <v/>
      </c>
      <c r="U1134" s="13">
        <f>IF(OR(NOT(ISBLANK(H1134)),J1134="30"),1,0)</f>
        <v/>
      </c>
      <c r="V1134" s="13">
        <f>IF(ISBLANK(I1134),0,1)</f>
        <v/>
      </c>
      <c r="W1134" s="13">
        <f>IF(AND(L1134="Porosidad de gas",OR(K1134="C5",K1134="E5")),1,0)</f>
        <v/>
      </c>
      <c r="X1134" s="3">
        <f>RIGHT(A1134,3)</f>
        <v/>
      </c>
      <c r="Y1134" s="3">
        <f>MAX(W1134*F1134,0)</f>
        <v/>
      </c>
      <c r="Z1134" s="3">
        <f>MAX(V1134*F1134-Y1134,0)</f>
        <v/>
      </c>
      <c r="AA1134" s="3">
        <f>MAX(U1134*F1134-SUM(Y1134:Z1134),0)</f>
        <v/>
      </c>
      <c r="AB1134" s="3">
        <f>MAX(F1134-SUM(Y1134:AA1134),0)</f>
        <v/>
      </c>
      <c r="AC1134" s="3">
        <f>D1134</f>
        <v/>
      </c>
      <c r="AD1134" s="3">
        <f>E1134</f>
        <v/>
      </c>
    </row>
    <row r="1135">
      <c r="A1135" s="22" t="inlineStr">
        <is>
          <t>BNRL022511272204</t>
        </is>
      </c>
      <c r="B1135" s="22" t="inlineStr">
        <is>
          <t>27/11/2025 20:31:47</t>
        </is>
      </c>
      <c r="C1135" s="24" t="n">
        <v>9</v>
      </c>
      <c r="D1135" s="24" t="n">
        <v>6</v>
      </c>
      <c r="E1135" s="24" t="n">
        <v>6</v>
      </c>
      <c r="F1135" s="24" t="n">
        <v>359</v>
      </c>
      <c r="G1135" s="24" t="inlineStr">
        <is>
          <t>16</t>
        </is>
      </c>
      <c r="H1135" s="24" t="inlineStr">
        <is>
          <t>28/11/2025 20:12:11</t>
        </is>
      </c>
      <c r="I1135" s="24" t="inlineStr"/>
      <c r="J1135" s="24" t="n">
        <v/>
      </c>
      <c r="K1135" s="24" t="n"/>
      <c r="L1135" s="24" t="n"/>
      <c r="M1135" s="1">
        <f>LEFT(A1135,6)</f>
        <v/>
      </c>
      <c r="N1135" s="1">
        <f>MID(A1135,7,6)</f>
        <v/>
      </c>
      <c r="O1135" s="1">
        <f>MID(A1135,7,6)&amp;"-"&amp;MID(A1135,13,1)</f>
        <v/>
      </c>
      <c r="P1135" s="1">
        <f>"M"&amp;MID(A1135,5,2)</f>
        <v/>
      </c>
      <c r="Q1135" s="1">
        <f>IF(MID(A1135,4,1)="L",IF(ISODD(RIGHT(A1135)),"LH1","LH3"),IF(MID(A1135,4,1)="R",IF(ISODD(RIGHT(A1135)),"RH2","RH4"),"ERROR"))</f>
        <v/>
      </c>
      <c r="R1135" s="1">
        <f>P1135&amp;"-"&amp;Q1135</f>
        <v/>
      </c>
      <c r="S1135" s="13">
        <f>IF(D1135="","HXX",IF(OR(D1135=D1134,D1135=0),S1134,"H"&amp;TEXT(D1135,"00")&amp;" T"&amp;TEXT(G1135,"00")&amp;" - "&amp;A1135))</f>
        <v/>
      </c>
      <c r="T1135" s="13">
        <f>SUBTOTAL(3,A1135)</f>
        <v/>
      </c>
      <c r="U1135" s="13">
        <f>IF(OR(NOT(ISBLANK(H1135)),J1135="30"),1,0)</f>
        <v/>
      </c>
      <c r="V1135" s="13">
        <f>IF(ISBLANK(I1135),0,1)</f>
        <v/>
      </c>
      <c r="W1135" s="13">
        <f>IF(AND(L1135="Porosidad de gas",OR(K1135="C5",K1135="E5")),1,0)</f>
        <v/>
      </c>
      <c r="X1135" s="3">
        <f>RIGHT(A1135,3)</f>
        <v/>
      </c>
      <c r="Y1135" s="3">
        <f>MAX(W1135*F1135,0)</f>
        <v/>
      </c>
      <c r="Z1135" s="3">
        <f>MAX(V1135*F1135-Y1135,0)</f>
        <v/>
      </c>
      <c r="AA1135" s="3">
        <f>MAX(U1135*F1135-SUM(Y1135:Z1135),0)</f>
        <v/>
      </c>
      <c r="AB1135" s="3">
        <f>MAX(F1135-SUM(Y1135:AA1135),0)</f>
        <v/>
      </c>
      <c r="AC1135" s="3">
        <f>D1135</f>
        <v/>
      </c>
      <c r="AD1135" s="3">
        <f>E1135</f>
        <v/>
      </c>
    </row>
    <row r="1136">
      <c r="A1136" s="22" t="inlineStr">
        <is>
          <t>BNRR022511272203</t>
        </is>
      </c>
      <c r="B1136" s="22" t="inlineStr">
        <is>
          <t>27/11/2025 20:31:47</t>
        </is>
      </c>
      <c r="C1136" s="24" t="n">
        <v>9</v>
      </c>
      <c r="D1136" s="24" t="n">
        <v>6</v>
      </c>
      <c r="E1136" s="24" t="n">
        <v>6</v>
      </c>
      <c r="F1136" s="24" t="n">
        <v>359</v>
      </c>
      <c r="G1136" s="24" t="inlineStr">
        <is>
          <t>16</t>
        </is>
      </c>
      <c r="H1136" s="24" t="inlineStr">
        <is>
          <t>28/11/2025 20:15:28</t>
        </is>
      </c>
      <c r="I1136" s="24" t="inlineStr"/>
      <c r="J1136" s="24" t="n">
        <v/>
      </c>
      <c r="K1136" s="24" t="n"/>
      <c r="L1136" s="24" t="n"/>
      <c r="M1136" s="1">
        <f>LEFT(A1136,6)</f>
        <v/>
      </c>
      <c r="N1136" s="1">
        <f>MID(A1136,7,6)</f>
        <v/>
      </c>
      <c r="O1136" s="1">
        <f>MID(A1136,7,6)&amp;"-"&amp;MID(A1136,13,1)</f>
        <v/>
      </c>
      <c r="P1136" s="1">
        <f>"M"&amp;MID(A1136,5,2)</f>
        <v/>
      </c>
      <c r="Q1136" s="1">
        <f>IF(MID(A1136,4,1)="L",IF(ISODD(RIGHT(A1136)),"LH1","LH3"),IF(MID(A1136,4,1)="R",IF(ISODD(RIGHT(A1136)),"RH2","RH4"),"ERROR"))</f>
        <v/>
      </c>
      <c r="R1136" s="1">
        <f>P1136&amp;"-"&amp;Q1136</f>
        <v/>
      </c>
      <c r="S1136" s="13">
        <f>IF(D1136="","HXX",IF(OR(D1136=D1135,D1136=0),S1135,"H"&amp;TEXT(D1136,"00")&amp;" T"&amp;TEXT(G1136,"00")&amp;" - "&amp;A1136))</f>
        <v/>
      </c>
      <c r="T1136" s="13">
        <f>SUBTOTAL(3,A1136)</f>
        <v/>
      </c>
      <c r="U1136" s="13">
        <f>IF(OR(NOT(ISBLANK(H1136)),J1136="30"),1,0)</f>
        <v/>
      </c>
      <c r="V1136" s="13">
        <f>IF(ISBLANK(I1136),0,1)</f>
        <v/>
      </c>
      <c r="W1136" s="13">
        <f>IF(AND(L1136="Porosidad de gas",OR(K1136="C5",K1136="E5")),1,0)</f>
        <v/>
      </c>
      <c r="X1136" s="3">
        <f>RIGHT(A1136,3)</f>
        <v/>
      </c>
      <c r="Y1136" s="3">
        <f>MAX(W1136*F1136,0)</f>
        <v/>
      </c>
      <c r="Z1136" s="3">
        <f>MAX(V1136*F1136-Y1136,0)</f>
        <v/>
      </c>
      <c r="AA1136" s="3">
        <f>MAX(U1136*F1136-SUM(Y1136:Z1136),0)</f>
        <v/>
      </c>
      <c r="AB1136" s="3">
        <f>MAX(F1136-SUM(Y1136:AA1136),0)</f>
        <v/>
      </c>
      <c r="AC1136" s="3">
        <f>D1136</f>
        <v/>
      </c>
      <c r="AD1136" s="3">
        <f>E1136</f>
        <v/>
      </c>
    </row>
    <row r="1137">
      <c r="A1137" s="22" t="inlineStr">
        <is>
          <t>BNRR022511272204</t>
        </is>
      </c>
      <c r="B1137" s="22" t="inlineStr">
        <is>
          <t>27/11/2025 20:31:47</t>
        </is>
      </c>
      <c r="C1137" s="24" t="n">
        <v>9</v>
      </c>
      <c r="D1137" s="24" t="n">
        <v>6</v>
      </c>
      <c r="E1137" s="24" t="n">
        <v>6</v>
      </c>
      <c r="F1137" s="24" t="n">
        <v>359</v>
      </c>
      <c r="G1137" s="24" t="inlineStr">
        <is>
          <t>16</t>
        </is>
      </c>
      <c r="H1137" s="24" t="inlineStr">
        <is>
          <t>28/11/2025 20:14:22</t>
        </is>
      </c>
      <c r="I1137" s="24" t="inlineStr"/>
      <c r="J1137" s="24" t="n">
        <v/>
      </c>
      <c r="K1137" s="24" t="n"/>
      <c r="L1137" s="24" t="n"/>
      <c r="M1137" s="1">
        <f>LEFT(A1137,6)</f>
        <v/>
      </c>
      <c r="N1137" s="1">
        <f>MID(A1137,7,6)</f>
        <v/>
      </c>
      <c r="O1137" s="1">
        <f>MID(A1137,7,6)&amp;"-"&amp;MID(A1137,13,1)</f>
        <v/>
      </c>
      <c r="P1137" s="1">
        <f>"M"&amp;MID(A1137,5,2)</f>
        <v/>
      </c>
      <c r="Q1137" s="1">
        <f>IF(MID(A1137,4,1)="L",IF(ISODD(RIGHT(A1137)),"LH1","LH3"),IF(MID(A1137,4,1)="R",IF(ISODD(RIGHT(A1137)),"RH2","RH4"),"ERROR"))</f>
        <v/>
      </c>
      <c r="R1137" s="1">
        <f>P1137&amp;"-"&amp;Q1137</f>
        <v/>
      </c>
      <c r="S1137" s="13">
        <f>IF(D1137="","HXX",IF(OR(D1137=D1136,D1137=0),S1136,"H"&amp;TEXT(D1137,"00")&amp;" T"&amp;TEXT(G1137,"00")&amp;" - "&amp;A1137))</f>
        <v/>
      </c>
      <c r="T1137" s="13">
        <f>SUBTOTAL(3,A1137)</f>
        <v/>
      </c>
      <c r="U1137" s="13">
        <f>IF(OR(NOT(ISBLANK(H1137)),J1137="30"),1,0)</f>
        <v/>
      </c>
      <c r="V1137" s="13">
        <f>IF(ISBLANK(I1137),0,1)</f>
        <v/>
      </c>
      <c r="W1137" s="13">
        <f>IF(AND(L1137="Porosidad de gas",OR(K1137="C5",K1137="E5")),1,0)</f>
        <v/>
      </c>
      <c r="X1137" s="3">
        <f>RIGHT(A1137,3)</f>
        <v/>
      </c>
      <c r="Y1137" s="3">
        <f>MAX(W1137*F1137,0)</f>
        <v/>
      </c>
      <c r="Z1137" s="3">
        <f>MAX(V1137*F1137-Y1137,0)</f>
        <v/>
      </c>
      <c r="AA1137" s="3">
        <f>MAX(U1137*F1137-SUM(Y1137:Z1137),0)</f>
        <v/>
      </c>
      <c r="AB1137" s="3">
        <f>MAX(F1137-SUM(Y1137:AA1137),0)</f>
        <v/>
      </c>
      <c r="AC1137" s="3">
        <f>D1137</f>
        <v/>
      </c>
      <c r="AD1137" s="3">
        <f>E1137</f>
        <v/>
      </c>
    </row>
    <row r="1138">
      <c r="A1138" s="22" t="inlineStr">
        <is>
          <t>BNRL022511272201</t>
        </is>
      </c>
      <c r="B1138" s="22" t="inlineStr">
        <is>
          <t>27/11/2025 20:25:48</t>
        </is>
      </c>
      <c r="C1138" s="24" t="n">
        <v>9</v>
      </c>
      <c r="D1138" s="24" t="n">
        <v>6</v>
      </c>
      <c r="E1138" s="24" t="n">
        <v>5</v>
      </c>
      <c r="F1138" s="24" t="n">
        <v>360</v>
      </c>
      <c r="G1138" s="24" t="inlineStr">
        <is>
          <t>16</t>
        </is>
      </c>
      <c r="H1138" s="24" t="inlineStr">
        <is>
          <t>28/11/2025 21:16:4</t>
        </is>
      </c>
      <c r="I1138" s="24" t="inlineStr"/>
      <c r="J1138" s="24" t="n">
        <v/>
      </c>
      <c r="K1138" s="24" t="n"/>
      <c r="L1138" s="24" t="n"/>
      <c r="M1138" s="1">
        <f>LEFT(A1138,6)</f>
        <v/>
      </c>
      <c r="N1138" s="1">
        <f>MID(A1138,7,6)</f>
        <v/>
      </c>
      <c r="O1138" s="1">
        <f>MID(A1138,7,6)&amp;"-"&amp;MID(A1138,13,1)</f>
        <v/>
      </c>
      <c r="P1138" s="1">
        <f>"M"&amp;MID(A1138,5,2)</f>
        <v/>
      </c>
      <c r="Q1138" s="1">
        <f>IF(MID(A1138,4,1)="L",IF(ISODD(RIGHT(A1138)),"LH1","LH3"),IF(MID(A1138,4,1)="R",IF(ISODD(RIGHT(A1138)),"RH2","RH4"),"ERROR"))</f>
        <v/>
      </c>
      <c r="R1138" s="1">
        <f>P1138&amp;"-"&amp;Q1138</f>
        <v/>
      </c>
      <c r="S1138" s="13">
        <f>IF(D1138="","HXX",IF(OR(D1138=D1137,D1138=0),S1137,"H"&amp;TEXT(D1138,"00")&amp;" T"&amp;TEXT(G1138,"00")&amp;" - "&amp;A1138))</f>
        <v/>
      </c>
      <c r="T1138" s="13">
        <f>SUBTOTAL(3,A1138)</f>
        <v/>
      </c>
      <c r="U1138" s="13">
        <f>IF(OR(NOT(ISBLANK(H1138)),J1138="30"),1,0)</f>
        <v/>
      </c>
      <c r="V1138" s="13">
        <f>IF(ISBLANK(I1138),0,1)</f>
        <v/>
      </c>
      <c r="W1138" s="13">
        <f>IF(AND(L1138="Porosidad de gas",OR(K1138="C5",K1138="E5")),1,0)</f>
        <v/>
      </c>
      <c r="X1138" s="3">
        <f>RIGHT(A1138,3)</f>
        <v/>
      </c>
      <c r="Y1138" s="3">
        <f>MAX(W1138*F1138,0)</f>
        <v/>
      </c>
      <c r="Z1138" s="3">
        <f>MAX(V1138*F1138-Y1138,0)</f>
        <v/>
      </c>
      <c r="AA1138" s="3">
        <f>MAX(U1138*F1138-SUM(Y1138:Z1138),0)</f>
        <v/>
      </c>
      <c r="AB1138" s="3">
        <f>MAX(F1138-SUM(Y1138:AA1138),0)</f>
        <v/>
      </c>
      <c r="AC1138" s="3">
        <f>D1138</f>
        <v/>
      </c>
      <c r="AD1138" s="3">
        <f>E1138</f>
        <v/>
      </c>
    </row>
    <row r="1139">
      <c r="A1139" s="22" t="inlineStr">
        <is>
          <t>BNRL022511272202</t>
        </is>
      </c>
      <c r="B1139" s="22" t="inlineStr">
        <is>
          <t>27/11/2025 20:25:48</t>
        </is>
      </c>
      <c r="C1139" s="24" t="n">
        <v>9</v>
      </c>
      <c r="D1139" s="24" t="n">
        <v>6</v>
      </c>
      <c r="E1139" s="24" t="n">
        <v>5</v>
      </c>
      <c r="F1139" s="24" t="n">
        <v>360</v>
      </c>
      <c r="G1139" s="24" t="inlineStr">
        <is>
          <t>16</t>
        </is>
      </c>
      <c r="H1139" s="24" t="inlineStr">
        <is>
          <t>28/11/2025 21:17:47</t>
        </is>
      </c>
      <c r="I1139" s="24" t="inlineStr"/>
      <c r="J1139" s="24" t="n">
        <v/>
      </c>
      <c r="K1139" s="24" t="n"/>
      <c r="L1139" s="24" t="n"/>
      <c r="M1139" s="1">
        <f>LEFT(A1139,6)</f>
        <v/>
      </c>
      <c r="N1139" s="1">
        <f>MID(A1139,7,6)</f>
        <v/>
      </c>
      <c r="O1139" s="1">
        <f>MID(A1139,7,6)&amp;"-"&amp;MID(A1139,13,1)</f>
        <v/>
      </c>
      <c r="P1139" s="1">
        <f>"M"&amp;MID(A1139,5,2)</f>
        <v/>
      </c>
      <c r="Q1139" s="1">
        <f>IF(MID(A1139,4,1)="L",IF(ISODD(RIGHT(A1139)),"LH1","LH3"),IF(MID(A1139,4,1)="R",IF(ISODD(RIGHT(A1139)),"RH2","RH4"),"ERROR"))</f>
        <v/>
      </c>
      <c r="R1139" s="1">
        <f>P1139&amp;"-"&amp;Q1139</f>
        <v/>
      </c>
      <c r="S1139" s="13">
        <f>IF(D1139="","HXX",IF(OR(D1139=D1138,D1139=0),S1138,"H"&amp;TEXT(D1139,"00")&amp;" T"&amp;TEXT(G1139,"00")&amp;" - "&amp;A1139))</f>
        <v/>
      </c>
      <c r="T1139" s="13">
        <f>SUBTOTAL(3,A1139)</f>
        <v/>
      </c>
      <c r="U1139" s="13">
        <f>IF(OR(NOT(ISBLANK(H1139)),J1139="30"),1,0)</f>
        <v/>
      </c>
      <c r="V1139" s="13">
        <f>IF(ISBLANK(I1139),0,1)</f>
        <v/>
      </c>
      <c r="W1139" s="13">
        <f>IF(AND(L1139="Porosidad de gas",OR(K1139="C5",K1139="E5")),1,0)</f>
        <v/>
      </c>
      <c r="X1139" s="3">
        <f>RIGHT(A1139,3)</f>
        <v/>
      </c>
      <c r="Y1139" s="3">
        <f>MAX(W1139*F1139,0)</f>
        <v/>
      </c>
      <c r="Z1139" s="3">
        <f>MAX(V1139*F1139-Y1139,0)</f>
        <v/>
      </c>
      <c r="AA1139" s="3">
        <f>MAX(U1139*F1139-SUM(Y1139:Z1139),0)</f>
        <v/>
      </c>
      <c r="AB1139" s="3">
        <f>MAX(F1139-SUM(Y1139:AA1139),0)</f>
        <v/>
      </c>
      <c r="AC1139" s="3">
        <f>D1139</f>
        <v/>
      </c>
      <c r="AD1139" s="3">
        <f>E1139</f>
        <v/>
      </c>
    </row>
    <row r="1140">
      <c r="A1140" s="22" t="inlineStr">
        <is>
          <t>BNRR022511272201</t>
        </is>
      </c>
      <c r="B1140" s="22" t="inlineStr">
        <is>
          <t>27/11/2025 20:25:48</t>
        </is>
      </c>
      <c r="C1140" s="24" t="n">
        <v>9</v>
      </c>
      <c r="D1140" s="24" t="n">
        <v>6</v>
      </c>
      <c r="E1140" s="24" t="n">
        <v>5</v>
      </c>
      <c r="F1140" s="24" t="n">
        <v>360</v>
      </c>
      <c r="G1140" s="24" t="inlineStr">
        <is>
          <t>16</t>
        </is>
      </c>
      <c r="H1140" s="24" t="inlineStr">
        <is>
          <t>28/11/2025 21:18:30</t>
        </is>
      </c>
      <c r="I1140" s="24" t="inlineStr"/>
      <c r="J1140" s="24" t="n">
        <v/>
      </c>
      <c r="K1140" s="24" t="n"/>
      <c r="L1140" s="24" t="n"/>
      <c r="M1140" s="1">
        <f>LEFT(A1140,6)</f>
        <v/>
      </c>
      <c r="N1140" s="1">
        <f>MID(A1140,7,6)</f>
        <v/>
      </c>
      <c r="O1140" s="1">
        <f>MID(A1140,7,6)&amp;"-"&amp;MID(A1140,13,1)</f>
        <v/>
      </c>
      <c r="P1140" s="1">
        <f>"M"&amp;MID(A1140,5,2)</f>
        <v/>
      </c>
      <c r="Q1140" s="1">
        <f>IF(MID(A1140,4,1)="L",IF(ISODD(RIGHT(A1140)),"LH1","LH3"),IF(MID(A1140,4,1)="R",IF(ISODD(RIGHT(A1140)),"RH2","RH4"),"ERROR"))</f>
        <v/>
      </c>
      <c r="R1140" s="1">
        <f>P1140&amp;"-"&amp;Q1140</f>
        <v/>
      </c>
      <c r="S1140" s="13">
        <f>IF(D1140="","HXX",IF(OR(D1140=D1139,D1140=0),S1139,"H"&amp;TEXT(D1140,"00")&amp;" T"&amp;TEXT(G1140,"00")&amp;" - "&amp;A1140))</f>
        <v/>
      </c>
      <c r="T1140" s="13">
        <f>SUBTOTAL(3,A1140)</f>
        <v/>
      </c>
      <c r="U1140" s="13">
        <f>IF(OR(NOT(ISBLANK(H1140)),J1140="30"),1,0)</f>
        <v/>
      </c>
      <c r="V1140" s="13">
        <f>IF(ISBLANK(I1140),0,1)</f>
        <v/>
      </c>
      <c r="W1140" s="13">
        <f>IF(AND(L1140="Porosidad de gas",OR(K1140="C5",K1140="E5")),1,0)</f>
        <v/>
      </c>
      <c r="X1140" s="3">
        <f>RIGHT(A1140,3)</f>
        <v/>
      </c>
      <c r="Y1140" s="3">
        <f>MAX(W1140*F1140,0)</f>
        <v/>
      </c>
      <c r="Z1140" s="3">
        <f>MAX(V1140*F1140-Y1140,0)</f>
        <v/>
      </c>
      <c r="AA1140" s="3">
        <f>MAX(U1140*F1140-SUM(Y1140:Z1140),0)</f>
        <v/>
      </c>
      <c r="AB1140" s="3">
        <f>MAX(F1140-SUM(Y1140:AA1140),0)</f>
        <v/>
      </c>
      <c r="AC1140" s="3">
        <f>D1140</f>
        <v/>
      </c>
      <c r="AD1140" s="3">
        <f>E1140</f>
        <v/>
      </c>
    </row>
    <row r="1141">
      <c r="A1141" s="22" t="inlineStr">
        <is>
          <t>BNRR022511272202</t>
        </is>
      </c>
      <c r="B1141" s="22" t="inlineStr">
        <is>
          <t>27/11/2025 20:25:48</t>
        </is>
      </c>
      <c r="C1141" s="24" t="n">
        <v>9</v>
      </c>
      <c r="D1141" s="24" t="n">
        <v>6</v>
      </c>
      <c r="E1141" s="24" t="n">
        <v>5</v>
      </c>
      <c r="F1141" s="24" t="n">
        <v>360</v>
      </c>
      <c r="G1141" s="24" t="inlineStr">
        <is>
          <t>16</t>
        </is>
      </c>
      <c r="H1141" s="24" t="inlineStr">
        <is>
          <t>28/11/2025 21:19:32</t>
        </is>
      </c>
      <c r="I1141" s="24" t="inlineStr">
        <is>
          <t>28/11/2025 21:47:6</t>
        </is>
      </c>
      <c r="J1141" s="24" t="n">
        <v>30</v>
      </c>
      <c r="K1141" s="24" t="inlineStr">
        <is>
          <t>E9</t>
        </is>
      </c>
      <c r="L1141" s="24" t="inlineStr">
        <is>
          <t>Porosidad de gas</t>
        </is>
      </c>
      <c r="M1141" s="1">
        <f>LEFT(A1141,6)</f>
        <v/>
      </c>
      <c r="N1141" s="1">
        <f>MID(A1141,7,6)</f>
        <v/>
      </c>
      <c r="O1141" s="1">
        <f>MID(A1141,7,6)&amp;"-"&amp;MID(A1141,13,1)</f>
        <v/>
      </c>
      <c r="P1141" s="1">
        <f>"M"&amp;MID(A1141,5,2)</f>
        <v/>
      </c>
      <c r="Q1141" s="1">
        <f>IF(MID(A1141,4,1)="L",IF(ISODD(RIGHT(A1141)),"LH1","LH3"),IF(MID(A1141,4,1)="R",IF(ISODD(RIGHT(A1141)),"RH2","RH4"),"ERROR"))</f>
        <v/>
      </c>
      <c r="R1141" s="1">
        <f>P1141&amp;"-"&amp;Q1141</f>
        <v/>
      </c>
      <c r="S1141" s="13">
        <f>IF(D1141="","HXX",IF(OR(D1141=D1140,D1141=0),S1140,"H"&amp;TEXT(D1141,"00")&amp;" T"&amp;TEXT(G1141,"00")&amp;" - "&amp;A1141))</f>
        <v/>
      </c>
      <c r="T1141" s="13">
        <f>SUBTOTAL(3,A1141)</f>
        <v/>
      </c>
      <c r="U1141" s="13">
        <f>IF(OR(NOT(ISBLANK(H1141)),J1141="30"),1,0)</f>
        <v/>
      </c>
      <c r="V1141" s="13">
        <f>IF(ISBLANK(I1141),0,1)</f>
        <v/>
      </c>
      <c r="W1141" s="13">
        <f>IF(AND(L1141="Porosidad de gas",OR(K1141="C5",K1141="E5")),1,0)</f>
        <v/>
      </c>
      <c r="X1141" s="3">
        <f>RIGHT(A1141,3)</f>
        <v/>
      </c>
      <c r="Y1141" s="3">
        <f>MAX(W1141*F1141,0)</f>
        <v/>
      </c>
      <c r="Z1141" s="3">
        <f>MAX(V1141*F1141-Y1141,0)</f>
        <v/>
      </c>
      <c r="AA1141" s="3">
        <f>MAX(U1141*F1141-SUM(Y1141:Z1141),0)</f>
        <v/>
      </c>
      <c r="AB1141" s="3">
        <f>MAX(F1141-SUM(Y1141:AA1141),0)</f>
        <v/>
      </c>
      <c r="AC1141" s="3">
        <f>D1141</f>
        <v/>
      </c>
      <c r="AD1141" s="3">
        <f>E1141</f>
        <v/>
      </c>
    </row>
    <row r="1142">
      <c r="A1142" s="22" t="inlineStr">
        <is>
          <t>BNRL022511272199</t>
        </is>
      </c>
      <c r="B1142" s="22" t="inlineStr">
        <is>
          <t>27/11/2025 20:19:48</t>
        </is>
      </c>
      <c r="C1142" s="24" t="n">
        <v>9</v>
      </c>
      <c r="D1142" s="24" t="n">
        <v>6</v>
      </c>
      <c r="E1142" s="24" t="n">
        <v>4</v>
      </c>
      <c r="F1142" s="24" t="n">
        <v>360</v>
      </c>
      <c r="G1142" s="24" t="inlineStr">
        <is>
          <t>16</t>
        </is>
      </c>
      <c r="H1142" s="24" t="inlineStr">
        <is>
          <t>28/11/2025 21:20:16</t>
        </is>
      </c>
      <c r="I1142" s="24" t="inlineStr"/>
      <c r="J1142" s="24" t="n">
        <v/>
      </c>
      <c r="K1142" s="24" t="n"/>
      <c r="L1142" s="24" t="n"/>
      <c r="M1142" s="1">
        <f>LEFT(A1142,6)</f>
        <v/>
      </c>
      <c r="N1142" s="1">
        <f>MID(A1142,7,6)</f>
        <v/>
      </c>
      <c r="O1142" s="1">
        <f>MID(A1142,7,6)&amp;"-"&amp;MID(A1142,13,1)</f>
        <v/>
      </c>
      <c r="P1142" s="1">
        <f>"M"&amp;MID(A1142,5,2)</f>
        <v/>
      </c>
      <c r="Q1142" s="1">
        <f>IF(MID(A1142,4,1)="L",IF(ISODD(RIGHT(A1142)),"LH1","LH3"),IF(MID(A1142,4,1)="R",IF(ISODD(RIGHT(A1142)),"RH2","RH4"),"ERROR"))</f>
        <v/>
      </c>
      <c r="R1142" s="1">
        <f>P1142&amp;"-"&amp;Q1142</f>
        <v/>
      </c>
      <c r="S1142" s="13">
        <f>IF(D1142="","HXX",IF(OR(D1142=D1141,D1142=0),S1141,"H"&amp;TEXT(D1142,"00")&amp;" T"&amp;TEXT(G1142,"00")&amp;" - "&amp;A1142))</f>
        <v/>
      </c>
      <c r="T1142" s="13">
        <f>SUBTOTAL(3,A1142)</f>
        <v/>
      </c>
      <c r="U1142" s="13">
        <f>IF(OR(NOT(ISBLANK(H1142)),J1142="30"),1,0)</f>
        <v/>
      </c>
      <c r="V1142" s="13">
        <f>IF(ISBLANK(I1142),0,1)</f>
        <v/>
      </c>
      <c r="W1142" s="13">
        <f>IF(AND(L1142="Porosidad de gas",OR(K1142="C5",K1142="E5")),1,0)</f>
        <v/>
      </c>
      <c r="X1142" s="3">
        <f>RIGHT(A1142,3)</f>
        <v/>
      </c>
      <c r="Y1142" s="3">
        <f>MAX(W1142*F1142,0)</f>
        <v/>
      </c>
      <c r="Z1142" s="3">
        <f>MAX(V1142*F1142-Y1142,0)</f>
        <v/>
      </c>
      <c r="AA1142" s="3">
        <f>MAX(U1142*F1142-SUM(Y1142:Z1142),0)</f>
        <v/>
      </c>
      <c r="AB1142" s="3">
        <f>MAX(F1142-SUM(Y1142:AA1142),0)</f>
        <v/>
      </c>
      <c r="AC1142" s="3">
        <f>D1142</f>
        <v/>
      </c>
      <c r="AD1142" s="3">
        <f>E1142</f>
        <v/>
      </c>
    </row>
    <row r="1143">
      <c r="A1143" s="22" t="inlineStr">
        <is>
          <t>BNRL022511272200</t>
        </is>
      </c>
      <c r="B1143" s="22" t="inlineStr">
        <is>
          <t>27/11/2025 20:19:48</t>
        </is>
      </c>
      <c r="C1143" s="24" t="n">
        <v>9</v>
      </c>
      <c r="D1143" s="24" t="n">
        <v>6</v>
      </c>
      <c r="E1143" s="24" t="n">
        <v>4</v>
      </c>
      <c r="F1143" s="24" t="n">
        <v>360</v>
      </c>
      <c r="G1143" s="24" t="inlineStr">
        <is>
          <t>16</t>
        </is>
      </c>
      <c r="H1143" s="24" t="inlineStr">
        <is>
          <t>28/11/2025 21:24:39</t>
        </is>
      </c>
      <c r="I1143" s="24" t="inlineStr"/>
      <c r="J1143" s="24" t="n">
        <v/>
      </c>
      <c r="K1143" s="24" t="n"/>
      <c r="L1143" s="24" t="n"/>
      <c r="M1143" s="1">
        <f>LEFT(A1143,6)</f>
        <v/>
      </c>
      <c r="N1143" s="1">
        <f>MID(A1143,7,6)</f>
        <v/>
      </c>
      <c r="O1143" s="1">
        <f>MID(A1143,7,6)&amp;"-"&amp;MID(A1143,13,1)</f>
        <v/>
      </c>
      <c r="P1143" s="1">
        <f>"M"&amp;MID(A1143,5,2)</f>
        <v/>
      </c>
      <c r="Q1143" s="1">
        <f>IF(MID(A1143,4,1)="L",IF(ISODD(RIGHT(A1143)),"LH1","LH3"),IF(MID(A1143,4,1)="R",IF(ISODD(RIGHT(A1143)),"RH2","RH4"),"ERROR"))</f>
        <v/>
      </c>
      <c r="R1143" s="1">
        <f>P1143&amp;"-"&amp;Q1143</f>
        <v/>
      </c>
      <c r="S1143" s="13">
        <f>IF(D1143="","HXX",IF(OR(D1143=D1142,D1143=0),S1142,"H"&amp;TEXT(D1143,"00")&amp;" T"&amp;TEXT(G1143,"00")&amp;" - "&amp;A1143))</f>
        <v/>
      </c>
      <c r="T1143" s="13">
        <f>SUBTOTAL(3,A1143)</f>
        <v/>
      </c>
      <c r="U1143" s="13">
        <f>IF(OR(NOT(ISBLANK(H1143)),J1143="30"),1,0)</f>
        <v/>
      </c>
      <c r="V1143" s="13">
        <f>IF(ISBLANK(I1143),0,1)</f>
        <v/>
      </c>
      <c r="W1143" s="13">
        <f>IF(AND(L1143="Porosidad de gas",OR(K1143="C5",K1143="E5")),1,0)</f>
        <v/>
      </c>
      <c r="X1143" s="3">
        <f>RIGHT(A1143,3)</f>
        <v/>
      </c>
      <c r="Y1143" s="3">
        <f>MAX(W1143*F1143,0)</f>
        <v/>
      </c>
      <c r="Z1143" s="3">
        <f>MAX(V1143*F1143-Y1143,0)</f>
        <v/>
      </c>
      <c r="AA1143" s="3">
        <f>MAX(U1143*F1143-SUM(Y1143:Z1143),0)</f>
        <v/>
      </c>
      <c r="AB1143" s="3">
        <f>MAX(F1143-SUM(Y1143:AA1143),0)</f>
        <v/>
      </c>
      <c r="AC1143" s="3">
        <f>D1143</f>
        <v/>
      </c>
      <c r="AD1143" s="3">
        <f>E1143</f>
        <v/>
      </c>
    </row>
    <row r="1144">
      <c r="A1144" s="22" t="inlineStr">
        <is>
          <t>BNRR022511272199</t>
        </is>
      </c>
      <c r="B1144" s="22" t="inlineStr">
        <is>
          <t>27/11/2025 20:19:48</t>
        </is>
      </c>
      <c r="C1144" s="24" t="n">
        <v>9</v>
      </c>
      <c r="D1144" s="24" t="n">
        <v>6</v>
      </c>
      <c r="E1144" s="24" t="n">
        <v>4</v>
      </c>
      <c r="F1144" s="24" t="n">
        <v>360</v>
      </c>
      <c r="G1144" s="24" t="inlineStr">
        <is>
          <t>16</t>
        </is>
      </c>
      <c r="H1144" s="24" t="inlineStr">
        <is>
          <t>28/11/2025 21:23:40</t>
        </is>
      </c>
      <c r="I1144" s="24" t="inlineStr"/>
      <c r="J1144" s="24" t="n">
        <v/>
      </c>
      <c r="K1144" s="24" t="n"/>
      <c r="L1144" s="24" t="n"/>
      <c r="M1144" s="1">
        <f>LEFT(A1144,6)</f>
        <v/>
      </c>
      <c r="N1144" s="1">
        <f>MID(A1144,7,6)</f>
        <v/>
      </c>
      <c r="O1144" s="1">
        <f>MID(A1144,7,6)&amp;"-"&amp;MID(A1144,13,1)</f>
        <v/>
      </c>
      <c r="P1144" s="1">
        <f>"M"&amp;MID(A1144,5,2)</f>
        <v/>
      </c>
      <c r="Q1144" s="1">
        <f>IF(MID(A1144,4,1)="L",IF(ISODD(RIGHT(A1144)),"LH1","LH3"),IF(MID(A1144,4,1)="R",IF(ISODD(RIGHT(A1144)),"RH2","RH4"),"ERROR"))</f>
        <v/>
      </c>
      <c r="R1144" s="1">
        <f>P1144&amp;"-"&amp;Q1144</f>
        <v/>
      </c>
      <c r="S1144" s="13">
        <f>IF(D1144="","HXX",IF(OR(D1144=D1143,D1144=0),S1143,"H"&amp;TEXT(D1144,"00")&amp;" T"&amp;TEXT(G1144,"00")&amp;" - "&amp;A1144))</f>
        <v/>
      </c>
      <c r="T1144" s="13">
        <f>SUBTOTAL(3,A1144)</f>
        <v/>
      </c>
      <c r="U1144" s="13">
        <f>IF(OR(NOT(ISBLANK(H1144)),J1144="30"),1,0)</f>
        <v/>
      </c>
      <c r="V1144" s="13">
        <f>IF(ISBLANK(I1144),0,1)</f>
        <v/>
      </c>
      <c r="W1144" s="13">
        <f>IF(AND(L1144="Porosidad de gas",OR(K1144="C5",K1144="E5")),1,0)</f>
        <v/>
      </c>
      <c r="X1144" s="3">
        <f>RIGHT(A1144,3)</f>
        <v/>
      </c>
      <c r="Y1144" s="3">
        <f>MAX(W1144*F1144,0)</f>
        <v/>
      </c>
      <c r="Z1144" s="3">
        <f>MAX(V1144*F1144-Y1144,0)</f>
        <v/>
      </c>
      <c r="AA1144" s="3">
        <f>MAX(U1144*F1144-SUM(Y1144:Z1144),0)</f>
        <v/>
      </c>
      <c r="AB1144" s="3">
        <f>MAX(F1144-SUM(Y1144:AA1144),0)</f>
        <v/>
      </c>
      <c r="AC1144" s="3">
        <f>D1144</f>
        <v/>
      </c>
      <c r="AD1144" s="3">
        <f>E1144</f>
        <v/>
      </c>
    </row>
    <row r="1145">
      <c r="A1145" s="22" t="inlineStr">
        <is>
          <t>BNRR022511272200</t>
        </is>
      </c>
      <c r="B1145" s="22" t="inlineStr">
        <is>
          <t>27/11/2025 20:19:48</t>
        </is>
      </c>
      <c r="C1145" s="24" t="n">
        <v>9</v>
      </c>
      <c r="D1145" s="24" t="n">
        <v>6</v>
      </c>
      <c r="E1145" s="24" t="n">
        <v>4</v>
      </c>
      <c r="F1145" s="24" t="n">
        <v>360</v>
      </c>
      <c r="G1145" s="24" t="inlineStr">
        <is>
          <t>16</t>
        </is>
      </c>
      <c r="H1145" s="24" t="inlineStr">
        <is>
          <t>28/11/2025 21:21:36</t>
        </is>
      </c>
      <c r="I1145" s="24" t="inlineStr"/>
      <c r="J1145" s="24" t="n">
        <v/>
      </c>
      <c r="K1145" s="24" t="n"/>
      <c r="L1145" s="24" t="n"/>
      <c r="M1145" s="1">
        <f>LEFT(A1145,6)</f>
        <v/>
      </c>
      <c r="N1145" s="1">
        <f>MID(A1145,7,6)</f>
        <v/>
      </c>
      <c r="O1145" s="1">
        <f>MID(A1145,7,6)&amp;"-"&amp;MID(A1145,13,1)</f>
        <v/>
      </c>
      <c r="P1145" s="1">
        <f>"M"&amp;MID(A1145,5,2)</f>
        <v/>
      </c>
      <c r="Q1145" s="1">
        <f>IF(MID(A1145,4,1)="L",IF(ISODD(RIGHT(A1145)),"LH1","LH3"),IF(MID(A1145,4,1)="R",IF(ISODD(RIGHT(A1145)),"RH2","RH4"),"ERROR"))</f>
        <v/>
      </c>
      <c r="R1145" s="1">
        <f>P1145&amp;"-"&amp;Q1145</f>
        <v/>
      </c>
      <c r="S1145" s="13">
        <f>IF(D1145="","HXX",IF(OR(D1145=D1144,D1145=0),S1144,"H"&amp;TEXT(D1145,"00")&amp;" T"&amp;TEXT(G1145,"00")&amp;" - "&amp;A1145))</f>
        <v/>
      </c>
      <c r="T1145" s="13">
        <f>SUBTOTAL(3,A1145)</f>
        <v/>
      </c>
      <c r="U1145" s="13">
        <f>IF(OR(NOT(ISBLANK(H1145)),J1145="30"),1,0)</f>
        <v/>
      </c>
      <c r="V1145" s="13">
        <f>IF(ISBLANK(I1145),0,1)</f>
        <v/>
      </c>
      <c r="W1145" s="13">
        <f>IF(AND(L1145="Porosidad de gas",OR(K1145="C5",K1145="E5")),1,0)</f>
        <v/>
      </c>
      <c r="X1145" s="3">
        <f>RIGHT(A1145,3)</f>
        <v/>
      </c>
      <c r="Y1145" s="3">
        <f>MAX(W1145*F1145,0)</f>
        <v/>
      </c>
      <c r="Z1145" s="3">
        <f>MAX(V1145*F1145-Y1145,0)</f>
        <v/>
      </c>
      <c r="AA1145" s="3">
        <f>MAX(U1145*F1145-SUM(Y1145:Z1145),0)</f>
        <v/>
      </c>
      <c r="AB1145" s="3">
        <f>MAX(F1145-SUM(Y1145:AA1145),0)</f>
        <v/>
      </c>
      <c r="AC1145" s="3">
        <f>D1145</f>
        <v/>
      </c>
      <c r="AD1145" s="3">
        <f>E1145</f>
        <v/>
      </c>
    </row>
    <row r="1146">
      <c r="A1146" s="22" t="inlineStr">
        <is>
          <t>BNRL022511272197</t>
        </is>
      </c>
      <c r="B1146" s="22" t="inlineStr">
        <is>
          <t>27/11/2025 20:13:48</t>
        </is>
      </c>
      <c r="C1146" s="24" t="n">
        <v>9</v>
      </c>
      <c r="D1146" s="24" t="n">
        <v>6</v>
      </c>
      <c r="E1146" s="24" t="n">
        <v>3</v>
      </c>
      <c r="F1146" s="24" t="n">
        <v>380</v>
      </c>
      <c r="G1146" s="24" t="inlineStr">
        <is>
          <t>16</t>
        </is>
      </c>
      <c r="H1146" s="24" t="inlineStr">
        <is>
          <t>28/11/2025 21:27:41</t>
        </is>
      </c>
      <c r="I1146" s="24" t="inlineStr"/>
      <c r="J1146" s="24" t="n">
        <v/>
      </c>
      <c r="K1146" s="24" t="n"/>
      <c r="L1146" s="24" t="n"/>
      <c r="M1146" s="1">
        <f>LEFT(A1146,6)</f>
        <v/>
      </c>
      <c r="N1146" s="1">
        <f>MID(A1146,7,6)</f>
        <v/>
      </c>
      <c r="O1146" s="1">
        <f>MID(A1146,7,6)&amp;"-"&amp;MID(A1146,13,1)</f>
        <v/>
      </c>
      <c r="P1146" s="1">
        <f>"M"&amp;MID(A1146,5,2)</f>
        <v/>
      </c>
      <c r="Q1146" s="1">
        <f>IF(MID(A1146,4,1)="L",IF(ISODD(RIGHT(A1146)),"LH1","LH3"),IF(MID(A1146,4,1)="R",IF(ISODD(RIGHT(A1146)),"RH2","RH4"),"ERROR"))</f>
        <v/>
      </c>
      <c r="R1146" s="1">
        <f>P1146&amp;"-"&amp;Q1146</f>
        <v/>
      </c>
      <c r="S1146" s="13">
        <f>IF(D1146="","HXX",IF(OR(D1146=D1145,D1146=0),S1145,"H"&amp;TEXT(D1146,"00")&amp;" T"&amp;TEXT(G1146,"00")&amp;" - "&amp;A1146))</f>
        <v/>
      </c>
      <c r="T1146" s="13">
        <f>SUBTOTAL(3,A1146)</f>
        <v/>
      </c>
      <c r="U1146" s="13">
        <f>IF(OR(NOT(ISBLANK(H1146)),J1146="30"),1,0)</f>
        <v/>
      </c>
      <c r="V1146" s="13">
        <f>IF(ISBLANK(I1146),0,1)</f>
        <v/>
      </c>
      <c r="W1146" s="13">
        <f>IF(AND(L1146="Porosidad de gas",OR(K1146="C5",K1146="E5")),1,0)</f>
        <v/>
      </c>
      <c r="X1146" s="3">
        <f>RIGHT(A1146,3)</f>
        <v/>
      </c>
      <c r="Y1146" s="3">
        <f>MAX(W1146*F1146,0)</f>
        <v/>
      </c>
      <c r="Z1146" s="3">
        <f>MAX(V1146*F1146-Y1146,0)</f>
        <v/>
      </c>
      <c r="AA1146" s="3">
        <f>MAX(U1146*F1146-SUM(Y1146:Z1146),0)</f>
        <v/>
      </c>
      <c r="AB1146" s="3">
        <f>MAX(F1146-SUM(Y1146:AA1146),0)</f>
        <v/>
      </c>
      <c r="AC1146" s="3">
        <f>D1146</f>
        <v/>
      </c>
      <c r="AD1146" s="3">
        <f>E1146</f>
        <v/>
      </c>
    </row>
    <row r="1147">
      <c r="A1147" s="22" t="inlineStr">
        <is>
          <t>BNRL022511272198</t>
        </is>
      </c>
      <c r="B1147" s="22" t="inlineStr">
        <is>
          <t>27/11/2025 20:13:48</t>
        </is>
      </c>
      <c r="C1147" s="24" t="n">
        <v>9</v>
      </c>
      <c r="D1147" s="24" t="n">
        <v>6</v>
      </c>
      <c r="E1147" s="24" t="n">
        <v>3</v>
      </c>
      <c r="F1147" s="24" t="n">
        <v>380</v>
      </c>
      <c r="G1147" s="24" t="inlineStr">
        <is>
          <t>16</t>
        </is>
      </c>
      <c r="H1147" s="24" t="inlineStr">
        <is>
          <t>28/11/2025 21:25:54</t>
        </is>
      </c>
      <c r="I1147" s="24" t="inlineStr"/>
      <c r="J1147" s="24" t="n">
        <v/>
      </c>
      <c r="K1147" s="24" t="n"/>
      <c r="L1147" s="24" t="n"/>
      <c r="M1147" s="1">
        <f>LEFT(A1147,6)</f>
        <v/>
      </c>
      <c r="N1147" s="1">
        <f>MID(A1147,7,6)</f>
        <v/>
      </c>
      <c r="O1147" s="1">
        <f>MID(A1147,7,6)&amp;"-"&amp;MID(A1147,13,1)</f>
        <v/>
      </c>
      <c r="P1147" s="1">
        <f>"M"&amp;MID(A1147,5,2)</f>
        <v/>
      </c>
      <c r="Q1147" s="1">
        <f>IF(MID(A1147,4,1)="L",IF(ISODD(RIGHT(A1147)),"LH1","LH3"),IF(MID(A1147,4,1)="R",IF(ISODD(RIGHT(A1147)),"RH2","RH4"),"ERROR"))</f>
        <v/>
      </c>
      <c r="R1147" s="1">
        <f>P1147&amp;"-"&amp;Q1147</f>
        <v/>
      </c>
      <c r="S1147" s="13">
        <f>IF(D1147="","HXX",IF(OR(D1147=D1146,D1147=0),S1146,"H"&amp;TEXT(D1147,"00")&amp;" T"&amp;TEXT(G1147,"00")&amp;" - "&amp;A1147))</f>
        <v/>
      </c>
      <c r="T1147" s="13">
        <f>SUBTOTAL(3,A1147)</f>
        <v/>
      </c>
      <c r="U1147" s="13">
        <f>IF(OR(NOT(ISBLANK(H1147)),J1147="30"),1,0)</f>
        <v/>
      </c>
      <c r="V1147" s="13">
        <f>IF(ISBLANK(I1147),0,1)</f>
        <v/>
      </c>
      <c r="W1147" s="13">
        <f>IF(AND(L1147="Porosidad de gas",OR(K1147="C5",K1147="E5")),1,0)</f>
        <v/>
      </c>
      <c r="X1147" s="3">
        <f>RIGHT(A1147,3)</f>
        <v/>
      </c>
      <c r="Y1147" s="3">
        <f>MAX(W1147*F1147,0)</f>
        <v/>
      </c>
      <c r="Z1147" s="3">
        <f>MAX(V1147*F1147-Y1147,0)</f>
        <v/>
      </c>
      <c r="AA1147" s="3">
        <f>MAX(U1147*F1147-SUM(Y1147:Z1147),0)</f>
        <v/>
      </c>
      <c r="AB1147" s="3">
        <f>MAX(F1147-SUM(Y1147:AA1147),0)</f>
        <v/>
      </c>
      <c r="AC1147" s="3">
        <f>D1147</f>
        <v/>
      </c>
      <c r="AD1147" s="3">
        <f>E1147</f>
        <v/>
      </c>
    </row>
    <row r="1148">
      <c r="A1148" s="22" t="inlineStr">
        <is>
          <t>BNRR022511272197</t>
        </is>
      </c>
      <c r="B1148" s="22" t="inlineStr">
        <is>
          <t>27/11/2025 20:13:48</t>
        </is>
      </c>
      <c r="C1148" s="24" t="n">
        <v>9</v>
      </c>
      <c r="D1148" s="24" t="n">
        <v>6</v>
      </c>
      <c r="E1148" s="24" t="n">
        <v>3</v>
      </c>
      <c r="F1148" s="24" t="n">
        <v>380</v>
      </c>
      <c r="G1148" s="24" t="inlineStr">
        <is>
          <t>16</t>
        </is>
      </c>
      <c r="H1148" s="24" t="inlineStr">
        <is>
          <t>28/11/2025 21:30:9</t>
        </is>
      </c>
      <c r="I1148" s="24" t="inlineStr"/>
      <c r="J1148" s="24" t="n">
        <v/>
      </c>
      <c r="K1148" s="24" t="n"/>
      <c r="L1148" s="24" t="n"/>
      <c r="M1148" s="1">
        <f>LEFT(A1148,6)</f>
        <v/>
      </c>
      <c r="N1148" s="1">
        <f>MID(A1148,7,6)</f>
        <v/>
      </c>
      <c r="O1148" s="1">
        <f>MID(A1148,7,6)&amp;"-"&amp;MID(A1148,13,1)</f>
        <v/>
      </c>
      <c r="P1148" s="1">
        <f>"M"&amp;MID(A1148,5,2)</f>
        <v/>
      </c>
      <c r="Q1148" s="1">
        <f>IF(MID(A1148,4,1)="L",IF(ISODD(RIGHT(A1148)),"LH1","LH3"),IF(MID(A1148,4,1)="R",IF(ISODD(RIGHT(A1148)),"RH2","RH4"),"ERROR"))</f>
        <v/>
      </c>
      <c r="R1148" s="1">
        <f>P1148&amp;"-"&amp;Q1148</f>
        <v/>
      </c>
      <c r="S1148" s="13">
        <f>IF(D1148="","HXX",IF(OR(D1148=D1147,D1148=0),S1147,"H"&amp;TEXT(D1148,"00")&amp;" T"&amp;TEXT(G1148,"00")&amp;" - "&amp;A1148))</f>
        <v/>
      </c>
      <c r="T1148" s="13">
        <f>SUBTOTAL(3,A1148)</f>
        <v/>
      </c>
      <c r="U1148" s="13">
        <f>IF(OR(NOT(ISBLANK(H1148)),J1148="30"),1,0)</f>
        <v/>
      </c>
      <c r="V1148" s="13">
        <f>IF(ISBLANK(I1148),0,1)</f>
        <v/>
      </c>
      <c r="W1148" s="13">
        <f>IF(AND(L1148="Porosidad de gas",OR(K1148="C5",K1148="E5")),1,0)</f>
        <v/>
      </c>
      <c r="X1148" s="3">
        <f>RIGHT(A1148,3)</f>
        <v/>
      </c>
      <c r="Y1148" s="3">
        <f>MAX(W1148*F1148,0)</f>
        <v/>
      </c>
      <c r="Z1148" s="3">
        <f>MAX(V1148*F1148-Y1148,0)</f>
        <v/>
      </c>
      <c r="AA1148" s="3">
        <f>MAX(U1148*F1148-SUM(Y1148:Z1148),0)</f>
        <v/>
      </c>
      <c r="AB1148" s="3">
        <f>MAX(F1148-SUM(Y1148:AA1148),0)</f>
        <v/>
      </c>
      <c r="AC1148" s="3">
        <f>D1148</f>
        <v/>
      </c>
      <c r="AD1148" s="3">
        <f>E1148</f>
        <v/>
      </c>
    </row>
    <row r="1149">
      <c r="A1149" s="22" t="inlineStr">
        <is>
          <t>BNRR022511272198</t>
        </is>
      </c>
      <c r="B1149" s="22" t="inlineStr">
        <is>
          <t>27/11/2025 20:13:48</t>
        </is>
      </c>
      <c r="C1149" s="24" t="n">
        <v>9</v>
      </c>
      <c r="D1149" s="24" t="n">
        <v>6</v>
      </c>
      <c r="E1149" s="24" t="n">
        <v>3</v>
      </c>
      <c r="F1149" s="24" t="n">
        <v>380</v>
      </c>
      <c r="G1149" s="24" t="inlineStr">
        <is>
          <t>16</t>
        </is>
      </c>
      <c r="H1149" s="24" t="inlineStr">
        <is>
          <t>28/11/2025 21:24:58</t>
        </is>
      </c>
      <c r="I1149" s="24" t="inlineStr"/>
      <c r="J1149" s="24" t="n">
        <v/>
      </c>
      <c r="K1149" s="24" t="n"/>
      <c r="L1149" s="24" t="n"/>
      <c r="M1149" s="1">
        <f>LEFT(A1149,6)</f>
        <v/>
      </c>
      <c r="N1149" s="1">
        <f>MID(A1149,7,6)</f>
        <v/>
      </c>
      <c r="O1149" s="1">
        <f>MID(A1149,7,6)&amp;"-"&amp;MID(A1149,13,1)</f>
        <v/>
      </c>
      <c r="P1149" s="1">
        <f>"M"&amp;MID(A1149,5,2)</f>
        <v/>
      </c>
      <c r="Q1149" s="1">
        <f>IF(MID(A1149,4,1)="L",IF(ISODD(RIGHT(A1149)),"LH1","LH3"),IF(MID(A1149,4,1)="R",IF(ISODD(RIGHT(A1149)),"RH2","RH4"),"ERROR"))</f>
        <v/>
      </c>
      <c r="R1149" s="1">
        <f>P1149&amp;"-"&amp;Q1149</f>
        <v/>
      </c>
      <c r="S1149" s="13">
        <f>IF(D1149="","HXX",IF(OR(D1149=D1148,D1149=0),S1148,"H"&amp;TEXT(D1149,"00")&amp;" T"&amp;TEXT(G1149,"00")&amp;" - "&amp;A1149))</f>
        <v/>
      </c>
      <c r="T1149" s="13">
        <f>SUBTOTAL(3,A1149)</f>
        <v/>
      </c>
      <c r="U1149" s="13">
        <f>IF(OR(NOT(ISBLANK(H1149)),J1149="30"),1,0)</f>
        <v/>
      </c>
      <c r="V1149" s="13">
        <f>IF(ISBLANK(I1149),0,1)</f>
        <v/>
      </c>
      <c r="W1149" s="13">
        <f>IF(AND(L1149="Porosidad de gas",OR(K1149="C5",K1149="E5")),1,0)</f>
        <v/>
      </c>
      <c r="X1149" s="3">
        <f>RIGHT(A1149,3)</f>
        <v/>
      </c>
      <c r="Y1149" s="3">
        <f>MAX(W1149*F1149,0)</f>
        <v/>
      </c>
      <c r="Z1149" s="3">
        <f>MAX(V1149*F1149-Y1149,0)</f>
        <v/>
      </c>
      <c r="AA1149" s="3">
        <f>MAX(U1149*F1149-SUM(Y1149:Z1149),0)</f>
        <v/>
      </c>
      <c r="AB1149" s="3">
        <f>MAX(F1149-SUM(Y1149:AA1149),0)</f>
        <v/>
      </c>
      <c r="AC1149" s="3">
        <f>D1149</f>
        <v/>
      </c>
      <c r="AD1149" s="3">
        <f>E1149</f>
        <v/>
      </c>
    </row>
    <row r="1150">
      <c r="A1150" s="22" t="inlineStr">
        <is>
          <t>BNRL022511272195</t>
        </is>
      </c>
      <c r="B1150" s="22" t="inlineStr">
        <is>
          <t>27/11/2025 20:7:29</t>
        </is>
      </c>
      <c r="C1150" s="24" t="n">
        <v>9</v>
      </c>
      <c r="D1150" s="24" t="n">
        <v>6</v>
      </c>
      <c r="E1150" s="24" t="n">
        <v>2</v>
      </c>
      <c r="F1150" s="24" t="n">
        <v>343</v>
      </c>
      <c r="G1150" s="24" t="inlineStr">
        <is>
          <t>16</t>
        </is>
      </c>
      <c r="H1150" s="24" t="inlineStr">
        <is>
          <t>28/11/2025 21:40:12</t>
        </is>
      </c>
      <c r="I1150" s="24" t="inlineStr"/>
      <c r="J1150" s="24" t="n">
        <v/>
      </c>
      <c r="K1150" s="24" t="n"/>
      <c r="L1150" s="24" t="n"/>
      <c r="M1150" s="1">
        <f>LEFT(A1150,6)</f>
        <v/>
      </c>
      <c r="N1150" s="1">
        <f>MID(A1150,7,6)</f>
        <v/>
      </c>
      <c r="O1150" s="1">
        <f>MID(A1150,7,6)&amp;"-"&amp;MID(A1150,13,1)</f>
        <v/>
      </c>
      <c r="P1150" s="1">
        <f>"M"&amp;MID(A1150,5,2)</f>
        <v/>
      </c>
      <c r="Q1150" s="1">
        <f>IF(MID(A1150,4,1)="L",IF(ISODD(RIGHT(A1150)),"LH1","LH3"),IF(MID(A1150,4,1)="R",IF(ISODD(RIGHT(A1150)),"RH2","RH4"),"ERROR"))</f>
        <v/>
      </c>
      <c r="R1150" s="1">
        <f>P1150&amp;"-"&amp;Q1150</f>
        <v/>
      </c>
      <c r="S1150" s="13">
        <f>IF(D1150="","HXX",IF(OR(D1150=D1149,D1150=0),S1149,"H"&amp;TEXT(D1150,"00")&amp;" T"&amp;TEXT(G1150,"00")&amp;" - "&amp;A1150))</f>
        <v/>
      </c>
      <c r="T1150" s="13">
        <f>SUBTOTAL(3,A1150)</f>
        <v/>
      </c>
      <c r="U1150" s="13">
        <f>IF(OR(NOT(ISBLANK(H1150)),J1150="30"),1,0)</f>
        <v/>
      </c>
      <c r="V1150" s="13">
        <f>IF(ISBLANK(I1150),0,1)</f>
        <v/>
      </c>
      <c r="W1150" s="13">
        <f>IF(AND(L1150="Porosidad de gas",OR(K1150="C5",K1150="E5")),1,0)</f>
        <v/>
      </c>
      <c r="X1150" s="3">
        <f>RIGHT(A1150,3)</f>
        <v/>
      </c>
      <c r="Y1150" s="3">
        <f>MAX(W1150*F1150,0)</f>
        <v/>
      </c>
      <c r="Z1150" s="3">
        <f>MAX(V1150*F1150-Y1150,0)</f>
        <v/>
      </c>
      <c r="AA1150" s="3">
        <f>MAX(U1150*F1150-SUM(Y1150:Z1150),0)</f>
        <v/>
      </c>
      <c r="AB1150" s="3">
        <f>MAX(F1150-SUM(Y1150:AA1150),0)</f>
        <v/>
      </c>
      <c r="AC1150" s="3">
        <f>D1150</f>
        <v/>
      </c>
      <c r="AD1150" s="3">
        <f>E1150</f>
        <v/>
      </c>
    </row>
    <row r="1151">
      <c r="A1151" s="22" t="inlineStr">
        <is>
          <t>BNRL022511272196</t>
        </is>
      </c>
      <c r="B1151" s="22" t="inlineStr">
        <is>
          <t>27/11/2025 20:7:29</t>
        </is>
      </c>
      <c r="C1151" s="24" t="n">
        <v>9</v>
      </c>
      <c r="D1151" s="24" t="n">
        <v>6</v>
      </c>
      <c r="E1151" s="24" t="n">
        <v>2</v>
      </c>
      <c r="F1151" s="24" t="n">
        <v>343</v>
      </c>
      <c r="G1151" s="24" t="inlineStr">
        <is>
          <t>16</t>
        </is>
      </c>
      <c r="H1151" s="24" t="inlineStr">
        <is>
          <t>28/11/2025 21:28:42</t>
        </is>
      </c>
      <c r="I1151" s="24" t="inlineStr"/>
      <c r="J1151" s="24" t="n">
        <v/>
      </c>
      <c r="K1151" s="24" t="n"/>
      <c r="L1151" s="24" t="n"/>
      <c r="M1151" s="1">
        <f>LEFT(A1151,6)</f>
        <v/>
      </c>
      <c r="N1151" s="1">
        <f>MID(A1151,7,6)</f>
        <v/>
      </c>
      <c r="O1151" s="1">
        <f>MID(A1151,7,6)&amp;"-"&amp;MID(A1151,13,1)</f>
        <v/>
      </c>
      <c r="P1151" s="1">
        <f>"M"&amp;MID(A1151,5,2)</f>
        <v/>
      </c>
      <c r="Q1151" s="1">
        <f>IF(MID(A1151,4,1)="L",IF(ISODD(RIGHT(A1151)),"LH1","LH3"),IF(MID(A1151,4,1)="R",IF(ISODD(RIGHT(A1151)),"RH2","RH4"),"ERROR"))</f>
        <v/>
      </c>
      <c r="R1151" s="1">
        <f>P1151&amp;"-"&amp;Q1151</f>
        <v/>
      </c>
      <c r="S1151" s="13">
        <f>IF(D1151="","HXX",IF(OR(D1151=D1150,D1151=0),S1150,"H"&amp;TEXT(D1151,"00")&amp;" T"&amp;TEXT(G1151,"00")&amp;" - "&amp;A1151))</f>
        <v/>
      </c>
      <c r="T1151" s="13">
        <f>SUBTOTAL(3,A1151)</f>
        <v/>
      </c>
      <c r="U1151" s="13">
        <f>IF(OR(NOT(ISBLANK(H1151)),J1151="30"),1,0)</f>
        <v/>
      </c>
      <c r="V1151" s="13">
        <f>IF(ISBLANK(I1151),0,1)</f>
        <v/>
      </c>
      <c r="W1151" s="13">
        <f>IF(AND(L1151="Porosidad de gas",OR(K1151="C5",K1151="E5")),1,0)</f>
        <v/>
      </c>
      <c r="X1151" s="3">
        <f>RIGHT(A1151,3)</f>
        <v/>
      </c>
      <c r="Y1151" s="3">
        <f>MAX(W1151*F1151,0)</f>
        <v/>
      </c>
      <c r="Z1151" s="3">
        <f>MAX(V1151*F1151-Y1151,0)</f>
        <v/>
      </c>
      <c r="AA1151" s="3">
        <f>MAX(U1151*F1151-SUM(Y1151:Z1151),0)</f>
        <v/>
      </c>
      <c r="AB1151" s="3">
        <f>MAX(F1151-SUM(Y1151:AA1151),0)</f>
        <v/>
      </c>
      <c r="AC1151" s="3">
        <f>D1151</f>
        <v/>
      </c>
      <c r="AD1151" s="3">
        <f>E1151</f>
        <v/>
      </c>
    </row>
    <row r="1152">
      <c r="A1152" s="22" t="inlineStr">
        <is>
          <t>BNRR022511272195</t>
        </is>
      </c>
      <c r="B1152" s="22" t="inlineStr">
        <is>
          <t>27/11/2025 20:7:29</t>
        </is>
      </c>
      <c r="C1152" s="24" t="n">
        <v>9</v>
      </c>
      <c r="D1152" s="24" t="n">
        <v>6</v>
      </c>
      <c r="E1152" s="24" t="n">
        <v>2</v>
      </c>
      <c r="F1152" s="24" t="n">
        <v>343</v>
      </c>
      <c r="G1152" s="24" t="inlineStr">
        <is>
          <t>16</t>
        </is>
      </c>
      <c r="H1152" s="24" t="inlineStr">
        <is>
          <t>28/11/2025 21:31:11</t>
        </is>
      </c>
      <c r="I1152" s="24" t="inlineStr"/>
      <c r="J1152" s="24" t="n">
        <v/>
      </c>
      <c r="K1152" s="24" t="n"/>
      <c r="L1152" s="24" t="n"/>
      <c r="M1152" s="1">
        <f>LEFT(A1152,6)</f>
        <v/>
      </c>
      <c r="N1152" s="1">
        <f>MID(A1152,7,6)</f>
        <v/>
      </c>
      <c r="O1152" s="1">
        <f>MID(A1152,7,6)&amp;"-"&amp;MID(A1152,13,1)</f>
        <v/>
      </c>
      <c r="P1152" s="1">
        <f>"M"&amp;MID(A1152,5,2)</f>
        <v/>
      </c>
      <c r="Q1152" s="1">
        <f>IF(MID(A1152,4,1)="L",IF(ISODD(RIGHT(A1152)),"LH1","LH3"),IF(MID(A1152,4,1)="R",IF(ISODD(RIGHT(A1152)),"RH2","RH4"),"ERROR"))</f>
        <v/>
      </c>
      <c r="R1152" s="1">
        <f>P1152&amp;"-"&amp;Q1152</f>
        <v/>
      </c>
      <c r="S1152" s="13">
        <f>IF(D1152="","HXX",IF(OR(D1152=D1151,D1152=0),S1151,"H"&amp;TEXT(D1152,"00")&amp;" T"&amp;TEXT(G1152,"00")&amp;" - "&amp;A1152))</f>
        <v/>
      </c>
      <c r="T1152" s="13">
        <f>SUBTOTAL(3,A1152)</f>
        <v/>
      </c>
      <c r="U1152" s="13">
        <f>IF(OR(NOT(ISBLANK(H1152)),J1152="30"),1,0)</f>
        <v/>
      </c>
      <c r="V1152" s="13">
        <f>IF(ISBLANK(I1152),0,1)</f>
        <v/>
      </c>
      <c r="W1152" s="13">
        <f>IF(AND(L1152="Porosidad de gas",OR(K1152="C5",K1152="E5")),1,0)</f>
        <v/>
      </c>
      <c r="X1152" s="3">
        <f>RIGHT(A1152,3)</f>
        <v/>
      </c>
      <c r="Y1152" s="3">
        <f>MAX(W1152*F1152,0)</f>
        <v/>
      </c>
      <c r="Z1152" s="3">
        <f>MAX(V1152*F1152-Y1152,0)</f>
        <v/>
      </c>
      <c r="AA1152" s="3">
        <f>MAX(U1152*F1152-SUM(Y1152:Z1152),0)</f>
        <v/>
      </c>
      <c r="AB1152" s="3">
        <f>MAX(F1152-SUM(Y1152:AA1152),0)</f>
        <v/>
      </c>
      <c r="AC1152" s="3">
        <f>D1152</f>
        <v/>
      </c>
      <c r="AD1152" s="3">
        <f>E1152</f>
        <v/>
      </c>
    </row>
    <row r="1153">
      <c r="A1153" s="22" t="inlineStr">
        <is>
          <t>BNRR022511272196</t>
        </is>
      </c>
      <c r="B1153" s="22" t="inlineStr">
        <is>
          <t>27/11/2025 20:7:29</t>
        </is>
      </c>
      <c r="C1153" s="24" t="n">
        <v>9</v>
      </c>
      <c r="D1153" s="24" t="n">
        <v>6</v>
      </c>
      <c r="E1153" s="24" t="n">
        <v>2</v>
      </c>
      <c r="F1153" s="24" t="n">
        <v>343</v>
      </c>
      <c r="G1153" s="24" t="inlineStr">
        <is>
          <t>16</t>
        </is>
      </c>
      <c r="H1153" s="24" t="inlineStr">
        <is>
          <t>28/11/2025 21:39:54</t>
        </is>
      </c>
      <c r="I1153" s="24" t="inlineStr"/>
      <c r="J1153" s="24" t="n">
        <v/>
      </c>
      <c r="K1153" s="24" t="n"/>
      <c r="L1153" s="24" t="n"/>
      <c r="M1153" s="1">
        <f>LEFT(A1153,6)</f>
        <v/>
      </c>
      <c r="N1153" s="1">
        <f>MID(A1153,7,6)</f>
        <v/>
      </c>
      <c r="O1153" s="1">
        <f>MID(A1153,7,6)&amp;"-"&amp;MID(A1153,13,1)</f>
        <v/>
      </c>
      <c r="P1153" s="1">
        <f>"M"&amp;MID(A1153,5,2)</f>
        <v/>
      </c>
      <c r="Q1153" s="1">
        <f>IF(MID(A1153,4,1)="L",IF(ISODD(RIGHT(A1153)),"LH1","LH3"),IF(MID(A1153,4,1)="R",IF(ISODD(RIGHT(A1153)),"RH2","RH4"),"ERROR"))</f>
        <v/>
      </c>
      <c r="R1153" s="1">
        <f>P1153&amp;"-"&amp;Q1153</f>
        <v/>
      </c>
      <c r="S1153" s="13">
        <f>IF(D1153="","HXX",IF(OR(D1153=D1152,D1153=0),S1152,"H"&amp;TEXT(D1153,"00")&amp;" T"&amp;TEXT(G1153,"00")&amp;" - "&amp;A1153))</f>
        <v/>
      </c>
      <c r="T1153" s="13">
        <f>SUBTOTAL(3,A1153)</f>
        <v/>
      </c>
      <c r="U1153" s="13">
        <f>IF(OR(NOT(ISBLANK(H1153)),J1153="30"),1,0)</f>
        <v/>
      </c>
      <c r="V1153" s="13">
        <f>IF(ISBLANK(I1153),0,1)</f>
        <v/>
      </c>
      <c r="W1153" s="13">
        <f>IF(AND(L1153="Porosidad de gas",OR(K1153="C5",K1153="E5")),1,0)</f>
        <v/>
      </c>
      <c r="X1153" s="3">
        <f>RIGHT(A1153,3)</f>
        <v/>
      </c>
      <c r="Y1153" s="3">
        <f>MAX(W1153*F1153,0)</f>
        <v/>
      </c>
      <c r="Z1153" s="3">
        <f>MAX(V1153*F1153-Y1153,0)</f>
        <v/>
      </c>
      <c r="AA1153" s="3">
        <f>MAX(U1153*F1153-SUM(Y1153:Z1153),0)</f>
        <v/>
      </c>
      <c r="AB1153" s="3">
        <f>MAX(F1153-SUM(Y1153:AA1153),0)</f>
        <v/>
      </c>
      <c r="AC1153" s="3">
        <f>D1153</f>
        <v/>
      </c>
      <c r="AD1153" s="3">
        <f>E1153</f>
        <v/>
      </c>
    </row>
    <row r="1154">
      <c r="A1154" s="22" t="inlineStr">
        <is>
          <t>BNRL022511272193</t>
        </is>
      </c>
      <c r="B1154" s="22" t="inlineStr">
        <is>
          <t>27/11/2025 20:1:46</t>
        </is>
      </c>
      <c r="C1154" s="24" t="n">
        <v>9</v>
      </c>
      <c r="D1154" s="24" t="n">
        <v>6</v>
      </c>
      <c r="E1154" s="24" t="n">
        <v>1</v>
      </c>
      <c r="F1154" s="24" t="n">
        <v>903</v>
      </c>
      <c r="G1154" s="24" t="inlineStr">
        <is>
          <t>16</t>
        </is>
      </c>
      <c r="H1154" s="24" t="inlineStr">
        <is>
          <t>28/11/2025 21:44:17</t>
        </is>
      </c>
      <c r="I1154" s="24" t="inlineStr"/>
      <c r="J1154" s="24" t="n">
        <v/>
      </c>
      <c r="K1154" s="24" t="n"/>
      <c r="L1154" s="24" t="n"/>
      <c r="M1154" s="1">
        <f>LEFT(A1154,6)</f>
        <v/>
      </c>
      <c r="N1154" s="1">
        <f>MID(A1154,7,6)</f>
        <v/>
      </c>
      <c r="O1154" s="1">
        <f>MID(A1154,7,6)&amp;"-"&amp;MID(A1154,13,1)</f>
        <v/>
      </c>
      <c r="P1154" s="1">
        <f>"M"&amp;MID(A1154,5,2)</f>
        <v/>
      </c>
      <c r="Q1154" s="1">
        <f>IF(MID(A1154,4,1)="L",IF(ISODD(RIGHT(A1154)),"LH1","LH3"),IF(MID(A1154,4,1)="R",IF(ISODD(RIGHT(A1154)),"RH2","RH4"),"ERROR"))</f>
        <v/>
      </c>
      <c r="R1154" s="1">
        <f>P1154&amp;"-"&amp;Q1154</f>
        <v/>
      </c>
      <c r="S1154" s="13">
        <f>IF(D1154="","HXX",IF(OR(D1154=D1153,D1154=0),S1153,"H"&amp;TEXT(D1154,"00")&amp;" T"&amp;TEXT(G1154,"00")&amp;" - "&amp;A1154))</f>
        <v/>
      </c>
      <c r="T1154" s="13">
        <f>SUBTOTAL(3,A1154)</f>
        <v/>
      </c>
      <c r="U1154" s="13">
        <f>IF(OR(NOT(ISBLANK(H1154)),J1154="30"),1,0)</f>
        <v/>
      </c>
      <c r="V1154" s="13">
        <f>IF(ISBLANK(I1154),0,1)</f>
        <v/>
      </c>
      <c r="W1154" s="13">
        <f>IF(AND(L1154="Porosidad de gas",OR(K1154="C5",K1154="E5")),1,0)</f>
        <v/>
      </c>
      <c r="X1154" s="3">
        <f>RIGHT(A1154,3)</f>
        <v/>
      </c>
      <c r="Y1154" s="3">
        <f>MAX(W1154*F1154,0)</f>
        <v/>
      </c>
      <c r="Z1154" s="3">
        <f>MAX(V1154*F1154-Y1154,0)</f>
        <v/>
      </c>
      <c r="AA1154" s="3">
        <f>MAX(U1154*F1154-SUM(Y1154:Z1154),0)</f>
        <v/>
      </c>
      <c r="AB1154" s="3">
        <f>MAX(F1154-SUM(Y1154:AA1154),0)</f>
        <v/>
      </c>
      <c r="AC1154" s="3">
        <f>D1154</f>
        <v/>
      </c>
      <c r="AD1154" s="3">
        <f>E1154</f>
        <v/>
      </c>
    </row>
    <row r="1155">
      <c r="A1155" s="22" t="inlineStr">
        <is>
          <t>BNRL022511272194</t>
        </is>
      </c>
      <c r="B1155" s="22" t="inlineStr">
        <is>
          <t>27/11/2025 20:1:46</t>
        </is>
      </c>
      <c r="C1155" s="24" t="n">
        <v>9</v>
      </c>
      <c r="D1155" s="24" t="n">
        <v>6</v>
      </c>
      <c r="E1155" s="24" t="n">
        <v>1</v>
      </c>
      <c r="F1155" s="24" t="n">
        <v>903</v>
      </c>
      <c r="G1155" s="24" t="inlineStr">
        <is>
          <t>16</t>
        </is>
      </c>
      <c r="H1155" s="24" t="inlineStr">
        <is>
          <t>28/11/2025 21:42:42</t>
        </is>
      </c>
      <c r="I1155" s="24" t="inlineStr"/>
      <c r="J1155" s="24" t="n">
        <v/>
      </c>
      <c r="K1155" s="24" t="n"/>
      <c r="L1155" s="24" t="n"/>
      <c r="M1155" s="1">
        <f>LEFT(A1155,6)</f>
        <v/>
      </c>
      <c r="N1155" s="1">
        <f>MID(A1155,7,6)</f>
        <v/>
      </c>
      <c r="O1155" s="1">
        <f>MID(A1155,7,6)&amp;"-"&amp;MID(A1155,13,1)</f>
        <v/>
      </c>
      <c r="P1155" s="1">
        <f>"M"&amp;MID(A1155,5,2)</f>
        <v/>
      </c>
      <c r="Q1155" s="1">
        <f>IF(MID(A1155,4,1)="L",IF(ISODD(RIGHT(A1155)),"LH1","LH3"),IF(MID(A1155,4,1)="R",IF(ISODD(RIGHT(A1155)),"RH2","RH4"),"ERROR"))</f>
        <v/>
      </c>
      <c r="R1155" s="1">
        <f>P1155&amp;"-"&amp;Q1155</f>
        <v/>
      </c>
      <c r="S1155" s="13">
        <f>IF(D1155="","HXX",IF(OR(D1155=D1154,D1155=0),S1154,"H"&amp;TEXT(D1155,"00")&amp;" T"&amp;TEXT(G1155,"00")&amp;" - "&amp;A1155))</f>
        <v/>
      </c>
      <c r="T1155" s="13">
        <f>SUBTOTAL(3,A1155)</f>
        <v/>
      </c>
      <c r="U1155" s="13">
        <f>IF(OR(NOT(ISBLANK(H1155)),J1155="30"),1,0)</f>
        <v/>
      </c>
      <c r="V1155" s="13">
        <f>IF(ISBLANK(I1155),0,1)</f>
        <v/>
      </c>
      <c r="W1155" s="13">
        <f>IF(AND(L1155="Porosidad de gas",OR(K1155="C5",K1155="E5")),1,0)</f>
        <v/>
      </c>
      <c r="X1155" s="3">
        <f>RIGHT(A1155,3)</f>
        <v/>
      </c>
      <c r="Y1155" s="3">
        <f>MAX(W1155*F1155,0)</f>
        <v/>
      </c>
      <c r="Z1155" s="3">
        <f>MAX(V1155*F1155-Y1155,0)</f>
        <v/>
      </c>
      <c r="AA1155" s="3">
        <f>MAX(U1155*F1155-SUM(Y1155:Z1155),0)</f>
        <v/>
      </c>
      <c r="AB1155" s="3">
        <f>MAX(F1155-SUM(Y1155:AA1155),0)</f>
        <v/>
      </c>
      <c r="AC1155" s="3">
        <f>D1155</f>
        <v/>
      </c>
      <c r="AD1155" s="3">
        <f>E1155</f>
        <v/>
      </c>
    </row>
    <row r="1156">
      <c r="A1156" s="22" t="inlineStr">
        <is>
          <t>BNRR022511272193</t>
        </is>
      </c>
      <c r="B1156" s="22" t="inlineStr">
        <is>
          <t>27/11/2025 20:1:46</t>
        </is>
      </c>
      <c r="C1156" s="24" t="n">
        <v>9</v>
      </c>
      <c r="D1156" s="24" t="n">
        <v>6</v>
      </c>
      <c r="E1156" s="24" t="n">
        <v>1</v>
      </c>
      <c r="F1156" s="24" t="n">
        <v>903</v>
      </c>
      <c r="G1156" s="24" t="inlineStr">
        <is>
          <t>16</t>
        </is>
      </c>
      <c r="H1156" s="24" t="inlineStr">
        <is>
          <t>28/11/2025 21:42:4</t>
        </is>
      </c>
      <c r="I1156" s="24" t="inlineStr"/>
      <c r="J1156" s="24" t="n">
        <v/>
      </c>
      <c r="K1156" s="24" t="n"/>
      <c r="L1156" s="24" t="n"/>
      <c r="M1156" s="1">
        <f>LEFT(A1156,6)</f>
        <v/>
      </c>
      <c r="N1156" s="1">
        <f>MID(A1156,7,6)</f>
        <v/>
      </c>
      <c r="O1156" s="1">
        <f>MID(A1156,7,6)&amp;"-"&amp;MID(A1156,13,1)</f>
        <v/>
      </c>
      <c r="P1156" s="1">
        <f>"M"&amp;MID(A1156,5,2)</f>
        <v/>
      </c>
      <c r="Q1156" s="1">
        <f>IF(MID(A1156,4,1)="L",IF(ISODD(RIGHT(A1156)),"LH1","LH3"),IF(MID(A1156,4,1)="R",IF(ISODD(RIGHT(A1156)),"RH2","RH4"),"ERROR"))</f>
        <v/>
      </c>
      <c r="R1156" s="1">
        <f>P1156&amp;"-"&amp;Q1156</f>
        <v/>
      </c>
      <c r="S1156" s="13">
        <f>IF(D1156="","HXX",IF(OR(D1156=D1155,D1156=0),S1155,"H"&amp;TEXT(D1156,"00")&amp;" T"&amp;TEXT(G1156,"00")&amp;" - "&amp;A1156))</f>
        <v/>
      </c>
      <c r="T1156" s="13">
        <f>SUBTOTAL(3,A1156)</f>
        <v/>
      </c>
      <c r="U1156" s="13">
        <f>IF(OR(NOT(ISBLANK(H1156)),J1156="30"),1,0)</f>
        <v/>
      </c>
      <c r="V1156" s="13">
        <f>IF(ISBLANK(I1156),0,1)</f>
        <v/>
      </c>
      <c r="W1156" s="13">
        <f>IF(AND(L1156="Porosidad de gas",OR(K1156="C5",K1156="E5")),1,0)</f>
        <v/>
      </c>
      <c r="X1156" s="3">
        <f>RIGHT(A1156,3)</f>
        <v/>
      </c>
      <c r="Y1156" s="3">
        <f>MAX(W1156*F1156,0)</f>
        <v/>
      </c>
      <c r="Z1156" s="3">
        <f>MAX(V1156*F1156-Y1156,0)</f>
        <v/>
      </c>
      <c r="AA1156" s="3">
        <f>MAX(U1156*F1156-SUM(Y1156:Z1156),0)</f>
        <v/>
      </c>
      <c r="AB1156" s="3">
        <f>MAX(F1156-SUM(Y1156:AA1156),0)</f>
        <v/>
      </c>
      <c r="AC1156" s="3">
        <f>D1156</f>
        <v/>
      </c>
      <c r="AD1156" s="3">
        <f>E1156</f>
        <v/>
      </c>
    </row>
    <row r="1157">
      <c r="A1157" s="22" t="inlineStr">
        <is>
          <t>BNRR022511272194</t>
        </is>
      </c>
      <c r="B1157" s="22" t="inlineStr">
        <is>
          <t>27/11/2025 20:1:46</t>
        </is>
      </c>
      <c r="C1157" s="24" t="n">
        <v>9</v>
      </c>
      <c r="D1157" s="24" t="n">
        <v>6</v>
      </c>
      <c r="E1157" s="24" t="n">
        <v>1</v>
      </c>
      <c r="F1157" s="24" t="n">
        <v>903</v>
      </c>
      <c r="G1157" s="24" t="inlineStr">
        <is>
          <t>16</t>
        </is>
      </c>
      <c r="H1157" s="24" t="inlineStr">
        <is>
          <t>28/11/2025 21:44:48</t>
        </is>
      </c>
      <c r="I1157" s="24" t="inlineStr"/>
      <c r="J1157" s="24" t="n">
        <v/>
      </c>
      <c r="K1157" s="24" t="n"/>
      <c r="L1157" s="24" t="n"/>
      <c r="M1157" s="1">
        <f>LEFT(A1157,6)</f>
        <v/>
      </c>
      <c r="N1157" s="1">
        <f>MID(A1157,7,6)</f>
        <v/>
      </c>
      <c r="O1157" s="1">
        <f>MID(A1157,7,6)&amp;"-"&amp;MID(A1157,13,1)</f>
        <v/>
      </c>
      <c r="P1157" s="1">
        <f>"M"&amp;MID(A1157,5,2)</f>
        <v/>
      </c>
      <c r="Q1157" s="1">
        <f>IF(MID(A1157,4,1)="L",IF(ISODD(RIGHT(A1157)),"LH1","LH3"),IF(MID(A1157,4,1)="R",IF(ISODD(RIGHT(A1157)),"RH2","RH4"),"ERROR"))</f>
        <v/>
      </c>
      <c r="R1157" s="1">
        <f>P1157&amp;"-"&amp;Q1157</f>
        <v/>
      </c>
      <c r="S1157" s="13">
        <f>IF(D1157="","HXX",IF(OR(D1157=D1156,D1157=0),S1156,"H"&amp;TEXT(D1157,"00")&amp;" T"&amp;TEXT(G1157,"00")&amp;" - "&amp;A1157))</f>
        <v/>
      </c>
      <c r="T1157" s="13">
        <f>SUBTOTAL(3,A1157)</f>
        <v/>
      </c>
      <c r="U1157" s="13">
        <f>IF(OR(NOT(ISBLANK(H1157)),J1157="30"),1,0)</f>
        <v/>
      </c>
      <c r="V1157" s="13">
        <f>IF(ISBLANK(I1157),0,1)</f>
        <v/>
      </c>
      <c r="W1157" s="13">
        <f>IF(AND(L1157="Porosidad de gas",OR(K1157="C5",K1157="E5")),1,0)</f>
        <v/>
      </c>
      <c r="X1157" s="3">
        <f>RIGHT(A1157,3)</f>
        <v/>
      </c>
      <c r="Y1157" s="3">
        <f>MAX(W1157*F1157,0)</f>
        <v/>
      </c>
      <c r="Z1157" s="3">
        <f>MAX(V1157*F1157-Y1157,0)</f>
        <v/>
      </c>
      <c r="AA1157" s="3">
        <f>MAX(U1157*F1157-SUM(Y1157:Z1157),0)</f>
        <v/>
      </c>
      <c r="AB1157" s="3">
        <f>MAX(F1157-SUM(Y1157:AA1157),0)</f>
        <v/>
      </c>
      <c r="AC1157" s="3">
        <f>D1157</f>
        <v/>
      </c>
      <c r="AD1157" s="3">
        <f>E1157</f>
        <v/>
      </c>
    </row>
    <row r="1158">
      <c r="A1158" s="22" t="inlineStr">
        <is>
          <t>BNRL022511272191</t>
        </is>
      </c>
      <c r="B1158" s="22" t="inlineStr">
        <is>
          <t>27/11/2025 19:46:43</t>
        </is>
      </c>
      <c r="C1158" s="24" t="n">
        <v>9</v>
      </c>
      <c r="D1158" s="24" t="n">
        <v>0</v>
      </c>
      <c r="E1158" s="24" t="n">
        <v>0</v>
      </c>
      <c r="F1158" s="24" t="n">
        <v>362</v>
      </c>
      <c r="G1158" s="24" t="inlineStr"/>
      <c r="H1158" s="24" t="inlineStr">
        <is>
          <t>28/11/2025 21:50:4</t>
        </is>
      </c>
      <c r="I1158" s="24" t="inlineStr"/>
      <c r="J1158" s="24" t="n">
        <v/>
      </c>
      <c r="K1158" s="24" t="n"/>
      <c r="L1158" s="24" t="n"/>
      <c r="M1158" s="1">
        <f>LEFT(A1158,6)</f>
        <v/>
      </c>
      <c r="N1158" s="1">
        <f>MID(A1158,7,6)</f>
        <v/>
      </c>
      <c r="O1158" s="1">
        <f>MID(A1158,7,6)&amp;"-"&amp;MID(A1158,13,1)</f>
        <v/>
      </c>
      <c r="P1158" s="1">
        <f>"M"&amp;MID(A1158,5,2)</f>
        <v/>
      </c>
      <c r="Q1158" s="1">
        <f>IF(MID(A1158,4,1)="L",IF(ISODD(RIGHT(A1158)),"LH1","LH3"),IF(MID(A1158,4,1)="R",IF(ISODD(RIGHT(A1158)),"RH2","RH4"),"ERROR"))</f>
        <v/>
      </c>
      <c r="R1158" s="1">
        <f>P1158&amp;"-"&amp;Q1158</f>
        <v/>
      </c>
      <c r="S1158" s="13">
        <f>IF(D1158="","HXX",IF(OR(D1158=D1157,D1158=0),S1157,"H"&amp;TEXT(D1158,"00")&amp;" T"&amp;TEXT(G1158,"00")&amp;" - "&amp;A1158))</f>
        <v/>
      </c>
      <c r="T1158" s="13">
        <f>SUBTOTAL(3,A1158)</f>
        <v/>
      </c>
      <c r="U1158" s="13">
        <f>IF(OR(NOT(ISBLANK(H1158)),J1158="30"),1,0)</f>
        <v/>
      </c>
      <c r="V1158" s="13">
        <f>IF(ISBLANK(I1158),0,1)</f>
        <v/>
      </c>
      <c r="W1158" s="13">
        <f>IF(AND(L1158="Porosidad de gas",OR(K1158="C5",K1158="E5")),1,0)</f>
        <v/>
      </c>
      <c r="X1158" s="3">
        <f>RIGHT(A1158,3)</f>
        <v/>
      </c>
      <c r="Y1158" s="3">
        <f>MAX(W1158*F1158,0)</f>
        <v/>
      </c>
      <c r="Z1158" s="3">
        <f>MAX(V1158*F1158-Y1158,0)</f>
        <v/>
      </c>
      <c r="AA1158" s="3">
        <f>MAX(U1158*F1158-SUM(Y1158:Z1158),0)</f>
        <v/>
      </c>
      <c r="AB1158" s="3">
        <f>MAX(F1158-SUM(Y1158:AA1158),0)</f>
        <v/>
      </c>
      <c r="AC1158" s="3">
        <f>D1158</f>
        <v/>
      </c>
      <c r="AD1158" s="3">
        <f>E1158</f>
        <v/>
      </c>
    </row>
    <row r="1159">
      <c r="A1159" s="22" t="inlineStr">
        <is>
          <t>BNRL022511272192</t>
        </is>
      </c>
      <c r="B1159" s="22" t="inlineStr">
        <is>
          <t>27/11/2025 19:46:43</t>
        </is>
      </c>
      <c r="C1159" s="24" t="n">
        <v>9</v>
      </c>
      <c r="D1159" s="24" t="n">
        <v>0</v>
      </c>
      <c r="E1159" s="24" t="n">
        <v>0</v>
      </c>
      <c r="F1159" s="24" t="n">
        <v>362</v>
      </c>
      <c r="G1159" s="24" t="inlineStr"/>
      <c r="H1159" s="24" t="inlineStr">
        <is>
          <t>28/11/2025 21:46:37</t>
        </is>
      </c>
      <c r="I1159" s="24" t="inlineStr"/>
      <c r="J1159" s="24" t="n">
        <v/>
      </c>
      <c r="K1159" s="24" t="n"/>
      <c r="L1159" s="24" t="n"/>
      <c r="M1159" s="1">
        <f>LEFT(A1159,6)</f>
        <v/>
      </c>
      <c r="N1159" s="1">
        <f>MID(A1159,7,6)</f>
        <v/>
      </c>
      <c r="O1159" s="1">
        <f>MID(A1159,7,6)&amp;"-"&amp;MID(A1159,13,1)</f>
        <v/>
      </c>
      <c r="P1159" s="1">
        <f>"M"&amp;MID(A1159,5,2)</f>
        <v/>
      </c>
      <c r="Q1159" s="1">
        <f>IF(MID(A1159,4,1)="L",IF(ISODD(RIGHT(A1159)),"LH1","LH3"),IF(MID(A1159,4,1)="R",IF(ISODD(RIGHT(A1159)),"RH2","RH4"),"ERROR"))</f>
        <v/>
      </c>
      <c r="R1159" s="1">
        <f>P1159&amp;"-"&amp;Q1159</f>
        <v/>
      </c>
      <c r="S1159" s="13">
        <f>IF(D1159="","HXX",IF(OR(D1159=D1158,D1159=0),S1158,"H"&amp;TEXT(D1159,"00")&amp;" T"&amp;TEXT(G1159,"00")&amp;" - "&amp;A1159))</f>
        <v/>
      </c>
      <c r="T1159" s="13">
        <f>SUBTOTAL(3,A1159)</f>
        <v/>
      </c>
      <c r="U1159" s="13">
        <f>IF(OR(NOT(ISBLANK(H1159)),J1159="30"),1,0)</f>
        <v/>
      </c>
      <c r="V1159" s="13">
        <f>IF(ISBLANK(I1159),0,1)</f>
        <v/>
      </c>
      <c r="W1159" s="13">
        <f>IF(AND(L1159="Porosidad de gas",OR(K1159="C5",K1159="E5")),1,0)</f>
        <v/>
      </c>
      <c r="X1159" s="3">
        <f>RIGHT(A1159,3)</f>
        <v/>
      </c>
      <c r="Y1159" s="3">
        <f>MAX(W1159*F1159,0)</f>
        <v/>
      </c>
      <c r="Z1159" s="3">
        <f>MAX(V1159*F1159-Y1159,0)</f>
        <v/>
      </c>
      <c r="AA1159" s="3">
        <f>MAX(U1159*F1159-SUM(Y1159:Z1159),0)</f>
        <v/>
      </c>
      <c r="AB1159" s="3">
        <f>MAX(F1159-SUM(Y1159:AA1159),0)</f>
        <v/>
      </c>
      <c r="AC1159" s="3">
        <f>D1159</f>
        <v/>
      </c>
      <c r="AD1159" s="3">
        <f>E1159</f>
        <v/>
      </c>
    </row>
    <row r="1160">
      <c r="A1160" s="22" t="inlineStr">
        <is>
          <t>BNRR022511272191</t>
        </is>
      </c>
      <c r="B1160" s="22" t="inlineStr">
        <is>
          <t>27/11/2025 19:46:43</t>
        </is>
      </c>
      <c r="C1160" s="24" t="n">
        <v>9</v>
      </c>
      <c r="D1160" s="24" t="n">
        <v>0</v>
      </c>
      <c r="E1160" s="24" t="n">
        <v>0</v>
      </c>
      <c r="F1160" s="24" t="n">
        <v>362</v>
      </c>
      <c r="G1160" s="24" t="inlineStr"/>
      <c r="H1160" s="24" t="inlineStr">
        <is>
          <t>28/11/2025 21:49:26</t>
        </is>
      </c>
      <c r="I1160" s="24" t="inlineStr"/>
      <c r="J1160" s="24" t="n">
        <v/>
      </c>
      <c r="K1160" s="24" t="n"/>
      <c r="L1160" s="24" t="n"/>
      <c r="M1160" s="1">
        <f>LEFT(A1160,6)</f>
        <v/>
      </c>
      <c r="N1160" s="1">
        <f>MID(A1160,7,6)</f>
        <v/>
      </c>
      <c r="O1160" s="1">
        <f>MID(A1160,7,6)&amp;"-"&amp;MID(A1160,13,1)</f>
        <v/>
      </c>
      <c r="P1160" s="1">
        <f>"M"&amp;MID(A1160,5,2)</f>
        <v/>
      </c>
      <c r="Q1160" s="1">
        <f>IF(MID(A1160,4,1)="L",IF(ISODD(RIGHT(A1160)),"LH1","LH3"),IF(MID(A1160,4,1)="R",IF(ISODD(RIGHT(A1160)),"RH2","RH4"),"ERROR"))</f>
        <v/>
      </c>
      <c r="R1160" s="1">
        <f>P1160&amp;"-"&amp;Q1160</f>
        <v/>
      </c>
      <c r="S1160" s="13">
        <f>IF(D1160="","HXX",IF(OR(D1160=D1159,D1160=0),S1159,"H"&amp;TEXT(D1160,"00")&amp;" T"&amp;TEXT(G1160,"00")&amp;" - "&amp;A1160))</f>
        <v/>
      </c>
      <c r="T1160" s="13">
        <f>SUBTOTAL(3,A1160)</f>
        <v/>
      </c>
      <c r="U1160" s="13">
        <f>IF(OR(NOT(ISBLANK(H1160)),J1160="30"),1,0)</f>
        <v/>
      </c>
      <c r="V1160" s="13">
        <f>IF(ISBLANK(I1160),0,1)</f>
        <v/>
      </c>
      <c r="W1160" s="13">
        <f>IF(AND(L1160="Porosidad de gas",OR(K1160="C5",K1160="E5")),1,0)</f>
        <v/>
      </c>
      <c r="X1160" s="3">
        <f>RIGHT(A1160,3)</f>
        <v/>
      </c>
      <c r="Y1160" s="3">
        <f>MAX(W1160*F1160,0)</f>
        <v/>
      </c>
      <c r="Z1160" s="3">
        <f>MAX(V1160*F1160-Y1160,0)</f>
        <v/>
      </c>
      <c r="AA1160" s="3">
        <f>MAX(U1160*F1160-SUM(Y1160:Z1160),0)</f>
        <v/>
      </c>
      <c r="AB1160" s="3">
        <f>MAX(F1160-SUM(Y1160:AA1160),0)</f>
        <v/>
      </c>
      <c r="AC1160" s="3">
        <f>D1160</f>
        <v/>
      </c>
      <c r="AD1160" s="3">
        <f>E1160</f>
        <v/>
      </c>
    </row>
    <row r="1161">
      <c r="A1161" s="22" t="inlineStr">
        <is>
          <t>BNRR022511272192</t>
        </is>
      </c>
      <c r="B1161" s="22" t="inlineStr">
        <is>
          <t>27/11/2025 19:46:43</t>
        </is>
      </c>
      <c r="C1161" s="24" t="n">
        <v>9</v>
      </c>
      <c r="D1161" s="24" t="n">
        <v>0</v>
      </c>
      <c r="E1161" s="24" t="n">
        <v>0</v>
      </c>
      <c r="F1161" s="24" t="n">
        <v>362</v>
      </c>
      <c r="G1161" s="24" t="inlineStr"/>
      <c r="H1161" s="24" t="inlineStr">
        <is>
          <t>28/11/2025 21:45:36</t>
        </is>
      </c>
      <c r="I1161" s="24" t="inlineStr">
        <is>
          <t>28/11/2025 21:47:5</t>
        </is>
      </c>
      <c r="J1161" s="24" t="n">
        <v>30</v>
      </c>
      <c r="K1161" s="24" t="inlineStr">
        <is>
          <t>E9</t>
        </is>
      </c>
      <c r="L1161" s="24" t="inlineStr">
        <is>
          <t>Porosidad de gas</t>
        </is>
      </c>
      <c r="M1161" s="1">
        <f>LEFT(A1161,6)</f>
        <v/>
      </c>
      <c r="N1161" s="1">
        <f>MID(A1161,7,6)</f>
        <v/>
      </c>
      <c r="O1161" s="1">
        <f>MID(A1161,7,6)&amp;"-"&amp;MID(A1161,13,1)</f>
        <v/>
      </c>
      <c r="P1161" s="1">
        <f>"M"&amp;MID(A1161,5,2)</f>
        <v/>
      </c>
      <c r="Q1161" s="1">
        <f>IF(MID(A1161,4,1)="L",IF(ISODD(RIGHT(A1161)),"LH1","LH3"),IF(MID(A1161,4,1)="R",IF(ISODD(RIGHT(A1161)),"RH2","RH4"),"ERROR"))</f>
        <v/>
      </c>
      <c r="R1161" s="1">
        <f>P1161&amp;"-"&amp;Q1161</f>
        <v/>
      </c>
      <c r="S1161" s="13">
        <f>IF(D1161="","HXX",IF(OR(D1161=D1160,D1161=0),S1160,"H"&amp;TEXT(D1161,"00")&amp;" T"&amp;TEXT(G1161,"00")&amp;" - "&amp;A1161))</f>
        <v/>
      </c>
      <c r="T1161" s="13">
        <f>SUBTOTAL(3,A1161)</f>
        <v/>
      </c>
      <c r="U1161" s="13">
        <f>IF(OR(NOT(ISBLANK(H1161)),J1161="30"),1,0)</f>
        <v/>
      </c>
      <c r="V1161" s="13">
        <f>IF(ISBLANK(I1161),0,1)</f>
        <v/>
      </c>
      <c r="W1161" s="13">
        <f>IF(AND(L1161="Porosidad de gas",OR(K1161="C5",K1161="E5")),1,0)</f>
        <v/>
      </c>
      <c r="X1161" s="3">
        <f>RIGHT(A1161,3)</f>
        <v/>
      </c>
      <c r="Y1161" s="3">
        <f>MAX(W1161*F1161,0)</f>
        <v/>
      </c>
      <c r="Z1161" s="3">
        <f>MAX(V1161*F1161-Y1161,0)</f>
        <v/>
      </c>
      <c r="AA1161" s="3">
        <f>MAX(U1161*F1161-SUM(Y1161:Z1161),0)</f>
        <v/>
      </c>
      <c r="AB1161" s="3">
        <f>MAX(F1161-SUM(Y1161:AA1161),0)</f>
        <v/>
      </c>
      <c r="AC1161" s="3">
        <f>D1161</f>
        <v/>
      </c>
      <c r="AD1161" s="3">
        <f>E1161</f>
        <v/>
      </c>
    </row>
    <row r="1162">
      <c r="A1162" s="22" t="inlineStr">
        <is>
          <t>BNRL022511272189</t>
        </is>
      </c>
      <c r="B1162" s="22" t="inlineStr">
        <is>
          <t>27/11/2025 19:40:40</t>
        </is>
      </c>
      <c r="C1162" s="24" t="n">
        <v>9</v>
      </c>
      <c r="D1162" s="24" t="n">
        <v>19</v>
      </c>
      <c r="E1162" s="24" t="n">
        <v>35</v>
      </c>
      <c r="F1162" s="24" t="n">
        <v>646</v>
      </c>
      <c r="G1162" s="24" t="inlineStr">
        <is>
          <t>12</t>
        </is>
      </c>
      <c r="H1162" s="24" t="inlineStr">
        <is>
          <t>28/11/2025 22:30:37</t>
        </is>
      </c>
      <c r="I1162" s="24" t="inlineStr"/>
      <c r="J1162" s="24" t="n">
        <v/>
      </c>
      <c r="K1162" s="24" t="n"/>
      <c r="L1162" s="24" t="n"/>
      <c r="M1162" s="1">
        <f>LEFT(A1162,6)</f>
        <v/>
      </c>
      <c r="N1162" s="1">
        <f>MID(A1162,7,6)</f>
        <v/>
      </c>
      <c r="O1162" s="1">
        <f>MID(A1162,7,6)&amp;"-"&amp;MID(A1162,13,1)</f>
        <v/>
      </c>
      <c r="P1162" s="1">
        <f>"M"&amp;MID(A1162,5,2)</f>
        <v/>
      </c>
      <c r="Q1162" s="1">
        <f>IF(MID(A1162,4,1)="L",IF(ISODD(RIGHT(A1162)),"LH1","LH3"),IF(MID(A1162,4,1)="R",IF(ISODD(RIGHT(A1162)),"RH2","RH4"),"ERROR"))</f>
        <v/>
      </c>
      <c r="R1162" s="1">
        <f>P1162&amp;"-"&amp;Q1162</f>
        <v/>
      </c>
      <c r="S1162" s="13">
        <f>IF(D1162="","HXX",IF(OR(D1162=D1161,D1162=0),S1161,"H"&amp;TEXT(D1162,"00")&amp;" T"&amp;TEXT(G1162,"00")&amp;" - "&amp;A1162))</f>
        <v/>
      </c>
      <c r="T1162" s="13">
        <f>SUBTOTAL(3,A1162)</f>
        <v/>
      </c>
      <c r="U1162" s="13">
        <f>IF(OR(NOT(ISBLANK(H1162)),J1162="30"),1,0)</f>
        <v/>
      </c>
      <c r="V1162" s="13">
        <f>IF(ISBLANK(I1162),0,1)</f>
        <v/>
      </c>
      <c r="W1162" s="13">
        <f>IF(AND(L1162="Porosidad de gas",OR(K1162="C5",K1162="E5")),1,0)</f>
        <v/>
      </c>
      <c r="X1162" s="3">
        <f>RIGHT(A1162,3)</f>
        <v/>
      </c>
      <c r="Y1162" s="3">
        <f>MAX(W1162*F1162,0)</f>
        <v/>
      </c>
      <c r="Z1162" s="3">
        <f>MAX(V1162*F1162-Y1162,0)</f>
        <v/>
      </c>
      <c r="AA1162" s="3">
        <f>MAX(U1162*F1162-SUM(Y1162:Z1162),0)</f>
        <v/>
      </c>
      <c r="AB1162" s="3">
        <f>MAX(F1162-SUM(Y1162:AA1162),0)</f>
        <v/>
      </c>
      <c r="AC1162" s="3">
        <f>D1162</f>
        <v/>
      </c>
      <c r="AD1162" s="3">
        <f>E1162</f>
        <v/>
      </c>
    </row>
    <row r="1163">
      <c r="A1163" s="22" t="inlineStr">
        <is>
          <t>BNRL022511272190</t>
        </is>
      </c>
      <c r="B1163" s="22" t="inlineStr">
        <is>
          <t>27/11/2025 19:40:40</t>
        </is>
      </c>
      <c r="C1163" s="24" t="n">
        <v>9</v>
      </c>
      <c r="D1163" s="24" t="n">
        <v>19</v>
      </c>
      <c r="E1163" s="24" t="n">
        <v>35</v>
      </c>
      <c r="F1163" s="24" t="n">
        <v>646</v>
      </c>
      <c r="G1163" s="24" t="inlineStr">
        <is>
          <t>12</t>
        </is>
      </c>
      <c r="H1163" s="24" t="inlineStr"/>
      <c r="I1163" s="24" t="inlineStr">
        <is>
          <t>27/11/2025 19:47:8</t>
        </is>
      </c>
      <c r="J1163" s="24" t="n">
        <v>10</v>
      </c>
      <c r="K1163" s="24" t="inlineStr">
        <is>
          <t>D1</t>
        </is>
      </c>
      <c r="L1163" s="24" t="inlineStr">
        <is>
          <t>Mal llenado</t>
        </is>
      </c>
      <c r="M1163" s="1">
        <f>LEFT(A1163,6)</f>
        <v/>
      </c>
      <c r="N1163" s="1">
        <f>MID(A1163,7,6)</f>
        <v/>
      </c>
      <c r="O1163" s="1">
        <f>MID(A1163,7,6)&amp;"-"&amp;MID(A1163,13,1)</f>
        <v/>
      </c>
      <c r="P1163" s="1">
        <f>"M"&amp;MID(A1163,5,2)</f>
        <v/>
      </c>
      <c r="Q1163" s="1">
        <f>IF(MID(A1163,4,1)="L",IF(ISODD(RIGHT(A1163)),"LH1","LH3"),IF(MID(A1163,4,1)="R",IF(ISODD(RIGHT(A1163)),"RH2","RH4"),"ERROR"))</f>
        <v/>
      </c>
      <c r="R1163" s="1">
        <f>P1163&amp;"-"&amp;Q1163</f>
        <v/>
      </c>
      <c r="S1163" s="13">
        <f>IF(D1163="","HXX",IF(OR(D1163=D1162,D1163=0),S1162,"H"&amp;TEXT(D1163,"00")&amp;" T"&amp;TEXT(G1163,"00")&amp;" - "&amp;A1163))</f>
        <v/>
      </c>
      <c r="T1163" s="13">
        <f>SUBTOTAL(3,A1163)</f>
        <v/>
      </c>
      <c r="U1163" s="13">
        <f>IF(OR(NOT(ISBLANK(H1163)),J1163="30"),1,0)</f>
        <v/>
      </c>
      <c r="V1163" s="13">
        <f>IF(ISBLANK(I1163),0,1)</f>
        <v/>
      </c>
      <c r="W1163" s="13">
        <f>IF(AND(L1163="Porosidad de gas",OR(K1163="C5",K1163="E5")),1,0)</f>
        <v/>
      </c>
      <c r="X1163" s="3">
        <f>RIGHT(A1163,3)</f>
        <v/>
      </c>
      <c r="Y1163" s="3">
        <f>MAX(W1163*F1163,0)</f>
        <v/>
      </c>
      <c r="Z1163" s="3">
        <f>MAX(V1163*F1163-Y1163,0)</f>
        <v/>
      </c>
      <c r="AA1163" s="3">
        <f>MAX(U1163*F1163-SUM(Y1163:Z1163),0)</f>
        <v/>
      </c>
      <c r="AB1163" s="3">
        <f>MAX(F1163-SUM(Y1163:AA1163),0)</f>
        <v/>
      </c>
      <c r="AC1163" s="3">
        <f>D1163</f>
        <v/>
      </c>
      <c r="AD1163" s="3">
        <f>E1163</f>
        <v/>
      </c>
    </row>
    <row r="1164">
      <c r="A1164" s="22" t="inlineStr">
        <is>
          <t>BNRR022511272189</t>
        </is>
      </c>
      <c r="B1164" s="22" t="inlineStr">
        <is>
          <t>27/11/2025 19:40:40</t>
        </is>
      </c>
      <c r="C1164" s="24" t="n">
        <v>9</v>
      </c>
      <c r="D1164" s="24" t="n">
        <v>19</v>
      </c>
      <c r="E1164" s="24" t="n">
        <v>35</v>
      </c>
      <c r="F1164" s="24" t="n">
        <v>646</v>
      </c>
      <c r="G1164" s="24" t="inlineStr">
        <is>
          <t>12</t>
        </is>
      </c>
      <c r="H1164" s="24" t="inlineStr">
        <is>
          <t>28/11/2025 22:31:5</t>
        </is>
      </c>
      <c r="I1164" s="24" t="inlineStr"/>
      <c r="J1164" s="24" t="n">
        <v/>
      </c>
      <c r="K1164" s="24" t="n"/>
      <c r="L1164" s="24" t="n"/>
      <c r="M1164" s="1">
        <f>LEFT(A1164,6)</f>
        <v/>
      </c>
      <c r="N1164" s="1">
        <f>MID(A1164,7,6)</f>
        <v/>
      </c>
      <c r="O1164" s="1">
        <f>MID(A1164,7,6)&amp;"-"&amp;MID(A1164,13,1)</f>
        <v/>
      </c>
      <c r="P1164" s="1">
        <f>"M"&amp;MID(A1164,5,2)</f>
        <v/>
      </c>
      <c r="Q1164" s="1">
        <f>IF(MID(A1164,4,1)="L",IF(ISODD(RIGHT(A1164)),"LH1","LH3"),IF(MID(A1164,4,1)="R",IF(ISODD(RIGHT(A1164)),"RH2","RH4"),"ERROR"))</f>
        <v/>
      </c>
      <c r="R1164" s="1">
        <f>P1164&amp;"-"&amp;Q1164</f>
        <v/>
      </c>
      <c r="S1164" s="13">
        <f>IF(D1164="","HXX",IF(OR(D1164=D1163,D1164=0),S1163,"H"&amp;TEXT(D1164,"00")&amp;" T"&amp;TEXT(G1164,"00")&amp;" - "&amp;A1164))</f>
        <v/>
      </c>
      <c r="T1164" s="13">
        <f>SUBTOTAL(3,A1164)</f>
        <v/>
      </c>
      <c r="U1164" s="13">
        <f>IF(OR(NOT(ISBLANK(H1164)),J1164="30"),1,0)</f>
        <v/>
      </c>
      <c r="V1164" s="13">
        <f>IF(ISBLANK(I1164),0,1)</f>
        <v/>
      </c>
      <c r="W1164" s="13">
        <f>IF(AND(L1164="Porosidad de gas",OR(K1164="C5",K1164="E5")),1,0)</f>
        <v/>
      </c>
      <c r="X1164" s="3">
        <f>RIGHT(A1164,3)</f>
        <v/>
      </c>
      <c r="Y1164" s="3">
        <f>MAX(W1164*F1164,0)</f>
        <v/>
      </c>
      <c r="Z1164" s="3">
        <f>MAX(V1164*F1164-Y1164,0)</f>
        <v/>
      </c>
      <c r="AA1164" s="3">
        <f>MAX(U1164*F1164-SUM(Y1164:Z1164),0)</f>
        <v/>
      </c>
      <c r="AB1164" s="3">
        <f>MAX(F1164-SUM(Y1164:AA1164),0)</f>
        <v/>
      </c>
      <c r="AC1164" s="3">
        <f>D1164</f>
        <v/>
      </c>
      <c r="AD1164" s="3">
        <f>E1164</f>
        <v/>
      </c>
    </row>
    <row r="1165">
      <c r="A1165" s="22" t="inlineStr">
        <is>
          <t>BNRR022511272190</t>
        </is>
      </c>
      <c r="B1165" s="22" t="inlineStr">
        <is>
          <t>27/11/2025 19:40:40</t>
        </is>
      </c>
      <c r="C1165" s="24" t="n">
        <v>9</v>
      </c>
      <c r="D1165" s="24" t="n">
        <v>19</v>
      </c>
      <c r="E1165" s="24" t="n">
        <v>35</v>
      </c>
      <c r="F1165" s="24" t="n">
        <v>646</v>
      </c>
      <c r="G1165" s="24" t="inlineStr">
        <is>
          <t>12</t>
        </is>
      </c>
      <c r="H1165" s="24" t="inlineStr">
        <is>
          <t>28/11/2025 22:32:33</t>
        </is>
      </c>
      <c r="I1165" s="24" t="inlineStr"/>
      <c r="J1165" s="24" t="n">
        <v/>
      </c>
      <c r="K1165" s="24" t="n"/>
      <c r="L1165" s="24" t="n"/>
      <c r="M1165" s="1">
        <f>LEFT(A1165,6)</f>
        <v/>
      </c>
      <c r="N1165" s="1">
        <f>MID(A1165,7,6)</f>
        <v/>
      </c>
      <c r="O1165" s="1">
        <f>MID(A1165,7,6)&amp;"-"&amp;MID(A1165,13,1)</f>
        <v/>
      </c>
      <c r="P1165" s="1">
        <f>"M"&amp;MID(A1165,5,2)</f>
        <v/>
      </c>
      <c r="Q1165" s="1">
        <f>IF(MID(A1165,4,1)="L",IF(ISODD(RIGHT(A1165)),"LH1","LH3"),IF(MID(A1165,4,1)="R",IF(ISODD(RIGHT(A1165)),"RH2","RH4"),"ERROR"))</f>
        <v/>
      </c>
      <c r="R1165" s="1">
        <f>P1165&amp;"-"&amp;Q1165</f>
        <v/>
      </c>
      <c r="S1165" s="13">
        <f>IF(D1165="","HXX",IF(OR(D1165=D1164,D1165=0),S1164,"H"&amp;TEXT(D1165,"00")&amp;" T"&amp;TEXT(G1165,"00")&amp;" - "&amp;A1165))</f>
        <v/>
      </c>
      <c r="T1165" s="13">
        <f>SUBTOTAL(3,A1165)</f>
        <v/>
      </c>
      <c r="U1165" s="13">
        <f>IF(OR(NOT(ISBLANK(H1165)),J1165="30"),1,0)</f>
        <v/>
      </c>
      <c r="V1165" s="13">
        <f>IF(ISBLANK(I1165),0,1)</f>
        <v/>
      </c>
      <c r="W1165" s="13">
        <f>IF(AND(L1165="Porosidad de gas",OR(K1165="C5",K1165="E5")),1,0)</f>
        <v/>
      </c>
      <c r="X1165" s="3">
        <f>RIGHT(A1165,3)</f>
        <v/>
      </c>
      <c r="Y1165" s="3">
        <f>MAX(W1165*F1165,0)</f>
        <v/>
      </c>
      <c r="Z1165" s="3">
        <f>MAX(V1165*F1165-Y1165,0)</f>
        <v/>
      </c>
      <c r="AA1165" s="3">
        <f>MAX(U1165*F1165-SUM(Y1165:Z1165),0)</f>
        <v/>
      </c>
      <c r="AB1165" s="3">
        <f>MAX(F1165-SUM(Y1165:AA1165),0)</f>
        <v/>
      </c>
      <c r="AC1165" s="3">
        <f>D1165</f>
        <v/>
      </c>
      <c r="AD1165" s="3">
        <f>E1165</f>
        <v/>
      </c>
    </row>
    <row r="1166">
      <c r="A1166" s="22" t="inlineStr">
        <is>
          <t>BNRL022511272187</t>
        </is>
      </c>
      <c r="B1166" s="22" t="inlineStr">
        <is>
          <t>27/11/2025 19:29:54</t>
        </is>
      </c>
      <c r="C1166" s="24" t="n">
        <v>9</v>
      </c>
      <c r="D1166" s="24" t="n">
        <v>19</v>
      </c>
      <c r="E1166" s="24" t="n">
        <v>34</v>
      </c>
      <c r="F1166" s="24" t="n">
        <v>360</v>
      </c>
      <c r="G1166" s="24" t="inlineStr">
        <is>
          <t>12</t>
        </is>
      </c>
      <c r="H1166" s="24" t="inlineStr">
        <is>
          <t>28/11/2025 22:33:46</t>
        </is>
      </c>
      <c r="I1166" s="24" t="inlineStr"/>
      <c r="J1166" s="24" t="n">
        <v/>
      </c>
      <c r="K1166" s="24" t="n"/>
      <c r="L1166" s="24" t="n"/>
      <c r="M1166" s="1">
        <f>LEFT(A1166,6)</f>
        <v/>
      </c>
      <c r="N1166" s="1">
        <f>MID(A1166,7,6)</f>
        <v/>
      </c>
      <c r="O1166" s="1">
        <f>MID(A1166,7,6)&amp;"-"&amp;MID(A1166,13,1)</f>
        <v/>
      </c>
      <c r="P1166" s="1">
        <f>"M"&amp;MID(A1166,5,2)</f>
        <v/>
      </c>
      <c r="Q1166" s="1">
        <f>IF(MID(A1166,4,1)="L",IF(ISODD(RIGHT(A1166)),"LH1","LH3"),IF(MID(A1166,4,1)="R",IF(ISODD(RIGHT(A1166)),"RH2","RH4"),"ERROR"))</f>
        <v/>
      </c>
      <c r="R1166" s="1">
        <f>P1166&amp;"-"&amp;Q1166</f>
        <v/>
      </c>
      <c r="S1166" s="13">
        <f>IF(D1166="","HXX",IF(OR(D1166=D1165,D1166=0),S1165,"H"&amp;TEXT(D1166,"00")&amp;" T"&amp;TEXT(G1166,"00")&amp;" - "&amp;A1166))</f>
        <v/>
      </c>
      <c r="T1166" s="13">
        <f>SUBTOTAL(3,A1166)</f>
        <v/>
      </c>
      <c r="U1166" s="13">
        <f>IF(OR(NOT(ISBLANK(H1166)),J1166="30"),1,0)</f>
        <v/>
      </c>
      <c r="V1166" s="13">
        <f>IF(ISBLANK(I1166),0,1)</f>
        <v/>
      </c>
      <c r="W1166" s="13">
        <f>IF(AND(L1166="Porosidad de gas",OR(K1166="C5",K1166="E5")),1,0)</f>
        <v/>
      </c>
      <c r="X1166" s="3">
        <f>RIGHT(A1166,3)</f>
        <v/>
      </c>
      <c r="Y1166" s="3">
        <f>MAX(W1166*F1166,0)</f>
        <v/>
      </c>
      <c r="Z1166" s="3">
        <f>MAX(V1166*F1166-Y1166,0)</f>
        <v/>
      </c>
      <c r="AA1166" s="3">
        <f>MAX(U1166*F1166-SUM(Y1166:Z1166),0)</f>
        <v/>
      </c>
      <c r="AB1166" s="3">
        <f>MAX(F1166-SUM(Y1166:AA1166),0)</f>
        <v/>
      </c>
      <c r="AC1166" s="3">
        <f>D1166</f>
        <v/>
      </c>
      <c r="AD1166" s="3">
        <f>E1166</f>
        <v/>
      </c>
    </row>
    <row r="1167">
      <c r="A1167" s="22" t="inlineStr">
        <is>
          <t>BNRL022511272188</t>
        </is>
      </c>
      <c r="B1167" s="22" t="inlineStr">
        <is>
          <t>27/11/2025 19:29:54</t>
        </is>
      </c>
      <c r="C1167" s="24" t="n">
        <v>9</v>
      </c>
      <c r="D1167" s="24" t="n">
        <v>19</v>
      </c>
      <c r="E1167" s="24" t="n">
        <v>34</v>
      </c>
      <c r="F1167" s="24" t="n">
        <v>360</v>
      </c>
      <c r="G1167" s="24" t="inlineStr">
        <is>
          <t>12</t>
        </is>
      </c>
      <c r="H1167" s="24" t="inlineStr">
        <is>
          <t>28/11/2025 22:32:12</t>
        </is>
      </c>
      <c r="I1167" s="24" t="inlineStr"/>
      <c r="J1167" s="24" t="n">
        <v/>
      </c>
      <c r="K1167" s="24" t="n"/>
      <c r="L1167" s="24" t="n"/>
      <c r="M1167" s="1">
        <f>LEFT(A1167,6)</f>
        <v/>
      </c>
      <c r="N1167" s="1">
        <f>MID(A1167,7,6)</f>
        <v/>
      </c>
      <c r="O1167" s="1">
        <f>MID(A1167,7,6)&amp;"-"&amp;MID(A1167,13,1)</f>
        <v/>
      </c>
      <c r="P1167" s="1">
        <f>"M"&amp;MID(A1167,5,2)</f>
        <v/>
      </c>
      <c r="Q1167" s="1">
        <f>IF(MID(A1167,4,1)="L",IF(ISODD(RIGHT(A1167)),"LH1","LH3"),IF(MID(A1167,4,1)="R",IF(ISODD(RIGHT(A1167)),"RH2","RH4"),"ERROR"))</f>
        <v/>
      </c>
      <c r="R1167" s="1">
        <f>P1167&amp;"-"&amp;Q1167</f>
        <v/>
      </c>
      <c r="S1167" s="13">
        <f>IF(D1167="","HXX",IF(OR(D1167=D1166,D1167=0),S1166,"H"&amp;TEXT(D1167,"00")&amp;" T"&amp;TEXT(G1167,"00")&amp;" - "&amp;A1167))</f>
        <v/>
      </c>
      <c r="T1167" s="13">
        <f>SUBTOTAL(3,A1167)</f>
        <v/>
      </c>
      <c r="U1167" s="13">
        <f>IF(OR(NOT(ISBLANK(H1167)),J1167="30"),1,0)</f>
        <v/>
      </c>
      <c r="V1167" s="13">
        <f>IF(ISBLANK(I1167),0,1)</f>
        <v/>
      </c>
      <c r="W1167" s="13">
        <f>IF(AND(L1167="Porosidad de gas",OR(K1167="C5",K1167="E5")),1,0)</f>
        <v/>
      </c>
      <c r="X1167" s="3">
        <f>RIGHT(A1167,3)</f>
        <v/>
      </c>
      <c r="Y1167" s="3">
        <f>MAX(W1167*F1167,0)</f>
        <v/>
      </c>
      <c r="Z1167" s="3">
        <f>MAX(V1167*F1167-Y1167,0)</f>
        <v/>
      </c>
      <c r="AA1167" s="3">
        <f>MAX(U1167*F1167-SUM(Y1167:Z1167),0)</f>
        <v/>
      </c>
      <c r="AB1167" s="3">
        <f>MAX(F1167-SUM(Y1167:AA1167),0)</f>
        <v/>
      </c>
      <c r="AC1167" s="3">
        <f>D1167</f>
        <v/>
      </c>
      <c r="AD1167" s="3">
        <f>E1167</f>
        <v/>
      </c>
    </row>
    <row r="1168">
      <c r="A1168" s="22" t="inlineStr">
        <is>
          <t>BNRR022511272187</t>
        </is>
      </c>
      <c r="B1168" s="22" t="inlineStr">
        <is>
          <t>27/11/2025 19:29:54</t>
        </is>
      </c>
      <c r="C1168" s="24" t="n">
        <v>9</v>
      </c>
      <c r="D1168" s="24" t="n">
        <v>19</v>
      </c>
      <c r="E1168" s="24" t="n">
        <v>34</v>
      </c>
      <c r="F1168" s="24" t="n">
        <v>360</v>
      </c>
      <c r="G1168" s="24" t="inlineStr">
        <is>
          <t>12</t>
        </is>
      </c>
      <c r="H1168" s="24" t="inlineStr">
        <is>
          <t>28/11/2025 22:37:2</t>
        </is>
      </c>
      <c r="I1168" s="24" t="inlineStr">
        <is>
          <t>28/11/2025 22:46:9</t>
        </is>
      </c>
      <c r="J1168" s="24" t="n">
        <v>30</v>
      </c>
      <c r="K1168" s="24" t="inlineStr">
        <is>
          <t>E5</t>
        </is>
      </c>
      <c r="L1168" s="24" t="inlineStr">
        <is>
          <t>Filtro entrada desplazado</t>
        </is>
      </c>
      <c r="M1168" s="1">
        <f>LEFT(A1168,6)</f>
        <v/>
      </c>
      <c r="N1168" s="1">
        <f>MID(A1168,7,6)</f>
        <v/>
      </c>
      <c r="O1168" s="1">
        <f>MID(A1168,7,6)&amp;"-"&amp;MID(A1168,13,1)</f>
        <v/>
      </c>
      <c r="P1168" s="1">
        <f>"M"&amp;MID(A1168,5,2)</f>
        <v/>
      </c>
      <c r="Q1168" s="1">
        <f>IF(MID(A1168,4,1)="L",IF(ISODD(RIGHT(A1168)),"LH1","LH3"),IF(MID(A1168,4,1)="R",IF(ISODD(RIGHT(A1168)),"RH2","RH4"),"ERROR"))</f>
        <v/>
      </c>
      <c r="R1168" s="1">
        <f>P1168&amp;"-"&amp;Q1168</f>
        <v/>
      </c>
      <c r="S1168" s="13">
        <f>IF(D1168="","HXX",IF(OR(D1168=D1167,D1168=0),S1167,"H"&amp;TEXT(D1168,"00")&amp;" T"&amp;TEXT(G1168,"00")&amp;" - "&amp;A1168))</f>
        <v/>
      </c>
      <c r="T1168" s="13">
        <f>SUBTOTAL(3,A1168)</f>
        <v/>
      </c>
      <c r="U1168" s="13">
        <f>IF(OR(NOT(ISBLANK(H1168)),J1168="30"),1,0)</f>
        <v/>
      </c>
      <c r="V1168" s="13">
        <f>IF(ISBLANK(I1168),0,1)</f>
        <v/>
      </c>
      <c r="W1168" s="13">
        <f>IF(AND(L1168="Porosidad de gas",OR(K1168="C5",K1168="E5")),1,0)</f>
        <v/>
      </c>
      <c r="X1168" s="3">
        <f>RIGHT(A1168,3)</f>
        <v/>
      </c>
      <c r="Y1168" s="3">
        <f>MAX(W1168*F1168,0)</f>
        <v/>
      </c>
      <c r="Z1168" s="3">
        <f>MAX(V1168*F1168-Y1168,0)</f>
        <v/>
      </c>
      <c r="AA1168" s="3">
        <f>MAX(U1168*F1168-SUM(Y1168:Z1168),0)</f>
        <v/>
      </c>
      <c r="AB1168" s="3">
        <f>MAX(F1168-SUM(Y1168:AA1168),0)</f>
        <v/>
      </c>
      <c r="AC1168" s="3">
        <f>D1168</f>
        <v/>
      </c>
      <c r="AD1168" s="3">
        <f>E1168</f>
        <v/>
      </c>
    </row>
    <row r="1169">
      <c r="A1169" s="22" t="inlineStr">
        <is>
          <t>BNRR022511272188</t>
        </is>
      </c>
      <c r="B1169" s="22" t="inlineStr">
        <is>
          <t>27/11/2025 19:29:54</t>
        </is>
      </c>
      <c r="C1169" s="24" t="n">
        <v>9</v>
      </c>
      <c r="D1169" s="24" t="n">
        <v>19</v>
      </c>
      <c r="E1169" s="24" t="n">
        <v>34</v>
      </c>
      <c r="F1169" s="24" t="n">
        <v>360</v>
      </c>
      <c r="G1169" s="24" t="inlineStr">
        <is>
          <t>12</t>
        </is>
      </c>
      <c r="H1169" s="24" t="inlineStr">
        <is>
          <t>28/11/2025 22:34:1</t>
        </is>
      </c>
      <c r="I1169" s="24" t="inlineStr"/>
      <c r="J1169" s="24" t="n">
        <v/>
      </c>
      <c r="K1169" s="24" t="n"/>
      <c r="L1169" s="24" t="n"/>
      <c r="M1169" s="1">
        <f>LEFT(A1169,6)</f>
        <v/>
      </c>
      <c r="N1169" s="1">
        <f>MID(A1169,7,6)</f>
        <v/>
      </c>
      <c r="O1169" s="1">
        <f>MID(A1169,7,6)&amp;"-"&amp;MID(A1169,13,1)</f>
        <v/>
      </c>
      <c r="P1169" s="1">
        <f>"M"&amp;MID(A1169,5,2)</f>
        <v/>
      </c>
      <c r="Q1169" s="1">
        <f>IF(MID(A1169,4,1)="L",IF(ISODD(RIGHT(A1169)),"LH1","LH3"),IF(MID(A1169,4,1)="R",IF(ISODD(RIGHT(A1169)),"RH2","RH4"),"ERROR"))</f>
        <v/>
      </c>
      <c r="R1169" s="1">
        <f>P1169&amp;"-"&amp;Q1169</f>
        <v/>
      </c>
      <c r="S1169" s="13">
        <f>IF(D1169="","HXX",IF(OR(D1169=D1168,D1169=0),S1168,"H"&amp;TEXT(D1169,"00")&amp;" T"&amp;TEXT(G1169,"00")&amp;" - "&amp;A1169))</f>
        <v/>
      </c>
      <c r="T1169" s="13">
        <f>SUBTOTAL(3,A1169)</f>
        <v/>
      </c>
      <c r="U1169" s="13">
        <f>IF(OR(NOT(ISBLANK(H1169)),J1169="30"),1,0)</f>
        <v/>
      </c>
      <c r="V1169" s="13">
        <f>IF(ISBLANK(I1169),0,1)</f>
        <v/>
      </c>
      <c r="W1169" s="13">
        <f>IF(AND(L1169="Porosidad de gas",OR(K1169="C5",K1169="E5")),1,0)</f>
        <v/>
      </c>
      <c r="X1169" s="3">
        <f>RIGHT(A1169,3)</f>
        <v/>
      </c>
      <c r="Y1169" s="3">
        <f>MAX(W1169*F1169,0)</f>
        <v/>
      </c>
      <c r="Z1169" s="3">
        <f>MAX(V1169*F1169-Y1169,0)</f>
        <v/>
      </c>
      <c r="AA1169" s="3">
        <f>MAX(U1169*F1169-SUM(Y1169:Z1169),0)</f>
        <v/>
      </c>
      <c r="AB1169" s="3">
        <f>MAX(F1169-SUM(Y1169:AA1169),0)</f>
        <v/>
      </c>
      <c r="AC1169" s="3">
        <f>D1169</f>
        <v/>
      </c>
      <c r="AD1169" s="3">
        <f>E1169</f>
        <v/>
      </c>
    </row>
    <row r="1170">
      <c r="A1170" s="22" t="inlineStr">
        <is>
          <t>BNRL022511272185</t>
        </is>
      </c>
      <c r="B1170" s="22" t="inlineStr">
        <is>
          <t>27/11/2025 19:23:53</t>
        </is>
      </c>
      <c r="C1170" s="24" t="n">
        <v>9</v>
      </c>
      <c r="D1170" s="24" t="n">
        <v>19</v>
      </c>
      <c r="E1170" s="24" t="n">
        <v>33</v>
      </c>
      <c r="F1170" s="24" t="n">
        <v>361</v>
      </c>
      <c r="G1170" s="24" t="inlineStr">
        <is>
          <t>12</t>
        </is>
      </c>
      <c r="H1170" s="24" t="inlineStr">
        <is>
          <t>28/11/2025 22:36:44</t>
        </is>
      </c>
      <c r="I1170" s="24" t="inlineStr"/>
      <c r="J1170" s="24" t="n">
        <v/>
      </c>
      <c r="K1170" s="24" t="n"/>
      <c r="L1170" s="24" t="n"/>
      <c r="M1170" s="1">
        <f>LEFT(A1170,6)</f>
        <v/>
      </c>
      <c r="N1170" s="1">
        <f>MID(A1170,7,6)</f>
        <v/>
      </c>
      <c r="O1170" s="1">
        <f>MID(A1170,7,6)&amp;"-"&amp;MID(A1170,13,1)</f>
        <v/>
      </c>
      <c r="P1170" s="1">
        <f>"M"&amp;MID(A1170,5,2)</f>
        <v/>
      </c>
      <c r="Q1170" s="1">
        <f>IF(MID(A1170,4,1)="L",IF(ISODD(RIGHT(A1170)),"LH1","LH3"),IF(MID(A1170,4,1)="R",IF(ISODD(RIGHT(A1170)),"RH2","RH4"),"ERROR"))</f>
        <v/>
      </c>
      <c r="R1170" s="1">
        <f>P1170&amp;"-"&amp;Q1170</f>
        <v/>
      </c>
      <c r="S1170" s="13">
        <f>IF(D1170="","HXX",IF(OR(D1170=D1169,D1170=0),S1169,"H"&amp;TEXT(D1170,"00")&amp;" T"&amp;TEXT(G1170,"00")&amp;" - "&amp;A1170))</f>
        <v/>
      </c>
      <c r="T1170" s="13">
        <f>SUBTOTAL(3,A1170)</f>
        <v/>
      </c>
      <c r="U1170" s="13">
        <f>IF(OR(NOT(ISBLANK(H1170)),J1170="30"),1,0)</f>
        <v/>
      </c>
      <c r="V1170" s="13">
        <f>IF(ISBLANK(I1170),0,1)</f>
        <v/>
      </c>
      <c r="W1170" s="13">
        <f>IF(AND(L1170="Porosidad de gas",OR(K1170="C5",K1170="E5")),1,0)</f>
        <v/>
      </c>
      <c r="X1170" s="3">
        <f>RIGHT(A1170,3)</f>
        <v/>
      </c>
      <c r="Y1170" s="3">
        <f>MAX(W1170*F1170,0)</f>
        <v/>
      </c>
      <c r="Z1170" s="3">
        <f>MAX(V1170*F1170-Y1170,0)</f>
        <v/>
      </c>
      <c r="AA1170" s="3">
        <f>MAX(U1170*F1170-SUM(Y1170:Z1170),0)</f>
        <v/>
      </c>
      <c r="AB1170" s="3">
        <f>MAX(F1170-SUM(Y1170:AA1170),0)</f>
        <v/>
      </c>
      <c r="AC1170" s="3">
        <f>D1170</f>
        <v/>
      </c>
      <c r="AD1170" s="3">
        <f>E1170</f>
        <v/>
      </c>
    </row>
    <row r="1171">
      <c r="A1171" s="22" t="inlineStr">
        <is>
          <t>BNRL022511272186</t>
        </is>
      </c>
      <c r="B1171" s="22" t="inlineStr">
        <is>
          <t>27/11/2025 19:23:53</t>
        </is>
      </c>
      <c r="C1171" s="24" t="n">
        <v>9</v>
      </c>
      <c r="D1171" s="24" t="n">
        <v>19</v>
      </c>
      <c r="E1171" s="24" t="n">
        <v>33</v>
      </c>
      <c r="F1171" s="24" t="n">
        <v>361</v>
      </c>
      <c r="G1171" s="24" t="inlineStr">
        <is>
          <t>12</t>
        </is>
      </c>
      <c r="H1171" s="24" t="inlineStr">
        <is>
          <t>28/11/2025 22:41:30</t>
        </is>
      </c>
      <c r="I1171" s="24" t="inlineStr"/>
      <c r="J1171" s="24" t="n">
        <v/>
      </c>
      <c r="K1171" s="24" t="n"/>
      <c r="L1171" s="24" t="n"/>
      <c r="M1171" s="1">
        <f>LEFT(A1171,6)</f>
        <v/>
      </c>
      <c r="N1171" s="1">
        <f>MID(A1171,7,6)</f>
        <v/>
      </c>
      <c r="O1171" s="1">
        <f>MID(A1171,7,6)&amp;"-"&amp;MID(A1171,13,1)</f>
        <v/>
      </c>
      <c r="P1171" s="1">
        <f>"M"&amp;MID(A1171,5,2)</f>
        <v/>
      </c>
      <c r="Q1171" s="1">
        <f>IF(MID(A1171,4,1)="L",IF(ISODD(RIGHT(A1171)),"LH1","LH3"),IF(MID(A1171,4,1)="R",IF(ISODD(RIGHT(A1171)),"RH2","RH4"),"ERROR"))</f>
        <v/>
      </c>
      <c r="R1171" s="1">
        <f>P1171&amp;"-"&amp;Q1171</f>
        <v/>
      </c>
      <c r="S1171" s="13">
        <f>IF(D1171="","HXX",IF(OR(D1171=D1170,D1171=0),S1170,"H"&amp;TEXT(D1171,"00")&amp;" T"&amp;TEXT(G1171,"00")&amp;" - "&amp;A1171))</f>
        <v/>
      </c>
      <c r="T1171" s="13">
        <f>SUBTOTAL(3,A1171)</f>
        <v/>
      </c>
      <c r="U1171" s="13">
        <f>IF(OR(NOT(ISBLANK(H1171)),J1171="30"),1,0)</f>
        <v/>
      </c>
      <c r="V1171" s="13">
        <f>IF(ISBLANK(I1171),0,1)</f>
        <v/>
      </c>
      <c r="W1171" s="13">
        <f>IF(AND(L1171="Porosidad de gas",OR(K1171="C5",K1171="E5")),1,0)</f>
        <v/>
      </c>
      <c r="X1171" s="3">
        <f>RIGHT(A1171,3)</f>
        <v/>
      </c>
      <c r="Y1171" s="3">
        <f>MAX(W1171*F1171,0)</f>
        <v/>
      </c>
      <c r="Z1171" s="3">
        <f>MAX(V1171*F1171-Y1171,0)</f>
        <v/>
      </c>
      <c r="AA1171" s="3">
        <f>MAX(U1171*F1171-SUM(Y1171:Z1171),0)</f>
        <v/>
      </c>
      <c r="AB1171" s="3">
        <f>MAX(F1171-SUM(Y1171:AA1171),0)</f>
        <v/>
      </c>
      <c r="AC1171" s="3">
        <f>D1171</f>
        <v/>
      </c>
      <c r="AD1171" s="3">
        <f>E1171</f>
        <v/>
      </c>
    </row>
    <row r="1172">
      <c r="A1172" s="22" t="inlineStr">
        <is>
          <t>BNRR022511272185</t>
        </is>
      </c>
      <c r="B1172" s="22" t="inlineStr">
        <is>
          <t>27/11/2025 19:23:53</t>
        </is>
      </c>
      <c r="C1172" s="24" t="n">
        <v>9</v>
      </c>
      <c r="D1172" s="24" t="n">
        <v>19</v>
      </c>
      <c r="E1172" s="24" t="n">
        <v>33</v>
      </c>
      <c r="F1172" s="24" t="n">
        <v>361</v>
      </c>
      <c r="G1172" s="24" t="inlineStr">
        <is>
          <t>12</t>
        </is>
      </c>
      <c r="H1172" s="24" t="inlineStr">
        <is>
          <t>28/11/2025 23:3:10</t>
        </is>
      </c>
      <c r="I1172" s="24" t="inlineStr"/>
      <c r="J1172" s="24" t="n">
        <v/>
      </c>
      <c r="K1172" s="24" t="n"/>
      <c r="L1172" s="24" t="n"/>
      <c r="M1172" s="1">
        <f>LEFT(A1172,6)</f>
        <v/>
      </c>
      <c r="N1172" s="1">
        <f>MID(A1172,7,6)</f>
        <v/>
      </c>
      <c r="O1172" s="1">
        <f>MID(A1172,7,6)&amp;"-"&amp;MID(A1172,13,1)</f>
        <v/>
      </c>
      <c r="P1172" s="1">
        <f>"M"&amp;MID(A1172,5,2)</f>
        <v/>
      </c>
      <c r="Q1172" s="1">
        <f>IF(MID(A1172,4,1)="L",IF(ISODD(RIGHT(A1172)),"LH1","LH3"),IF(MID(A1172,4,1)="R",IF(ISODD(RIGHT(A1172)),"RH2","RH4"),"ERROR"))</f>
        <v/>
      </c>
      <c r="R1172" s="1">
        <f>P1172&amp;"-"&amp;Q1172</f>
        <v/>
      </c>
      <c r="S1172" s="13">
        <f>IF(D1172="","HXX",IF(OR(D1172=D1171,D1172=0),S1171,"H"&amp;TEXT(D1172,"00")&amp;" T"&amp;TEXT(G1172,"00")&amp;" - "&amp;A1172))</f>
        <v/>
      </c>
      <c r="T1172" s="13">
        <f>SUBTOTAL(3,A1172)</f>
        <v/>
      </c>
      <c r="U1172" s="13">
        <f>IF(OR(NOT(ISBLANK(H1172)),J1172="30"),1,0)</f>
        <v/>
      </c>
      <c r="V1172" s="13">
        <f>IF(ISBLANK(I1172),0,1)</f>
        <v/>
      </c>
      <c r="W1172" s="13">
        <f>IF(AND(L1172="Porosidad de gas",OR(K1172="C5",K1172="E5")),1,0)</f>
        <v/>
      </c>
      <c r="X1172" s="3">
        <f>RIGHT(A1172,3)</f>
        <v/>
      </c>
      <c r="Y1172" s="3">
        <f>MAX(W1172*F1172,0)</f>
        <v/>
      </c>
      <c r="Z1172" s="3">
        <f>MAX(V1172*F1172-Y1172,0)</f>
        <v/>
      </c>
      <c r="AA1172" s="3">
        <f>MAX(U1172*F1172-SUM(Y1172:Z1172),0)</f>
        <v/>
      </c>
      <c r="AB1172" s="3">
        <f>MAX(F1172-SUM(Y1172:AA1172),0)</f>
        <v/>
      </c>
      <c r="AC1172" s="3">
        <f>D1172</f>
        <v/>
      </c>
      <c r="AD1172" s="3">
        <f>E1172</f>
        <v/>
      </c>
    </row>
    <row r="1173">
      <c r="A1173" s="22" t="inlineStr">
        <is>
          <t>BNRR022511272186</t>
        </is>
      </c>
      <c r="B1173" s="22" t="inlineStr">
        <is>
          <t>27/11/2025 19:23:53</t>
        </is>
      </c>
      <c r="C1173" s="24" t="n">
        <v>9</v>
      </c>
      <c r="D1173" s="24" t="n">
        <v>19</v>
      </c>
      <c r="E1173" s="24" t="n">
        <v>33</v>
      </c>
      <c r="F1173" s="24" t="n">
        <v>361</v>
      </c>
      <c r="G1173" s="24" t="inlineStr">
        <is>
          <t>12</t>
        </is>
      </c>
      <c r="H1173" s="24" t="inlineStr">
        <is>
          <t>28/11/2025 22:37:54</t>
        </is>
      </c>
      <c r="I1173" s="24" t="inlineStr"/>
      <c r="J1173" s="24" t="n">
        <v/>
      </c>
      <c r="K1173" s="24" t="n"/>
      <c r="L1173" s="24" t="n"/>
      <c r="M1173" s="1">
        <f>LEFT(A1173,6)</f>
        <v/>
      </c>
      <c r="N1173" s="1">
        <f>MID(A1173,7,6)</f>
        <v/>
      </c>
      <c r="O1173" s="1">
        <f>MID(A1173,7,6)&amp;"-"&amp;MID(A1173,13,1)</f>
        <v/>
      </c>
      <c r="P1173" s="1">
        <f>"M"&amp;MID(A1173,5,2)</f>
        <v/>
      </c>
      <c r="Q1173" s="1">
        <f>IF(MID(A1173,4,1)="L",IF(ISODD(RIGHT(A1173)),"LH1","LH3"),IF(MID(A1173,4,1)="R",IF(ISODD(RIGHT(A1173)),"RH2","RH4"),"ERROR"))</f>
        <v/>
      </c>
      <c r="R1173" s="1">
        <f>P1173&amp;"-"&amp;Q1173</f>
        <v/>
      </c>
      <c r="S1173" s="13">
        <f>IF(D1173="","HXX",IF(OR(D1173=D1172,D1173=0),S1172,"H"&amp;TEXT(D1173,"00")&amp;" T"&amp;TEXT(G1173,"00")&amp;" - "&amp;A1173))</f>
        <v/>
      </c>
      <c r="T1173" s="13">
        <f>SUBTOTAL(3,A1173)</f>
        <v/>
      </c>
      <c r="U1173" s="13">
        <f>IF(OR(NOT(ISBLANK(H1173)),J1173="30"),1,0)</f>
        <v/>
      </c>
      <c r="V1173" s="13">
        <f>IF(ISBLANK(I1173),0,1)</f>
        <v/>
      </c>
      <c r="W1173" s="13">
        <f>IF(AND(L1173="Porosidad de gas",OR(K1173="C5",K1173="E5")),1,0)</f>
        <v/>
      </c>
      <c r="X1173" s="3">
        <f>RIGHT(A1173,3)</f>
        <v/>
      </c>
      <c r="Y1173" s="3">
        <f>MAX(W1173*F1173,0)</f>
        <v/>
      </c>
      <c r="Z1173" s="3">
        <f>MAX(V1173*F1173-Y1173,0)</f>
        <v/>
      </c>
      <c r="AA1173" s="3">
        <f>MAX(U1173*F1173-SUM(Y1173:Z1173),0)</f>
        <v/>
      </c>
      <c r="AB1173" s="3">
        <f>MAX(F1173-SUM(Y1173:AA1173),0)</f>
        <v/>
      </c>
      <c r="AC1173" s="3">
        <f>D1173</f>
        <v/>
      </c>
      <c r="AD1173" s="3">
        <f>E1173</f>
        <v/>
      </c>
    </row>
    <row r="1174">
      <c r="A1174" s="22" t="inlineStr">
        <is>
          <t>BNRL022511272183</t>
        </is>
      </c>
      <c r="B1174" s="22" t="inlineStr">
        <is>
          <t>27/11/2025 19:17:53</t>
        </is>
      </c>
      <c r="C1174" s="24" t="n">
        <v>9</v>
      </c>
      <c r="D1174" s="24" t="n">
        <v>19</v>
      </c>
      <c r="E1174" s="24" t="n">
        <v>32</v>
      </c>
      <c r="F1174" s="24" t="n">
        <v>360</v>
      </c>
      <c r="G1174" s="24" t="inlineStr">
        <is>
          <t>12</t>
        </is>
      </c>
      <c r="H1174" s="24" t="inlineStr">
        <is>
          <t>28/11/2025 23:1:35</t>
        </is>
      </c>
      <c r="I1174" s="24" t="inlineStr"/>
      <c r="J1174" s="24" t="n">
        <v/>
      </c>
      <c r="K1174" s="24" t="n"/>
      <c r="L1174" s="24" t="n"/>
      <c r="M1174" s="1">
        <f>LEFT(A1174,6)</f>
        <v/>
      </c>
      <c r="N1174" s="1">
        <f>MID(A1174,7,6)</f>
        <v/>
      </c>
      <c r="O1174" s="1">
        <f>MID(A1174,7,6)&amp;"-"&amp;MID(A1174,13,1)</f>
        <v/>
      </c>
      <c r="P1174" s="1">
        <f>"M"&amp;MID(A1174,5,2)</f>
        <v/>
      </c>
      <c r="Q1174" s="1">
        <f>IF(MID(A1174,4,1)="L",IF(ISODD(RIGHT(A1174)),"LH1","LH3"),IF(MID(A1174,4,1)="R",IF(ISODD(RIGHT(A1174)),"RH2","RH4"),"ERROR"))</f>
        <v/>
      </c>
      <c r="R1174" s="1">
        <f>P1174&amp;"-"&amp;Q1174</f>
        <v/>
      </c>
      <c r="S1174" s="13">
        <f>IF(D1174="","HXX",IF(OR(D1174=D1173,D1174=0),S1173,"H"&amp;TEXT(D1174,"00")&amp;" T"&amp;TEXT(G1174,"00")&amp;" - "&amp;A1174))</f>
        <v/>
      </c>
      <c r="T1174" s="13">
        <f>SUBTOTAL(3,A1174)</f>
        <v/>
      </c>
      <c r="U1174" s="13">
        <f>IF(OR(NOT(ISBLANK(H1174)),J1174="30"),1,0)</f>
        <v/>
      </c>
      <c r="V1174" s="13">
        <f>IF(ISBLANK(I1174),0,1)</f>
        <v/>
      </c>
      <c r="W1174" s="13">
        <f>IF(AND(L1174="Porosidad de gas",OR(K1174="C5",K1174="E5")),1,0)</f>
        <v/>
      </c>
      <c r="X1174" s="3">
        <f>RIGHT(A1174,3)</f>
        <v/>
      </c>
      <c r="Y1174" s="3">
        <f>MAX(W1174*F1174,0)</f>
        <v/>
      </c>
      <c r="Z1174" s="3">
        <f>MAX(V1174*F1174-Y1174,0)</f>
        <v/>
      </c>
      <c r="AA1174" s="3">
        <f>MAX(U1174*F1174-SUM(Y1174:Z1174),0)</f>
        <v/>
      </c>
      <c r="AB1174" s="3">
        <f>MAX(F1174-SUM(Y1174:AA1174),0)</f>
        <v/>
      </c>
      <c r="AC1174" s="3">
        <f>D1174</f>
        <v/>
      </c>
      <c r="AD1174" s="3">
        <f>E1174</f>
        <v/>
      </c>
    </row>
    <row r="1175">
      <c r="A1175" s="22" t="inlineStr">
        <is>
          <t>BNRL022511272184</t>
        </is>
      </c>
      <c r="B1175" s="22" t="inlineStr">
        <is>
          <t>27/11/2025 19:17:53</t>
        </is>
      </c>
      <c r="C1175" s="24" t="n">
        <v>9</v>
      </c>
      <c r="D1175" s="24" t="n">
        <v>19</v>
      </c>
      <c r="E1175" s="24" t="n">
        <v>32</v>
      </c>
      <c r="F1175" s="24" t="n">
        <v>360</v>
      </c>
      <c r="G1175" s="24" t="inlineStr">
        <is>
          <t>12</t>
        </is>
      </c>
      <c r="H1175" s="24" t="inlineStr">
        <is>
          <t>28/11/2025 23:4:37</t>
        </is>
      </c>
      <c r="I1175" s="24" t="inlineStr"/>
      <c r="J1175" s="24" t="n">
        <v/>
      </c>
      <c r="K1175" s="24" t="n"/>
      <c r="L1175" s="24" t="n"/>
      <c r="M1175" s="1">
        <f>LEFT(A1175,6)</f>
        <v/>
      </c>
      <c r="N1175" s="1">
        <f>MID(A1175,7,6)</f>
        <v/>
      </c>
      <c r="O1175" s="1">
        <f>MID(A1175,7,6)&amp;"-"&amp;MID(A1175,13,1)</f>
        <v/>
      </c>
      <c r="P1175" s="1">
        <f>"M"&amp;MID(A1175,5,2)</f>
        <v/>
      </c>
      <c r="Q1175" s="1">
        <f>IF(MID(A1175,4,1)="L",IF(ISODD(RIGHT(A1175)),"LH1","LH3"),IF(MID(A1175,4,1)="R",IF(ISODD(RIGHT(A1175)),"RH2","RH4"),"ERROR"))</f>
        <v/>
      </c>
      <c r="R1175" s="1">
        <f>P1175&amp;"-"&amp;Q1175</f>
        <v/>
      </c>
      <c r="S1175" s="13">
        <f>IF(D1175="","HXX",IF(OR(D1175=D1174,D1175=0),S1174,"H"&amp;TEXT(D1175,"00")&amp;" T"&amp;TEXT(G1175,"00")&amp;" - "&amp;A1175))</f>
        <v/>
      </c>
      <c r="T1175" s="13">
        <f>SUBTOTAL(3,A1175)</f>
        <v/>
      </c>
      <c r="U1175" s="13">
        <f>IF(OR(NOT(ISBLANK(H1175)),J1175="30"),1,0)</f>
        <v/>
      </c>
      <c r="V1175" s="13">
        <f>IF(ISBLANK(I1175),0,1)</f>
        <v/>
      </c>
      <c r="W1175" s="13">
        <f>IF(AND(L1175="Porosidad de gas",OR(K1175="C5",K1175="E5")),1,0)</f>
        <v/>
      </c>
      <c r="X1175" s="3">
        <f>RIGHT(A1175,3)</f>
        <v/>
      </c>
      <c r="Y1175" s="3">
        <f>MAX(W1175*F1175,0)</f>
        <v/>
      </c>
      <c r="Z1175" s="3">
        <f>MAX(V1175*F1175-Y1175,0)</f>
        <v/>
      </c>
      <c r="AA1175" s="3">
        <f>MAX(U1175*F1175-SUM(Y1175:Z1175),0)</f>
        <v/>
      </c>
      <c r="AB1175" s="3">
        <f>MAX(F1175-SUM(Y1175:AA1175),0)</f>
        <v/>
      </c>
      <c r="AC1175" s="3">
        <f>D1175</f>
        <v/>
      </c>
      <c r="AD1175" s="3">
        <f>E1175</f>
        <v/>
      </c>
    </row>
    <row r="1176">
      <c r="A1176" s="22" t="inlineStr">
        <is>
          <t>BNRR022511272183</t>
        </is>
      </c>
      <c r="B1176" s="22" t="inlineStr">
        <is>
          <t>27/11/2025 19:17:53</t>
        </is>
      </c>
      <c r="C1176" s="24" t="n">
        <v>9</v>
      </c>
      <c r="D1176" s="24" t="n">
        <v>19</v>
      </c>
      <c r="E1176" s="24" t="n">
        <v>32</v>
      </c>
      <c r="F1176" s="24" t="n">
        <v>360</v>
      </c>
      <c r="G1176" s="24" t="inlineStr">
        <is>
          <t>12</t>
        </is>
      </c>
      <c r="H1176" s="24" t="inlineStr">
        <is>
          <t>28/11/2025 23:4:12</t>
        </is>
      </c>
      <c r="I1176" s="24" t="inlineStr"/>
      <c r="J1176" s="24" t="n">
        <v/>
      </c>
      <c r="K1176" s="24" t="n"/>
      <c r="L1176" s="24" t="n"/>
      <c r="M1176" s="1">
        <f>LEFT(A1176,6)</f>
        <v/>
      </c>
      <c r="N1176" s="1">
        <f>MID(A1176,7,6)</f>
        <v/>
      </c>
      <c r="O1176" s="1">
        <f>MID(A1176,7,6)&amp;"-"&amp;MID(A1176,13,1)</f>
        <v/>
      </c>
      <c r="P1176" s="1">
        <f>"M"&amp;MID(A1176,5,2)</f>
        <v/>
      </c>
      <c r="Q1176" s="1">
        <f>IF(MID(A1176,4,1)="L",IF(ISODD(RIGHT(A1176)),"LH1","LH3"),IF(MID(A1176,4,1)="R",IF(ISODD(RIGHT(A1176)),"RH2","RH4"),"ERROR"))</f>
        <v/>
      </c>
      <c r="R1176" s="1">
        <f>P1176&amp;"-"&amp;Q1176</f>
        <v/>
      </c>
      <c r="S1176" s="13">
        <f>IF(D1176="","HXX",IF(OR(D1176=D1175,D1176=0),S1175,"H"&amp;TEXT(D1176,"00")&amp;" T"&amp;TEXT(G1176,"00")&amp;" - "&amp;A1176))</f>
        <v/>
      </c>
      <c r="T1176" s="13">
        <f>SUBTOTAL(3,A1176)</f>
        <v/>
      </c>
      <c r="U1176" s="13">
        <f>IF(OR(NOT(ISBLANK(H1176)),J1176="30"),1,0)</f>
        <v/>
      </c>
      <c r="V1176" s="13">
        <f>IF(ISBLANK(I1176),0,1)</f>
        <v/>
      </c>
      <c r="W1176" s="13">
        <f>IF(AND(L1176="Porosidad de gas",OR(K1176="C5",K1176="E5")),1,0)</f>
        <v/>
      </c>
      <c r="X1176" s="3">
        <f>RIGHT(A1176,3)</f>
        <v/>
      </c>
      <c r="Y1176" s="3">
        <f>MAX(W1176*F1176,0)</f>
        <v/>
      </c>
      <c r="Z1176" s="3">
        <f>MAX(V1176*F1176-Y1176,0)</f>
        <v/>
      </c>
      <c r="AA1176" s="3">
        <f>MAX(U1176*F1176-SUM(Y1176:Z1176),0)</f>
        <v/>
      </c>
      <c r="AB1176" s="3">
        <f>MAX(F1176-SUM(Y1176:AA1176),0)</f>
        <v/>
      </c>
      <c r="AC1176" s="3">
        <f>D1176</f>
        <v/>
      </c>
      <c r="AD1176" s="3">
        <f>E1176</f>
        <v/>
      </c>
    </row>
    <row r="1177">
      <c r="A1177" s="22" t="inlineStr">
        <is>
          <t>BNRR022511272184</t>
        </is>
      </c>
      <c r="B1177" s="22" t="inlineStr">
        <is>
          <t>27/11/2025 19:17:53</t>
        </is>
      </c>
      <c r="C1177" s="24" t="n">
        <v>9</v>
      </c>
      <c r="D1177" s="24" t="n">
        <v>19</v>
      </c>
      <c r="E1177" s="24" t="n">
        <v>32</v>
      </c>
      <c r="F1177" s="24" t="n">
        <v>360</v>
      </c>
      <c r="G1177" s="24" t="inlineStr">
        <is>
          <t>12</t>
        </is>
      </c>
      <c r="H1177" s="24" t="inlineStr">
        <is>
          <t>28/11/2025 23:8:3</t>
        </is>
      </c>
      <c r="I1177" s="24" t="inlineStr"/>
      <c r="J1177" s="24" t="n">
        <v/>
      </c>
      <c r="K1177" s="24" t="n"/>
      <c r="L1177" s="24" t="n"/>
      <c r="M1177" s="1">
        <f>LEFT(A1177,6)</f>
        <v/>
      </c>
      <c r="N1177" s="1">
        <f>MID(A1177,7,6)</f>
        <v/>
      </c>
      <c r="O1177" s="1">
        <f>MID(A1177,7,6)&amp;"-"&amp;MID(A1177,13,1)</f>
        <v/>
      </c>
      <c r="P1177" s="1">
        <f>"M"&amp;MID(A1177,5,2)</f>
        <v/>
      </c>
      <c r="Q1177" s="1">
        <f>IF(MID(A1177,4,1)="L",IF(ISODD(RIGHT(A1177)),"LH1","LH3"),IF(MID(A1177,4,1)="R",IF(ISODD(RIGHT(A1177)),"RH2","RH4"),"ERROR"))</f>
        <v/>
      </c>
      <c r="R1177" s="1">
        <f>P1177&amp;"-"&amp;Q1177</f>
        <v/>
      </c>
      <c r="S1177" s="13">
        <f>IF(D1177="","HXX",IF(OR(D1177=D1176,D1177=0),S1176,"H"&amp;TEXT(D1177,"00")&amp;" T"&amp;TEXT(G1177,"00")&amp;" - "&amp;A1177))</f>
        <v/>
      </c>
      <c r="T1177" s="13">
        <f>SUBTOTAL(3,A1177)</f>
        <v/>
      </c>
      <c r="U1177" s="13">
        <f>IF(OR(NOT(ISBLANK(H1177)),J1177="30"),1,0)</f>
        <v/>
      </c>
      <c r="V1177" s="13">
        <f>IF(ISBLANK(I1177),0,1)</f>
        <v/>
      </c>
      <c r="W1177" s="13">
        <f>IF(AND(L1177="Porosidad de gas",OR(K1177="C5",K1177="E5")),1,0)</f>
        <v/>
      </c>
      <c r="X1177" s="3">
        <f>RIGHT(A1177,3)</f>
        <v/>
      </c>
      <c r="Y1177" s="3">
        <f>MAX(W1177*F1177,0)</f>
        <v/>
      </c>
      <c r="Z1177" s="3">
        <f>MAX(V1177*F1177-Y1177,0)</f>
        <v/>
      </c>
      <c r="AA1177" s="3">
        <f>MAX(U1177*F1177-SUM(Y1177:Z1177),0)</f>
        <v/>
      </c>
      <c r="AB1177" s="3">
        <f>MAX(F1177-SUM(Y1177:AA1177),0)</f>
        <v/>
      </c>
      <c r="AC1177" s="3">
        <f>D1177</f>
        <v/>
      </c>
      <c r="AD1177" s="3">
        <f>E1177</f>
        <v/>
      </c>
    </row>
    <row r="1178">
      <c r="A1178" s="22" t="inlineStr">
        <is>
          <t>BNRL022511272181</t>
        </is>
      </c>
      <c r="B1178" s="22" t="inlineStr">
        <is>
          <t>27/11/2025 19:11:53</t>
        </is>
      </c>
      <c r="C1178" s="24" t="n">
        <v>9</v>
      </c>
      <c r="D1178" s="24" t="n">
        <v>19</v>
      </c>
      <c r="E1178" s="24" t="n">
        <v>31</v>
      </c>
      <c r="F1178" s="24" t="n">
        <v>419</v>
      </c>
      <c r="G1178" s="24" t="inlineStr">
        <is>
          <t>12</t>
        </is>
      </c>
      <c r="H1178" s="24" t="inlineStr">
        <is>
          <t>28/11/2025 23:3:41</t>
        </is>
      </c>
      <c r="I1178" s="24" t="inlineStr"/>
      <c r="J1178" s="24" t="n">
        <v/>
      </c>
      <c r="K1178" s="24" t="n"/>
      <c r="L1178" s="24" t="n"/>
      <c r="M1178" s="1">
        <f>LEFT(A1178,6)</f>
        <v/>
      </c>
      <c r="N1178" s="1">
        <f>MID(A1178,7,6)</f>
        <v/>
      </c>
      <c r="O1178" s="1">
        <f>MID(A1178,7,6)&amp;"-"&amp;MID(A1178,13,1)</f>
        <v/>
      </c>
      <c r="P1178" s="1">
        <f>"M"&amp;MID(A1178,5,2)</f>
        <v/>
      </c>
      <c r="Q1178" s="1">
        <f>IF(MID(A1178,4,1)="L",IF(ISODD(RIGHT(A1178)),"LH1","LH3"),IF(MID(A1178,4,1)="R",IF(ISODD(RIGHT(A1178)),"RH2","RH4"),"ERROR"))</f>
        <v/>
      </c>
      <c r="R1178" s="1">
        <f>P1178&amp;"-"&amp;Q1178</f>
        <v/>
      </c>
      <c r="S1178" s="13">
        <f>IF(D1178="","HXX",IF(OR(D1178=D1177,D1178=0),S1177,"H"&amp;TEXT(D1178,"00")&amp;" T"&amp;TEXT(G1178,"00")&amp;" - "&amp;A1178))</f>
        <v/>
      </c>
      <c r="T1178" s="13">
        <f>SUBTOTAL(3,A1178)</f>
        <v/>
      </c>
      <c r="U1178" s="13">
        <f>IF(OR(NOT(ISBLANK(H1178)),J1178="30"),1,0)</f>
        <v/>
      </c>
      <c r="V1178" s="13">
        <f>IF(ISBLANK(I1178),0,1)</f>
        <v/>
      </c>
      <c r="W1178" s="13">
        <f>IF(AND(L1178="Porosidad de gas",OR(K1178="C5",K1178="E5")),1,0)</f>
        <v/>
      </c>
      <c r="X1178" s="3">
        <f>RIGHT(A1178,3)</f>
        <v/>
      </c>
      <c r="Y1178" s="3">
        <f>MAX(W1178*F1178,0)</f>
        <v/>
      </c>
      <c r="Z1178" s="3">
        <f>MAX(V1178*F1178-Y1178,0)</f>
        <v/>
      </c>
      <c r="AA1178" s="3">
        <f>MAX(U1178*F1178-SUM(Y1178:Z1178),0)</f>
        <v/>
      </c>
      <c r="AB1178" s="3">
        <f>MAX(F1178-SUM(Y1178:AA1178),0)</f>
        <v/>
      </c>
      <c r="AC1178" s="3">
        <f>D1178</f>
        <v/>
      </c>
      <c r="AD1178" s="3">
        <f>E1178</f>
        <v/>
      </c>
    </row>
    <row r="1179">
      <c r="A1179" s="22" t="inlineStr">
        <is>
          <t>BNRL022511272182</t>
        </is>
      </c>
      <c r="B1179" s="22" t="inlineStr">
        <is>
          <t>27/11/2025 19:11:53</t>
        </is>
      </c>
      <c r="C1179" s="24" t="n">
        <v>9</v>
      </c>
      <c r="D1179" s="24" t="n">
        <v>19</v>
      </c>
      <c r="E1179" s="24" t="n">
        <v>31</v>
      </c>
      <c r="F1179" s="24" t="n">
        <v>419</v>
      </c>
      <c r="G1179" s="24" t="inlineStr">
        <is>
          <t>12</t>
        </is>
      </c>
      <c r="H1179" s="24" t="inlineStr">
        <is>
          <t>28/11/2025 23:7:42</t>
        </is>
      </c>
      <c r="I1179" s="24" t="inlineStr"/>
      <c r="J1179" s="24" t="n">
        <v/>
      </c>
      <c r="K1179" s="24" t="n"/>
      <c r="L1179" s="24" t="n"/>
      <c r="M1179" s="1">
        <f>LEFT(A1179,6)</f>
        <v/>
      </c>
      <c r="N1179" s="1">
        <f>MID(A1179,7,6)</f>
        <v/>
      </c>
      <c r="O1179" s="1">
        <f>MID(A1179,7,6)&amp;"-"&amp;MID(A1179,13,1)</f>
        <v/>
      </c>
      <c r="P1179" s="1">
        <f>"M"&amp;MID(A1179,5,2)</f>
        <v/>
      </c>
      <c r="Q1179" s="1">
        <f>IF(MID(A1179,4,1)="L",IF(ISODD(RIGHT(A1179)),"LH1","LH3"),IF(MID(A1179,4,1)="R",IF(ISODD(RIGHT(A1179)),"RH2","RH4"),"ERROR"))</f>
        <v/>
      </c>
      <c r="R1179" s="1">
        <f>P1179&amp;"-"&amp;Q1179</f>
        <v/>
      </c>
      <c r="S1179" s="13">
        <f>IF(D1179="","HXX",IF(OR(D1179=D1178,D1179=0),S1178,"H"&amp;TEXT(D1179,"00")&amp;" T"&amp;TEXT(G1179,"00")&amp;" - "&amp;A1179))</f>
        <v/>
      </c>
      <c r="T1179" s="13">
        <f>SUBTOTAL(3,A1179)</f>
        <v/>
      </c>
      <c r="U1179" s="13">
        <f>IF(OR(NOT(ISBLANK(H1179)),J1179="30"),1,0)</f>
        <v/>
      </c>
      <c r="V1179" s="13">
        <f>IF(ISBLANK(I1179),0,1)</f>
        <v/>
      </c>
      <c r="W1179" s="13">
        <f>IF(AND(L1179="Porosidad de gas",OR(K1179="C5",K1179="E5")),1,0)</f>
        <v/>
      </c>
      <c r="X1179" s="3">
        <f>RIGHT(A1179,3)</f>
        <v/>
      </c>
      <c r="Y1179" s="3">
        <f>MAX(W1179*F1179,0)</f>
        <v/>
      </c>
      <c r="Z1179" s="3">
        <f>MAX(V1179*F1179-Y1179,0)</f>
        <v/>
      </c>
      <c r="AA1179" s="3">
        <f>MAX(U1179*F1179-SUM(Y1179:Z1179),0)</f>
        <v/>
      </c>
      <c r="AB1179" s="3">
        <f>MAX(F1179-SUM(Y1179:AA1179),0)</f>
        <v/>
      </c>
      <c r="AC1179" s="3">
        <f>D1179</f>
        <v/>
      </c>
      <c r="AD1179" s="3">
        <f>E1179</f>
        <v/>
      </c>
    </row>
    <row r="1180">
      <c r="A1180" s="22" t="inlineStr">
        <is>
          <t>BNRR022511272181</t>
        </is>
      </c>
      <c r="B1180" s="22" t="inlineStr">
        <is>
          <t>27/11/2025 19:11:53</t>
        </is>
      </c>
      <c r="C1180" s="24" t="n">
        <v>9</v>
      </c>
      <c r="D1180" s="24" t="n">
        <v>19</v>
      </c>
      <c r="E1180" s="24" t="n">
        <v>31</v>
      </c>
      <c r="F1180" s="24" t="n">
        <v>419</v>
      </c>
      <c r="G1180" s="24" t="inlineStr">
        <is>
          <t>12</t>
        </is>
      </c>
      <c r="H1180" s="24" t="inlineStr">
        <is>
          <t>28/11/2025 23:9:24</t>
        </is>
      </c>
      <c r="I1180" s="24" t="inlineStr"/>
      <c r="J1180" s="24" t="n">
        <v/>
      </c>
      <c r="K1180" s="24" t="n"/>
      <c r="L1180" s="24" t="n"/>
      <c r="M1180" s="1">
        <f>LEFT(A1180,6)</f>
        <v/>
      </c>
      <c r="N1180" s="1">
        <f>MID(A1180,7,6)</f>
        <v/>
      </c>
      <c r="O1180" s="1">
        <f>MID(A1180,7,6)&amp;"-"&amp;MID(A1180,13,1)</f>
        <v/>
      </c>
      <c r="P1180" s="1">
        <f>"M"&amp;MID(A1180,5,2)</f>
        <v/>
      </c>
      <c r="Q1180" s="1">
        <f>IF(MID(A1180,4,1)="L",IF(ISODD(RIGHT(A1180)),"LH1","LH3"),IF(MID(A1180,4,1)="R",IF(ISODD(RIGHT(A1180)),"RH2","RH4"),"ERROR"))</f>
        <v/>
      </c>
      <c r="R1180" s="1">
        <f>P1180&amp;"-"&amp;Q1180</f>
        <v/>
      </c>
      <c r="S1180" s="13">
        <f>IF(D1180="","HXX",IF(OR(D1180=D1179,D1180=0),S1179,"H"&amp;TEXT(D1180,"00")&amp;" T"&amp;TEXT(G1180,"00")&amp;" - "&amp;A1180))</f>
        <v/>
      </c>
      <c r="T1180" s="13">
        <f>SUBTOTAL(3,A1180)</f>
        <v/>
      </c>
      <c r="U1180" s="13">
        <f>IF(OR(NOT(ISBLANK(H1180)),J1180="30"),1,0)</f>
        <v/>
      </c>
      <c r="V1180" s="13">
        <f>IF(ISBLANK(I1180),0,1)</f>
        <v/>
      </c>
      <c r="W1180" s="13">
        <f>IF(AND(L1180="Porosidad de gas",OR(K1180="C5",K1180="E5")),1,0)</f>
        <v/>
      </c>
      <c r="X1180" s="3">
        <f>RIGHT(A1180,3)</f>
        <v/>
      </c>
      <c r="Y1180" s="3">
        <f>MAX(W1180*F1180,0)</f>
        <v/>
      </c>
      <c r="Z1180" s="3">
        <f>MAX(V1180*F1180-Y1180,0)</f>
        <v/>
      </c>
      <c r="AA1180" s="3">
        <f>MAX(U1180*F1180-SUM(Y1180:Z1180),0)</f>
        <v/>
      </c>
      <c r="AB1180" s="3">
        <f>MAX(F1180-SUM(Y1180:AA1180),0)</f>
        <v/>
      </c>
      <c r="AC1180" s="3">
        <f>D1180</f>
        <v/>
      </c>
      <c r="AD1180" s="3">
        <f>E1180</f>
        <v/>
      </c>
    </row>
    <row r="1181">
      <c r="A1181" s="22" t="inlineStr">
        <is>
          <t>BNRR022511272182</t>
        </is>
      </c>
      <c r="B1181" s="22" t="inlineStr">
        <is>
          <t>27/11/2025 19:11:53</t>
        </is>
      </c>
      <c r="C1181" s="24" t="n">
        <v>9</v>
      </c>
      <c r="D1181" s="24" t="n">
        <v>19</v>
      </c>
      <c r="E1181" s="24" t="n">
        <v>31</v>
      </c>
      <c r="F1181" s="24" t="n">
        <v>419</v>
      </c>
      <c r="G1181" s="24" t="inlineStr">
        <is>
          <t>12</t>
        </is>
      </c>
      <c r="H1181" s="24" t="inlineStr">
        <is>
          <t>28/11/2025 23:13:31</t>
        </is>
      </c>
      <c r="I1181" s="24" t="inlineStr"/>
      <c r="J1181" s="24" t="n">
        <v/>
      </c>
      <c r="K1181" s="24" t="n"/>
      <c r="L1181" s="24" t="n"/>
      <c r="M1181" s="1">
        <f>LEFT(A1181,6)</f>
        <v/>
      </c>
      <c r="N1181" s="1">
        <f>MID(A1181,7,6)</f>
        <v/>
      </c>
      <c r="O1181" s="1">
        <f>MID(A1181,7,6)&amp;"-"&amp;MID(A1181,13,1)</f>
        <v/>
      </c>
      <c r="P1181" s="1">
        <f>"M"&amp;MID(A1181,5,2)</f>
        <v/>
      </c>
      <c r="Q1181" s="1">
        <f>IF(MID(A1181,4,1)="L",IF(ISODD(RIGHT(A1181)),"LH1","LH3"),IF(MID(A1181,4,1)="R",IF(ISODD(RIGHT(A1181)),"RH2","RH4"),"ERROR"))</f>
        <v/>
      </c>
      <c r="R1181" s="1">
        <f>P1181&amp;"-"&amp;Q1181</f>
        <v/>
      </c>
      <c r="S1181" s="13">
        <f>IF(D1181="","HXX",IF(OR(D1181=D1180,D1181=0),S1180,"H"&amp;TEXT(D1181,"00")&amp;" T"&amp;TEXT(G1181,"00")&amp;" - "&amp;A1181))</f>
        <v/>
      </c>
      <c r="T1181" s="13">
        <f>SUBTOTAL(3,A1181)</f>
        <v/>
      </c>
      <c r="U1181" s="13">
        <f>IF(OR(NOT(ISBLANK(H1181)),J1181="30"),1,0)</f>
        <v/>
      </c>
      <c r="V1181" s="13">
        <f>IF(ISBLANK(I1181),0,1)</f>
        <v/>
      </c>
      <c r="W1181" s="13">
        <f>IF(AND(L1181="Porosidad de gas",OR(K1181="C5",K1181="E5")),1,0)</f>
        <v/>
      </c>
      <c r="X1181" s="3">
        <f>RIGHT(A1181,3)</f>
        <v/>
      </c>
      <c r="Y1181" s="3">
        <f>MAX(W1181*F1181,0)</f>
        <v/>
      </c>
      <c r="Z1181" s="3">
        <f>MAX(V1181*F1181-Y1181,0)</f>
        <v/>
      </c>
      <c r="AA1181" s="3">
        <f>MAX(U1181*F1181-SUM(Y1181:Z1181),0)</f>
        <v/>
      </c>
      <c r="AB1181" s="3">
        <f>MAX(F1181-SUM(Y1181:AA1181),0)</f>
        <v/>
      </c>
      <c r="AC1181" s="3">
        <f>D1181</f>
        <v/>
      </c>
      <c r="AD1181" s="3">
        <f>E1181</f>
        <v/>
      </c>
    </row>
    <row r="1182">
      <c r="A1182" s="22" t="inlineStr">
        <is>
          <t>BNRL022511272179</t>
        </is>
      </c>
      <c r="B1182" s="22" t="inlineStr">
        <is>
          <t>27/11/2025 19:4:54</t>
        </is>
      </c>
      <c r="C1182" s="24" t="n">
        <v>9</v>
      </c>
      <c r="D1182" s="24" t="n">
        <v>19</v>
      </c>
      <c r="E1182" s="24" t="n">
        <v>30</v>
      </c>
      <c r="F1182" s="24" t="n">
        <v>597</v>
      </c>
      <c r="G1182" s="24" t="inlineStr">
        <is>
          <t>12</t>
        </is>
      </c>
      <c r="H1182" s="24" t="inlineStr">
        <is>
          <t>28/11/2025 23:8:43</t>
        </is>
      </c>
      <c r="I1182" s="24" t="inlineStr"/>
      <c r="J1182" s="24" t="n">
        <v/>
      </c>
      <c r="K1182" s="24" t="n"/>
      <c r="L1182" s="24" t="n"/>
      <c r="M1182" s="1">
        <f>LEFT(A1182,6)</f>
        <v/>
      </c>
      <c r="N1182" s="1">
        <f>MID(A1182,7,6)</f>
        <v/>
      </c>
      <c r="O1182" s="1">
        <f>MID(A1182,7,6)&amp;"-"&amp;MID(A1182,13,1)</f>
        <v/>
      </c>
      <c r="P1182" s="1">
        <f>"M"&amp;MID(A1182,5,2)</f>
        <v/>
      </c>
      <c r="Q1182" s="1">
        <f>IF(MID(A1182,4,1)="L",IF(ISODD(RIGHT(A1182)),"LH1","LH3"),IF(MID(A1182,4,1)="R",IF(ISODD(RIGHT(A1182)),"RH2","RH4"),"ERROR"))</f>
        <v/>
      </c>
      <c r="R1182" s="1">
        <f>P1182&amp;"-"&amp;Q1182</f>
        <v/>
      </c>
      <c r="S1182" s="13">
        <f>IF(D1182="","HXX",IF(OR(D1182=D1181,D1182=0),S1181,"H"&amp;TEXT(D1182,"00")&amp;" T"&amp;TEXT(G1182,"00")&amp;" - "&amp;A1182))</f>
        <v/>
      </c>
      <c r="T1182" s="13">
        <f>SUBTOTAL(3,A1182)</f>
        <v/>
      </c>
      <c r="U1182" s="13">
        <f>IF(OR(NOT(ISBLANK(H1182)),J1182="30"),1,0)</f>
        <v/>
      </c>
      <c r="V1182" s="13">
        <f>IF(ISBLANK(I1182),0,1)</f>
        <v/>
      </c>
      <c r="W1182" s="13">
        <f>IF(AND(L1182="Porosidad de gas",OR(K1182="C5",K1182="E5")),1,0)</f>
        <v/>
      </c>
      <c r="X1182" s="3">
        <f>RIGHT(A1182,3)</f>
        <v/>
      </c>
      <c r="Y1182" s="3">
        <f>MAX(W1182*F1182,0)</f>
        <v/>
      </c>
      <c r="Z1182" s="3">
        <f>MAX(V1182*F1182-Y1182,0)</f>
        <v/>
      </c>
      <c r="AA1182" s="3">
        <f>MAX(U1182*F1182-SUM(Y1182:Z1182),0)</f>
        <v/>
      </c>
      <c r="AB1182" s="3">
        <f>MAX(F1182-SUM(Y1182:AA1182),0)</f>
        <v/>
      </c>
      <c r="AC1182" s="3">
        <f>D1182</f>
        <v/>
      </c>
      <c r="AD1182" s="3">
        <f>E1182</f>
        <v/>
      </c>
    </row>
    <row r="1183">
      <c r="A1183" s="22" t="inlineStr">
        <is>
          <t>BNRL022511272180</t>
        </is>
      </c>
      <c r="B1183" s="22" t="inlineStr">
        <is>
          <t>27/11/2025 19:4:54</t>
        </is>
      </c>
      <c r="C1183" s="24" t="n">
        <v>9</v>
      </c>
      <c r="D1183" s="24" t="n">
        <v>19</v>
      </c>
      <c r="E1183" s="24" t="n">
        <v>30</v>
      </c>
      <c r="F1183" s="24" t="n">
        <v>597</v>
      </c>
      <c r="G1183" s="24" t="inlineStr">
        <is>
          <t>12</t>
        </is>
      </c>
      <c r="H1183" s="24" t="inlineStr">
        <is>
          <t>28/11/2025 23:10:53</t>
        </is>
      </c>
      <c r="I1183" s="24" t="inlineStr"/>
      <c r="J1183" s="24" t="n">
        <v/>
      </c>
      <c r="K1183" s="24" t="n"/>
      <c r="L1183" s="24" t="n"/>
      <c r="M1183" s="1">
        <f>LEFT(A1183,6)</f>
        <v/>
      </c>
      <c r="N1183" s="1">
        <f>MID(A1183,7,6)</f>
        <v/>
      </c>
      <c r="O1183" s="1">
        <f>MID(A1183,7,6)&amp;"-"&amp;MID(A1183,13,1)</f>
        <v/>
      </c>
      <c r="P1183" s="1">
        <f>"M"&amp;MID(A1183,5,2)</f>
        <v/>
      </c>
      <c r="Q1183" s="1">
        <f>IF(MID(A1183,4,1)="L",IF(ISODD(RIGHT(A1183)),"LH1","LH3"),IF(MID(A1183,4,1)="R",IF(ISODD(RIGHT(A1183)),"RH2","RH4"),"ERROR"))</f>
        <v/>
      </c>
      <c r="R1183" s="1">
        <f>P1183&amp;"-"&amp;Q1183</f>
        <v/>
      </c>
      <c r="S1183" s="13">
        <f>IF(D1183="","HXX",IF(OR(D1183=D1182,D1183=0),S1182,"H"&amp;TEXT(D1183,"00")&amp;" T"&amp;TEXT(G1183,"00")&amp;" - "&amp;A1183))</f>
        <v/>
      </c>
      <c r="T1183" s="13">
        <f>SUBTOTAL(3,A1183)</f>
        <v/>
      </c>
      <c r="U1183" s="13">
        <f>IF(OR(NOT(ISBLANK(H1183)),J1183="30"),1,0)</f>
        <v/>
      </c>
      <c r="V1183" s="13">
        <f>IF(ISBLANK(I1183),0,1)</f>
        <v/>
      </c>
      <c r="W1183" s="13">
        <f>IF(AND(L1183="Porosidad de gas",OR(K1183="C5",K1183="E5")),1,0)</f>
        <v/>
      </c>
      <c r="X1183" s="3">
        <f>RIGHT(A1183,3)</f>
        <v/>
      </c>
      <c r="Y1183" s="3">
        <f>MAX(W1183*F1183,0)</f>
        <v/>
      </c>
      <c r="Z1183" s="3">
        <f>MAX(V1183*F1183-Y1183,0)</f>
        <v/>
      </c>
      <c r="AA1183" s="3">
        <f>MAX(U1183*F1183-SUM(Y1183:Z1183),0)</f>
        <v/>
      </c>
      <c r="AB1183" s="3">
        <f>MAX(F1183-SUM(Y1183:AA1183),0)</f>
        <v/>
      </c>
      <c r="AC1183" s="3">
        <f>D1183</f>
        <v/>
      </c>
      <c r="AD1183" s="3">
        <f>E1183</f>
        <v/>
      </c>
    </row>
    <row r="1184">
      <c r="A1184" s="22" t="inlineStr">
        <is>
          <t>BNRR022511272179</t>
        </is>
      </c>
      <c r="B1184" s="22" t="inlineStr">
        <is>
          <t>27/11/2025 19:4:54</t>
        </is>
      </c>
      <c r="C1184" s="24" t="n">
        <v>9</v>
      </c>
      <c r="D1184" s="24" t="n">
        <v>19</v>
      </c>
      <c r="E1184" s="24" t="n">
        <v>30</v>
      </c>
      <c r="F1184" s="24" t="n">
        <v>597</v>
      </c>
      <c r="G1184" s="24" t="inlineStr">
        <is>
          <t>12</t>
        </is>
      </c>
      <c r="H1184" s="24" t="inlineStr">
        <is>
          <t>28/11/2025 23:10:52</t>
        </is>
      </c>
      <c r="I1184" s="24" t="inlineStr"/>
      <c r="J1184" s="24" t="n">
        <v/>
      </c>
      <c r="K1184" s="24" t="n"/>
      <c r="L1184" s="24" t="n"/>
      <c r="M1184" s="1">
        <f>LEFT(A1184,6)</f>
        <v/>
      </c>
      <c r="N1184" s="1">
        <f>MID(A1184,7,6)</f>
        <v/>
      </c>
      <c r="O1184" s="1">
        <f>MID(A1184,7,6)&amp;"-"&amp;MID(A1184,13,1)</f>
        <v/>
      </c>
      <c r="P1184" s="1">
        <f>"M"&amp;MID(A1184,5,2)</f>
        <v/>
      </c>
      <c r="Q1184" s="1">
        <f>IF(MID(A1184,4,1)="L",IF(ISODD(RIGHT(A1184)),"LH1","LH3"),IF(MID(A1184,4,1)="R",IF(ISODD(RIGHT(A1184)),"RH2","RH4"),"ERROR"))</f>
        <v/>
      </c>
      <c r="R1184" s="1">
        <f>P1184&amp;"-"&amp;Q1184</f>
        <v/>
      </c>
      <c r="S1184" s="13">
        <f>IF(D1184="","HXX",IF(OR(D1184=D1183,D1184=0),S1183,"H"&amp;TEXT(D1184,"00")&amp;" T"&amp;TEXT(G1184,"00")&amp;" - "&amp;A1184))</f>
        <v/>
      </c>
      <c r="T1184" s="13">
        <f>SUBTOTAL(3,A1184)</f>
        <v/>
      </c>
      <c r="U1184" s="13">
        <f>IF(OR(NOT(ISBLANK(H1184)),J1184="30"),1,0)</f>
        <v/>
      </c>
      <c r="V1184" s="13">
        <f>IF(ISBLANK(I1184),0,1)</f>
        <v/>
      </c>
      <c r="W1184" s="13">
        <f>IF(AND(L1184="Porosidad de gas",OR(K1184="C5",K1184="E5")),1,0)</f>
        <v/>
      </c>
      <c r="X1184" s="3">
        <f>RIGHT(A1184,3)</f>
        <v/>
      </c>
      <c r="Y1184" s="3">
        <f>MAX(W1184*F1184,0)</f>
        <v/>
      </c>
      <c r="Z1184" s="3">
        <f>MAX(V1184*F1184-Y1184,0)</f>
        <v/>
      </c>
      <c r="AA1184" s="3">
        <f>MAX(U1184*F1184-SUM(Y1184:Z1184),0)</f>
        <v/>
      </c>
      <c r="AB1184" s="3">
        <f>MAX(F1184-SUM(Y1184:AA1184),0)</f>
        <v/>
      </c>
      <c r="AC1184" s="3">
        <f>D1184</f>
        <v/>
      </c>
      <c r="AD1184" s="3">
        <f>E1184</f>
        <v/>
      </c>
    </row>
    <row r="1185">
      <c r="A1185" s="22" t="inlineStr">
        <is>
          <t>BNRR022511272180</t>
        </is>
      </c>
      <c r="B1185" s="22" t="inlineStr">
        <is>
          <t>27/11/2025 19:4:54</t>
        </is>
      </c>
      <c r="C1185" s="24" t="n">
        <v>9</v>
      </c>
      <c r="D1185" s="24" t="n">
        <v>19</v>
      </c>
      <c r="E1185" s="24" t="n">
        <v>30</v>
      </c>
      <c r="F1185" s="24" t="n">
        <v>597</v>
      </c>
      <c r="G1185" s="24" t="inlineStr">
        <is>
          <t>12</t>
        </is>
      </c>
      <c r="H1185" s="24" t="inlineStr">
        <is>
          <t>28/11/2025 23:15:58</t>
        </is>
      </c>
      <c r="I1185" s="24" t="inlineStr"/>
      <c r="J1185" s="24" t="n">
        <v/>
      </c>
      <c r="K1185" s="24" t="n"/>
      <c r="L1185" s="24" t="n"/>
      <c r="M1185" s="1">
        <f>LEFT(A1185,6)</f>
        <v/>
      </c>
      <c r="N1185" s="1">
        <f>MID(A1185,7,6)</f>
        <v/>
      </c>
      <c r="O1185" s="1">
        <f>MID(A1185,7,6)&amp;"-"&amp;MID(A1185,13,1)</f>
        <v/>
      </c>
      <c r="P1185" s="1">
        <f>"M"&amp;MID(A1185,5,2)</f>
        <v/>
      </c>
      <c r="Q1185" s="1">
        <f>IF(MID(A1185,4,1)="L",IF(ISODD(RIGHT(A1185)),"LH1","LH3"),IF(MID(A1185,4,1)="R",IF(ISODD(RIGHT(A1185)),"RH2","RH4"),"ERROR"))</f>
        <v/>
      </c>
      <c r="R1185" s="1">
        <f>P1185&amp;"-"&amp;Q1185</f>
        <v/>
      </c>
      <c r="S1185" s="13">
        <f>IF(D1185="","HXX",IF(OR(D1185=D1184,D1185=0),S1184,"H"&amp;TEXT(D1185,"00")&amp;" T"&amp;TEXT(G1185,"00")&amp;" - "&amp;A1185))</f>
        <v/>
      </c>
      <c r="T1185" s="13">
        <f>SUBTOTAL(3,A1185)</f>
        <v/>
      </c>
      <c r="U1185" s="13">
        <f>IF(OR(NOT(ISBLANK(H1185)),J1185="30"),1,0)</f>
        <v/>
      </c>
      <c r="V1185" s="13">
        <f>IF(ISBLANK(I1185),0,1)</f>
        <v/>
      </c>
      <c r="W1185" s="13">
        <f>IF(AND(L1185="Porosidad de gas",OR(K1185="C5",K1185="E5")),1,0)</f>
        <v/>
      </c>
      <c r="X1185" s="3">
        <f>RIGHT(A1185,3)</f>
        <v/>
      </c>
      <c r="Y1185" s="3">
        <f>MAX(W1185*F1185,0)</f>
        <v/>
      </c>
      <c r="Z1185" s="3">
        <f>MAX(V1185*F1185-Y1185,0)</f>
        <v/>
      </c>
      <c r="AA1185" s="3">
        <f>MAX(U1185*F1185-SUM(Y1185:Z1185),0)</f>
        <v/>
      </c>
      <c r="AB1185" s="3">
        <f>MAX(F1185-SUM(Y1185:AA1185),0)</f>
        <v/>
      </c>
      <c r="AC1185" s="3">
        <f>D1185</f>
        <v/>
      </c>
      <c r="AD1185" s="3">
        <f>E1185</f>
        <v/>
      </c>
    </row>
    <row r="1186">
      <c r="A1186" s="22" t="inlineStr">
        <is>
          <t>BNRL022511272177</t>
        </is>
      </c>
      <c r="B1186" s="22" t="inlineStr">
        <is>
          <t>27/11/2025 18:54:58</t>
        </is>
      </c>
      <c r="C1186" s="24" t="n">
        <v>9</v>
      </c>
      <c r="D1186" s="24" t="n">
        <v>19</v>
      </c>
      <c r="E1186" s="24" t="n">
        <v>29</v>
      </c>
      <c r="F1186" s="24" t="n">
        <v>363</v>
      </c>
      <c r="G1186" s="24" t="inlineStr">
        <is>
          <t>12</t>
        </is>
      </c>
      <c r="H1186" s="24" t="inlineStr"/>
      <c r="I1186" s="24" t="inlineStr"/>
      <c r="J1186" s="24" t="n">
        <v/>
      </c>
      <c r="K1186" s="24" t="n"/>
      <c r="L1186" s="24" t="n"/>
      <c r="M1186" s="1">
        <f>LEFT(A1186,6)</f>
        <v/>
      </c>
      <c r="N1186" s="1">
        <f>MID(A1186,7,6)</f>
        <v/>
      </c>
      <c r="O1186" s="1">
        <f>MID(A1186,7,6)&amp;"-"&amp;MID(A1186,13,1)</f>
        <v/>
      </c>
      <c r="P1186" s="1">
        <f>"M"&amp;MID(A1186,5,2)</f>
        <v/>
      </c>
      <c r="Q1186" s="1">
        <f>IF(MID(A1186,4,1)="L",IF(ISODD(RIGHT(A1186)),"LH1","LH3"),IF(MID(A1186,4,1)="R",IF(ISODD(RIGHT(A1186)),"RH2","RH4"),"ERROR"))</f>
        <v/>
      </c>
      <c r="R1186" s="1">
        <f>P1186&amp;"-"&amp;Q1186</f>
        <v/>
      </c>
      <c r="S1186" s="13">
        <f>IF(D1186="","HXX",IF(OR(D1186=D1185,D1186=0),S1185,"H"&amp;TEXT(D1186,"00")&amp;" T"&amp;TEXT(G1186,"00")&amp;" - "&amp;A1186))</f>
        <v/>
      </c>
      <c r="T1186" s="13">
        <f>SUBTOTAL(3,A1186)</f>
        <v/>
      </c>
      <c r="U1186" s="13">
        <f>IF(OR(NOT(ISBLANK(H1186)),J1186="30"),1,0)</f>
        <v/>
      </c>
      <c r="V1186" s="13">
        <f>IF(ISBLANK(I1186),0,1)</f>
        <v/>
      </c>
      <c r="W1186" s="13">
        <f>IF(AND(L1186="Porosidad de gas",OR(K1186="C5",K1186="E5")),1,0)</f>
        <v/>
      </c>
      <c r="X1186" s="3">
        <f>RIGHT(A1186,3)</f>
        <v/>
      </c>
      <c r="Y1186" s="3">
        <f>MAX(W1186*F1186,0)</f>
        <v/>
      </c>
      <c r="Z1186" s="3">
        <f>MAX(V1186*F1186-Y1186,0)</f>
        <v/>
      </c>
      <c r="AA1186" s="3">
        <f>MAX(U1186*F1186-SUM(Y1186:Z1186),0)</f>
        <v/>
      </c>
      <c r="AB1186" s="3">
        <f>MAX(F1186-SUM(Y1186:AA1186),0)</f>
        <v/>
      </c>
      <c r="AC1186" s="3">
        <f>D1186</f>
        <v/>
      </c>
      <c r="AD1186" s="3">
        <f>E1186</f>
        <v/>
      </c>
    </row>
    <row r="1187">
      <c r="A1187" s="22" t="inlineStr">
        <is>
          <t>BNRL022511272178</t>
        </is>
      </c>
      <c r="B1187" s="22" t="inlineStr">
        <is>
          <t>27/11/2025 18:54:58</t>
        </is>
      </c>
      <c r="C1187" s="24" t="n">
        <v>9</v>
      </c>
      <c r="D1187" s="24" t="n">
        <v>19</v>
      </c>
      <c r="E1187" s="24" t="n">
        <v>29</v>
      </c>
      <c r="F1187" s="24" t="n">
        <v>363</v>
      </c>
      <c r="G1187" s="24" t="inlineStr">
        <is>
          <t>12</t>
        </is>
      </c>
      <c r="H1187" s="24" t="inlineStr"/>
      <c r="I1187" s="24" t="inlineStr"/>
      <c r="J1187" s="24" t="n">
        <v/>
      </c>
      <c r="K1187" s="24" t="n"/>
      <c r="L1187" s="24" t="n"/>
      <c r="M1187" s="1">
        <f>LEFT(A1187,6)</f>
        <v/>
      </c>
      <c r="N1187" s="1">
        <f>MID(A1187,7,6)</f>
        <v/>
      </c>
      <c r="O1187" s="1">
        <f>MID(A1187,7,6)&amp;"-"&amp;MID(A1187,13,1)</f>
        <v/>
      </c>
      <c r="P1187" s="1">
        <f>"M"&amp;MID(A1187,5,2)</f>
        <v/>
      </c>
      <c r="Q1187" s="1">
        <f>IF(MID(A1187,4,1)="L",IF(ISODD(RIGHT(A1187)),"LH1","LH3"),IF(MID(A1187,4,1)="R",IF(ISODD(RIGHT(A1187)),"RH2","RH4"),"ERROR"))</f>
        <v/>
      </c>
      <c r="R1187" s="1">
        <f>P1187&amp;"-"&amp;Q1187</f>
        <v/>
      </c>
      <c r="S1187" s="13">
        <f>IF(D1187="","HXX",IF(OR(D1187=D1186,D1187=0),S1186,"H"&amp;TEXT(D1187,"00")&amp;" T"&amp;TEXT(G1187,"00")&amp;" - "&amp;A1187))</f>
        <v/>
      </c>
      <c r="T1187" s="13">
        <f>SUBTOTAL(3,A1187)</f>
        <v/>
      </c>
      <c r="U1187" s="13">
        <f>IF(OR(NOT(ISBLANK(H1187)),J1187="30"),1,0)</f>
        <v/>
      </c>
      <c r="V1187" s="13">
        <f>IF(ISBLANK(I1187),0,1)</f>
        <v/>
      </c>
      <c r="W1187" s="13">
        <f>IF(AND(L1187="Porosidad de gas",OR(K1187="C5",K1187="E5")),1,0)</f>
        <v/>
      </c>
      <c r="X1187" s="3">
        <f>RIGHT(A1187,3)</f>
        <v/>
      </c>
      <c r="Y1187" s="3">
        <f>MAX(W1187*F1187,0)</f>
        <v/>
      </c>
      <c r="Z1187" s="3">
        <f>MAX(V1187*F1187-Y1187,0)</f>
        <v/>
      </c>
      <c r="AA1187" s="3">
        <f>MAX(U1187*F1187-SUM(Y1187:Z1187),0)</f>
        <v/>
      </c>
      <c r="AB1187" s="3">
        <f>MAX(F1187-SUM(Y1187:AA1187),0)</f>
        <v/>
      </c>
      <c r="AC1187" s="3">
        <f>D1187</f>
        <v/>
      </c>
      <c r="AD1187" s="3">
        <f>E1187</f>
        <v/>
      </c>
    </row>
    <row r="1188">
      <c r="A1188" s="22" t="inlineStr">
        <is>
          <t>BNRR022511272177</t>
        </is>
      </c>
      <c r="B1188" s="22" t="inlineStr">
        <is>
          <t>27/11/2025 18:54:58</t>
        </is>
      </c>
      <c r="C1188" s="24" t="n">
        <v>9</v>
      </c>
      <c r="D1188" s="24" t="n">
        <v>19</v>
      </c>
      <c r="E1188" s="24" t="n">
        <v>29</v>
      </c>
      <c r="F1188" s="24" t="n">
        <v>363</v>
      </c>
      <c r="G1188" s="24" t="inlineStr">
        <is>
          <t>12</t>
        </is>
      </c>
      <c r="H1188" s="24" t="inlineStr"/>
      <c r="I1188" s="24" t="inlineStr"/>
      <c r="J1188" s="24" t="n">
        <v/>
      </c>
      <c r="K1188" s="24" t="n"/>
      <c r="L1188" s="24" t="n"/>
      <c r="M1188" s="1">
        <f>LEFT(A1188,6)</f>
        <v/>
      </c>
      <c r="N1188" s="1">
        <f>MID(A1188,7,6)</f>
        <v/>
      </c>
      <c r="O1188" s="1">
        <f>MID(A1188,7,6)&amp;"-"&amp;MID(A1188,13,1)</f>
        <v/>
      </c>
      <c r="P1188" s="1">
        <f>"M"&amp;MID(A1188,5,2)</f>
        <v/>
      </c>
      <c r="Q1188" s="1">
        <f>IF(MID(A1188,4,1)="L",IF(ISODD(RIGHT(A1188)),"LH1","LH3"),IF(MID(A1188,4,1)="R",IF(ISODD(RIGHT(A1188)),"RH2","RH4"),"ERROR"))</f>
        <v/>
      </c>
      <c r="R1188" s="1">
        <f>P1188&amp;"-"&amp;Q1188</f>
        <v/>
      </c>
      <c r="S1188" s="13">
        <f>IF(D1188="","HXX",IF(OR(D1188=D1187,D1188=0),S1187,"H"&amp;TEXT(D1188,"00")&amp;" T"&amp;TEXT(G1188,"00")&amp;" - "&amp;A1188))</f>
        <v/>
      </c>
      <c r="T1188" s="13">
        <f>SUBTOTAL(3,A1188)</f>
        <v/>
      </c>
      <c r="U1188" s="13">
        <f>IF(OR(NOT(ISBLANK(H1188)),J1188="30"),1,0)</f>
        <v/>
      </c>
      <c r="V1188" s="13">
        <f>IF(ISBLANK(I1188),0,1)</f>
        <v/>
      </c>
      <c r="W1188" s="13">
        <f>IF(AND(L1188="Porosidad de gas",OR(K1188="C5",K1188="E5")),1,0)</f>
        <v/>
      </c>
      <c r="X1188" s="3">
        <f>RIGHT(A1188,3)</f>
        <v/>
      </c>
      <c r="Y1188" s="3">
        <f>MAX(W1188*F1188,0)</f>
        <v/>
      </c>
      <c r="Z1188" s="3">
        <f>MAX(V1188*F1188-Y1188,0)</f>
        <v/>
      </c>
      <c r="AA1188" s="3">
        <f>MAX(U1188*F1188-SUM(Y1188:Z1188),0)</f>
        <v/>
      </c>
      <c r="AB1188" s="3">
        <f>MAX(F1188-SUM(Y1188:AA1188),0)</f>
        <v/>
      </c>
      <c r="AC1188" s="3">
        <f>D1188</f>
        <v/>
      </c>
      <c r="AD1188" s="3">
        <f>E1188</f>
        <v/>
      </c>
    </row>
    <row r="1189">
      <c r="A1189" s="22" t="inlineStr">
        <is>
          <t>BNRR022511272178</t>
        </is>
      </c>
      <c r="B1189" s="22" t="inlineStr">
        <is>
          <t>27/11/2025 18:54:58</t>
        </is>
      </c>
      <c r="C1189" s="24" t="n">
        <v>9</v>
      </c>
      <c r="D1189" s="24" t="n">
        <v>19</v>
      </c>
      <c r="E1189" s="24" t="n">
        <v>29</v>
      </c>
      <c r="F1189" s="24" t="n">
        <v>363</v>
      </c>
      <c r="G1189" s="24" t="inlineStr">
        <is>
          <t>12</t>
        </is>
      </c>
      <c r="H1189" s="24" t="inlineStr"/>
      <c r="I1189" s="24" t="inlineStr"/>
      <c r="J1189" s="24" t="n">
        <v/>
      </c>
      <c r="K1189" s="24" t="n"/>
      <c r="L1189" s="24" t="n"/>
      <c r="M1189" s="1">
        <f>LEFT(A1189,6)</f>
        <v/>
      </c>
      <c r="N1189" s="1">
        <f>MID(A1189,7,6)</f>
        <v/>
      </c>
      <c r="O1189" s="1">
        <f>MID(A1189,7,6)&amp;"-"&amp;MID(A1189,13,1)</f>
        <v/>
      </c>
      <c r="P1189" s="1">
        <f>"M"&amp;MID(A1189,5,2)</f>
        <v/>
      </c>
      <c r="Q1189" s="1">
        <f>IF(MID(A1189,4,1)="L",IF(ISODD(RIGHT(A1189)),"LH1","LH3"),IF(MID(A1189,4,1)="R",IF(ISODD(RIGHT(A1189)),"RH2","RH4"),"ERROR"))</f>
        <v/>
      </c>
      <c r="R1189" s="1">
        <f>P1189&amp;"-"&amp;Q1189</f>
        <v/>
      </c>
      <c r="S1189" s="13">
        <f>IF(D1189="","HXX",IF(OR(D1189=D1188,D1189=0),S1188,"H"&amp;TEXT(D1189,"00")&amp;" T"&amp;TEXT(G1189,"00")&amp;" - "&amp;A1189))</f>
        <v/>
      </c>
      <c r="T1189" s="13">
        <f>SUBTOTAL(3,A1189)</f>
        <v/>
      </c>
      <c r="U1189" s="13">
        <f>IF(OR(NOT(ISBLANK(H1189)),J1189="30"),1,0)</f>
        <v/>
      </c>
      <c r="V1189" s="13">
        <f>IF(ISBLANK(I1189),0,1)</f>
        <v/>
      </c>
      <c r="W1189" s="13">
        <f>IF(AND(L1189="Porosidad de gas",OR(K1189="C5",K1189="E5")),1,0)</f>
        <v/>
      </c>
      <c r="X1189" s="3">
        <f>RIGHT(A1189,3)</f>
        <v/>
      </c>
      <c r="Y1189" s="3">
        <f>MAX(W1189*F1189,0)</f>
        <v/>
      </c>
      <c r="Z1189" s="3">
        <f>MAX(V1189*F1189-Y1189,0)</f>
        <v/>
      </c>
      <c r="AA1189" s="3">
        <f>MAX(U1189*F1189-SUM(Y1189:Z1189),0)</f>
        <v/>
      </c>
      <c r="AB1189" s="3">
        <f>MAX(F1189-SUM(Y1189:AA1189),0)</f>
        <v/>
      </c>
      <c r="AC1189" s="3">
        <f>D1189</f>
        <v/>
      </c>
      <c r="AD1189" s="3">
        <f>E1189</f>
        <v/>
      </c>
    </row>
    <row r="1190">
      <c r="A1190" s="22" t="inlineStr">
        <is>
          <t>BNRL022511272175</t>
        </is>
      </c>
      <c r="B1190" s="22" t="inlineStr">
        <is>
          <t>27/11/2025 18:48:54</t>
        </is>
      </c>
      <c r="C1190" s="24" t="n">
        <v>9</v>
      </c>
      <c r="D1190" s="24" t="n">
        <v>19</v>
      </c>
      <c r="E1190" s="24" t="n">
        <v>28</v>
      </c>
      <c r="F1190" s="24" t="n">
        <v>363</v>
      </c>
      <c r="G1190" s="24" t="inlineStr">
        <is>
          <t>12</t>
        </is>
      </c>
      <c r="H1190" s="24" t="inlineStr"/>
      <c r="I1190" s="24" t="inlineStr"/>
      <c r="J1190" s="24" t="n">
        <v/>
      </c>
      <c r="K1190" s="24" t="n"/>
      <c r="L1190" s="24" t="n"/>
      <c r="M1190" s="1">
        <f>LEFT(A1190,6)</f>
        <v/>
      </c>
      <c r="N1190" s="1">
        <f>MID(A1190,7,6)</f>
        <v/>
      </c>
      <c r="O1190" s="1">
        <f>MID(A1190,7,6)&amp;"-"&amp;MID(A1190,13,1)</f>
        <v/>
      </c>
      <c r="P1190" s="1">
        <f>"M"&amp;MID(A1190,5,2)</f>
        <v/>
      </c>
      <c r="Q1190" s="1">
        <f>IF(MID(A1190,4,1)="L",IF(ISODD(RIGHT(A1190)),"LH1","LH3"),IF(MID(A1190,4,1)="R",IF(ISODD(RIGHT(A1190)),"RH2","RH4"),"ERROR"))</f>
        <v/>
      </c>
      <c r="R1190" s="1">
        <f>P1190&amp;"-"&amp;Q1190</f>
        <v/>
      </c>
      <c r="S1190" s="13">
        <f>IF(D1190="","HXX",IF(OR(D1190=D1189,D1190=0),S1189,"H"&amp;TEXT(D1190,"00")&amp;" T"&amp;TEXT(G1190,"00")&amp;" - "&amp;A1190))</f>
        <v/>
      </c>
      <c r="T1190" s="13">
        <f>SUBTOTAL(3,A1190)</f>
        <v/>
      </c>
      <c r="U1190" s="13">
        <f>IF(OR(NOT(ISBLANK(H1190)),J1190="30"),1,0)</f>
        <v/>
      </c>
      <c r="V1190" s="13">
        <f>IF(ISBLANK(I1190),0,1)</f>
        <v/>
      </c>
      <c r="W1190" s="13">
        <f>IF(AND(L1190="Porosidad de gas",OR(K1190="C5",K1190="E5")),1,0)</f>
        <v/>
      </c>
      <c r="X1190" s="3">
        <f>RIGHT(A1190,3)</f>
        <v/>
      </c>
      <c r="Y1190" s="3">
        <f>MAX(W1190*F1190,0)</f>
        <v/>
      </c>
      <c r="Z1190" s="3">
        <f>MAX(V1190*F1190-Y1190,0)</f>
        <v/>
      </c>
      <c r="AA1190" s="3">
        <f>MAX(U1190*F1190-SUM(Y1190:Z1190),0)</f>
        <v/>
      </c>
      <c r="AB1190" s="3">
        <f>MAX(F1190-SUM(Y1190:AA1190),0)</f>
        <v/>
      </c>
      <c r="AC1190" s="3">
        <f>D1190</f>
        <v/>
      </c>
      <c r="AD1190" s="3">
        <f>E1190</f>
        <v/>
      </c>
    </row>
    <row r="1191">
      <c r="A1191" s="22" t="inlineStr">
        <is>
          <t>BNRL022511272176</t>
        </is>
      </c>
      <c r="B1191" s="22" t="inlineStr">
        <is>
          <t>27/11/2025 18:48:54</t>
        </is>
      </c>
      <c r="C1191" s="24" t="n">
        <v>9</v>
      </c>
      <c r="D1191" s="24" t="n">
        <v>19</v>
      </c>
      <c r="E1191" s="24" t="n">
        <v>28</v>
      </c>
      <c r="F1191" s="24" t="n">
        <v>363</v>
      </c>
      <c r="G1191" s="24" t="inlineStr">
        <is>
          <t>12</t>
        </is>
      </c>
      <c r="H1191" s="24" t="inlineStr"/>
      <c r="I1191" s="24" t="inlineStr"/>
      <c r="J1191" s="24" t="n">
        <v/>
      </c>
      <c r="K1191" s="24" t="n"/>
      <c r="L1191" s="24" t="n"/>
      <c r="M1191" s="1">
        <f>LEFT(A1191,6)</f>
        <v/>
      </c>
      <c r="N1191" s="1">
        <f>MID(A1191,7,6)</f>
        <v/>
      </c>
      <c r="O1191" s="1">
        <f>MID(A1191,7,6)&amp;"-"&amp;MID(A1191,13,1)</f>
        <v/>
      </c>
      <c r="P1191" s="1">
        <f>"M"&amp;MID(A1191,5,2)</f>
        <v/>
      </c>
      <c r="Q1191" s="1">
        <f>IF(MID(A1191,4,1)="L",IF(ISODD(RIGHT(A1191)),"LH1","LH3"),IF(MID(A1191,4,1)="R",IF(ISODD(RIGHT(A1191)),"RH2","RH4"),"ERROR"))</f>
        <v/>
      </c>
      <c r="R1191" s="1">
        <f>P1191&amp;"-"&amp;Q1191</f>
        <v/>
      </c>
      <c r="S1191" s="13">
        <f>IF(D1191="","HXX",IF(OR(D1191=D1190,D1191=0),S1190,"H"&amp;TEXT(D1191,"00")&amp;" T"&amp;TEXT(G1191,"00")&amp;" - "&amp;A1191))</f>
        <v/>
      </c>
      <c r="T1191" s="13">
        <f>SUBTOTAL(3,A1191)</f>
        <v/>
      </c>
      <c r="U1191" s="13">
        <f>IF(OR(NOT(ISBLANK(H1191)),J1191="30"),1,0)</f>
        <v/>
      </c>
      <c r="V1191" s="13">
        <f>IF(ISBLANK(I1191),0,1)</f>
        <v/>
      </c>
      <c r="W1191" s="13">
        <f>IF(AND(L1191="Porosidad de gas",OR(K1191="C5",K1191="E5")),1,0)</f>
        <v/>
      </c>
      <c r="X1191" s="3">
        <f>RIGHT(A1191,3)</f>
        <v/>
      </c>
      <c r="Y1191" s="3">
        <f>MAX(W1191*F1191,0)</f>
        <v/>
      </c>
      <c r="Z1191" s="3">
        <f>MAX(V1191*F1191-Y1191,0)</f>
        <v/>
      </c>
      <c r="AA1191" s="3">
        <f>MAX(U1191*F1191-SUM(Y1191:Z1191),0)</f>
        <v/>
      </c>
      <c r="AB1191" s="3">
        <f>MAX(F1191-SUM(Y1191:AA1191),0)</f>
        <v/>
      </c>
      <c r="AC1191" s="3">
        <f>D1191</f>
        <v/>
      </c>
      <c r="AD1191" s="3">
        <f>E1191</f>
        <v/>
      </c>
    </row>
    <row r="1192">
      <c r="A1192" s="22" t="inlineStr">
        <is>
          <t>BNRR022511272175</t>
        </is>
      </c>
      <c r="B1192" s="22" t="inlineStr">
        <is>
          <t>27/11/2025 18:48:54</t>
        </is>
      </c>
      <c r="C1192" s="24" t="n">
        <v>9</v>
      </c>
      <c r="D1192" s="24" t="n">
        <v>19</v>
      </c>
      <c r="E1192" s="24" t="n">
        <v>28</v>
      </c>
      <c r="F1192" s="24" t="n">
        <v>363</v>
      </c>
      <c r="G1192" s="24" t="inlineStr">
        <is>
          <t>12</t>
        </is>
      </c>
      <c r="H1192" s="24" t="inlineStr"/>
      <c r="I1192" s="24" t="inlineStr"/>
      <c r="J1192" s="24" t="n">
        <v/>
      </c>
      <c r="K1192" s="24" t="n"/>
      <c r="L1192" s="24" t="n"/>
      <c r="M1192" s="1">
        <f>LEFT(A1192,6)</f>
        <v/>
      </c>
      <c r="N1192" s="1">
        <f>MID(A1192,7,6)</f>
        <v/>
      </c>
      <c r="O1192" s="1">
        <f>MID(A1192,7,6)&amp;"-"&amp;MID(A1192,13,1)</f>
        <v/>
      </c>
      <c r="P1192" s="1">
        <f>"M"&amp;MID(A1192,5,2)</f>
        <v/>
      </c>
      <c r="Q1192" s="1">
        <f>IF(MID(A1192,4,1)="L",IF(ISODD(RIGHT(A1192)),"LH1","LH3"),IF(MID(A1192,4,1)="R",IF(ISODD(RIGHT(A1192)),"RH2","RH4"),"ERROR"))</f>
        <v/>
      </c>
      <c r="R1192" s="1">
        <f>P1192&amp;"-"&amp;Q1192</f>
        <v/>
      </c>
      <c r="S1192" s="13">
        <f>IF(D1192="","HXX",IF(OR(D1192=D1191,D1192=0),S1191,"H"&amp;TEXT(D1192,"00")&amp;" T"&amp;TEXT(G1192,"00")&amp;" - "&amp;A1192))</f>
        <v/>
      </c>
      <c r="T1192" s="13">
        <f>SUBTOTAL(3,A1192)</f>
        <v/>
      </c>
      <c r="U1192" s="13">
        <f>IF(OR(NOT(ISBLANK(H1192)),J1192="30"),1,0)</f>
        <v/>
      </c>
      <c r="V1192" s="13">
        <f>IF(ISBLANK(I1192),0,1)</f>
        <v/>
      </c>
      <c r="W1192" s="13">
        <f>IF(AND(L1192="Porosidad de gas",OR(K1192="C5",K1192="E5")),1,0)</f>
        <v/>
      </c>
      <c r="X1192" s="3">
        <f>RIGHT(A1192,3)</f>
        <v/>
      </c>
      <c r="Y1192" s="3">
        <f>MAX(W1192*F1192,0)</f>
        <v/>
      </c>
      <c r="Z1192" s="3">
        <f>MAX(V1192*F1192-Y1192,0)</f>
        <v/>
      </c>
      <c r="AA1192" s="3">
        <f>MAX(U1192*F1192-SUM(Y1192:Z1192),0)</f>
        <v/>
      </c>
      <c r="AB1192" s="3">
        <f>MAX(F1192-SUM(Y1192:AA1192),0)</f>
        <v/>
      </c>
      <c r="AC1192" s="3">
        <f>D1192</f>
        <v/>
      </c>
      <c r="AD1192" s="3">
        <f>E1192</f>
        <v/>
      </c>
    </row>
    <row r="1193">
      <c r="A1193" s="22" t="inlineStr">
        <is>
          <t>BNRR022511272176</t>
        </is>
      </c>
      <c r="B1193" s="22" t="inlineStr">
        <is>
          <t>27/11/2025 18:48:54</t>
        </is>
      </c>
      <c r="C1193" s="24" t="n">
        <v>9</v>
      </c>
      <c r="D1193" s="24" t="n">
        <v>19</v>
      </c>
      <c r="E1193" s="24" t="n">
        <v>28</v>
      </c>
      <c r="F1193" s="24" t="n">
        <v>363</v>
      </c>
      <c r="G1193" s="24" t="inlineStr">
        <is>
          <t>12</t>
        </is>
      </c>
      <c r="H1193" s="24" t="inlineStr"/>
      <c r="I1193" s="24" t="inlineStr"/>
      <c r="J1193" s="24" t="n">
        <v/>
      </c>
      <c r="K1193" s="24" t="n"/>
      <c r="L1193" s="24" t="n"/>
      <c r="M1193" s="1">
        <f>LEFT(A1193,6)</f>
        <v/>
      </c>
      <c r="N1193" s="1">
        <f>MID(A1193,7,6)</f>
        <v/>
      </c>
      <c r="O1193" s="1">
        <f>MID(A1193,7,6)&amp;"-"&amp;MID(A1193,13,1)</f>
        <v/>
      </c>
      <c r="P1193" s="1">
        <f>"M"&amp;MID(A1193,5,2)</f>
        <v/>
      </c>
      <c r="Q1193" s="1">
        <f>IF(MID(A1193,4,1)="L",IF(ISODD(RIGHT(A1193)),"LH1","LH3"),IF(MID(A1193,4,1)="R",IF(ISODD(RIGHT(A1193)),"RH2","RH4"),"ERROR"))</f>
        <v/>
      </c>
      <c r="R1193" s="1">
        <f>P1193&amp;"-"&amp;Q1193</f>
        <v/>
      </c>
      <c r="S1193" s="13">
        <f>IF(D1193="","HXX",IF(OR(D1193=D1192,D1193=0),S1192,"H"&amp;TEXT(D1193,"00")&amp;" T"&amp;TEXT(G1193,"00")&amp;" - "&amp;A1193))</f>
        <v/>
      </c>
      <c r="T1193" s="13">
        <f>SUBTOTAL(3,A1193)</f>
        <v/>
      </c>
      <c r="U1193" s="13">
        <f>IF(OR(NOT(ISBLANK(H1193)),J1193="30"),1,0)</f>
        <v/>
      </c>
      <c r="V1193" s="13">
        <f>IF(ISBLANK(I1193),0,1)</f>
        <v/>
      </c>
      <c r="W1193" s="13">
        <f>IF(AND(L1193="Porosidad de gas",OR(K1193="C5",K1193="E5")),1,0)</f>
        <v/>
      </c>
      <c r="X1193" s="3">
        <f>RIGHT(A1193,3)</f>
        <v/>
      </c>
      <c r="Y1193" s="3">
        <f>MAX(W1193*F1193,0)</f>
        <v/>
      </c>
      <c r="Z1193" s="3">
        <f>MAX(V1193*F1193-Y1193,0)</f>
        <v/>
      </c>
      <c r="AA1193" s="3">
        <f>MAX(U1193*F1193-SUM(Y1193:Z1193),0)</f>
        <v/>
      </c>
      <c r="AB1193" s="3">
        <f>MAX(F1193-SUM(Y1193:AA1193),0)</f>
        <v/>
      </c>
      <c r="AC1193" s="3">
        <f>D1193</f>
        <v/>
      </c>
      <c r="AD1193" s="3">
        <f>E1193</f>
        <v/>
      </c>
    </row>
    <row r="1194">
      <c r="A1194" s="22" t="inlineStr">
        <is>
          <t>BNRL022511272173</t>
        </is>
      </c>
      <c r="B1194" s="22" t="inlineStr">
        <is>
          <t>27/11/2025 18:42:52</t>
        </is>
      </c>
      <c r="C1194" s="24" t="n">
        <v>9</v>
      </c>
      <c r="D1194" s="24" t="n">
        <v>19</v>
      </c>
      <c r="E1194" s="24" t="n">
        <v>27</v>
      </c>
      <c r="F1194" s="24" t="n">
        <v>360</v>
      </c>
      <c r="G1194" s="24" t="inlineStr">
        <is>
          <t>12</t>
        </is>
      </c>
      <c r="H1194" s="24" t="inlineStr"/>
      <c r="I1194" s="24" t="inlineStr"/>
      <c r="J1194" s="24" t="n">
        <v/>
      </c>
      <c r="K1194" s="24" t="n"/>
      <c r="L1194" s="24" t="n"/>
      <c r="M1194" s="1">
        <f>LEFT(A1194,6)</f>
        <v/>
      </c>
      <c r="N1194" s="1">
        <f>MID(A1194,7,6)</f>
        <v/>
      </c>
      <c r="O1194" s="1">
        <f>MID(A1194,7,6)&amp;"-"&amp;MID(A1194,13,1)</f>
        <v/>
      </c>
      <c r="P1194" s="1">
        <f>"M"&amp;MID(A1194,5,2)</f>
        <v/>
      </c>
      <c r="Q1194" s="1">
        <f>IF(MID(A1194,4,1)="L",IF(ISODD(RIGHT(A1194)),"LH1","LH3"),IF(MID(A1194,4,1)="R",IF(ISODD(RIGHT(A1194)),"RH2","RH4"),"ERROR"))</f>
        <v/>
      </c>
      <c r="R1194" s="1">
        <f>P1194&amp;"-"&amp;Q1194</f>
        <v/>
      </c>
      <c r="S1194" s="13">
        <f>IF(D1194="","HXX",IF(OR(D1194=D1193,D1194=0),S1193,"H"&amp;TEXT(D1194,"00")&amp;" T"&amp;TEXT(G1194,"00")&amp;" - "&amp;A1194))</f>
        <v/>
      </c>
      <c r="T1194" s="13">
        <f>SUBTOTAL(3,A1194)</f>
        <v/>
      </c>
      <c r="U1194" s="13">
        <f>IF(OR(NOT(ISBLANK(H1194)),J1194="30"),1,0)</f>
        <v/>
      </c>
      <c r="V1194" s="13">
        <f>IF(ISBLANK(I1194),0,1)</f>
        <v/>
      </c>
      <c r="W1194" s="13">
        <f>IF(AND(L1194="Porosidad de gas",OR(K1194="C5",K1194="E5")),1,0)</f>
        <v/>
      </c>
      <c r="X1194" s="3">
        <f>RIGHT(A1194,3)</f>
        <v/>
      </c>
      <c r="Y1194" s="3">
        <f>MAX(W1194*F1194,0)</f>
        <v/>
      </c>
      <c r="Z1194" s="3">
        <f>MAX(V1194*F1194-Y1194,0)</f>
        <v/>
      </c>
      <c r="AA1194" s="3">
        <f>MAX(U1194*F1194-SUM(Y1194:Z1194),0)</f>
        <v/>
      </c>
      <c r="AB1194" s="3">
        <f>MAX(F1194-SUM(Y1194:AA1194),0)</f>
        <v/>
      </c>
      <c r="AC1194" s="3">
        <f>D1194</f>
        <v/>
      </c>
      <c r="AD1194" s="3">
        <f>E1194</f>
        <v/>
      </c>
    </row>
    <row r="1195">
      <c r="A1195" s="22" t="inlineStr">
        <is>
          <t>BNRL022511272174</t>
        </is>
      </c>
      <c r="B1195" s="22" t="inlineStr">
        <is>
          <t>27/11/2025 18:42:52</t>
        </is>
      </c>
      <c r="C1195" s="24" t="n">
        <v>9</v>
      </c>
      <c r="D1195" s="24" t="n">
        <v>19</v>
      </c>
      <c r="E1195" s="24" t="n">
        <v>27</v>
      </c>
      <c r="F1195" s="24" t="n">
        <v>360</v>
      </c>
      <c r="G1195" s="24" t="inlineStr">
        <is>
          <t>12</t>
        </is>
      </c>
      <c r="H1195" s="24" t="inlineStr"/>
      <c r="I1195" s="24" t="inlineStr"/>
      <c r="J1195" s="24" t="n">
        <v/>
      </c>
      <c r="K1195" s="24" t="n"/>
      <c r="L1195" s="24" t="n"/>
      <c r="M1195" s="1">
        <f>LEFT(A1195,6)</f>
        <v/>
      </c>
      <c r="N1195" s="1">
        <f>MID(A1195,7,6)</f>
        <v/>
      </c>
      <c r="O1195" s="1">
        <f>MID(A1195,7,6)&amp;"-"&amp;MID(A1195,13,1)</f>
        <v/>
      </c>
      <c r="P1195" s="1">
        <f>"M"&amp;MID(A1195,5,2)</f>
        <v/>
      </c>
      <c r="Q1195" s="1">
        <f>IF(MID(A1195,4,1)="L",IF(ISODD(RIGHT(A1195)),"LH1","LH3"),IF(MID(A1195,4,1)="R",IF(ISODD(RIGHT(A1195)),"RH2","RH4"),"ERROR"))</f>
        <v/>
      </c>
      <c r="R1195" s="1">
        <f>P1195&amp;"-"&amp;Q1195</f>
        <v/>
      </c>
      <c r="S1195" s="13">
        <f>IF(D1195="","HXX",IF(OR(D1195=D1194,D1195=0),S1194,"H"&amp;TEXT(D1195,"00")&amp;" T"&amp;TEXT(G1195,"00")&amp;" - "&amp;A1195))</f>
        <v/>
      </c>
      <c r="T1195" s="13">
        <f>SUBTOTAL(3,A1195)</f>
        <v/>
      </c>
      <c r="U1195" s="13">
        <f>IF(OR(NOT(ISBLANK(H1195)),J1195="30"),1,0)</f>
        <v/>
      </c>
      <c r="V1195" s="13">
        <f>IF(ISBLANK(I1195),0,1)</f>
        <v/>
      </c>
      <c r="W1195" s="13">
        <f>IF(AND(L1195="Porosidad de gas",OR(K1195="C5",K1195="E5")),1,0)</f>
        <v/>
      </c>
      <c r="X1195" s="3">
        <f>RIGHT(A1195,3)</f>
        <v/>
      </c>
      <c r="Y1195" s="3">
        <f>MAX(W1195*F1195,0)</f>
        <v/>
      </c>
      <c r="Z1195" s="3">
        <f>MAX(V1195*F1195-Y1195,0)</f>
        <v/>
      </c>
      <c r="AA1195" s="3">
        <f>MAX(U1195*F1195-SUM(Y1195:Z1195),0)</f>
        <v/>
      </c>
      <c r="AB1195" s="3">
        <f>MAX(F1195-SUM(Y1195:AA1195),0)</f>
        <v/>
      </c>
      <c r="AC1195" s="3">
        <f>D1195</f>
        <v/>
      </c>
      <c r="AD1195" s="3">
        <f>E1195</f>
        <v/>
      </c>
    </row>
    <row r="1196">
      <c r="A1196" s="22" t="inlineStr">
        <is>
          <t>BNRR022511272173</t>
        </is>
      </c>
      <c r="B1196" s="22" t="inlineStr">
        <is>
          <t>27/11/2025 18:42:52</t>
        </is>
      </c>
      <c r="C1196" s="24" t="n">
        <v>9</v>
      </c>
      <c r="D1196" s="24" t="n">
        <v>19</v>
      </c>
      <c r="E1196" s="24" t="n">
        <v>27</v>
      </c>
      <c r="F1196" s="24" t="n">
        <v>360</v>
      </c>
      <c r="G1196" s="24" t="inlineStr">
        <is>
          <t>12</t>
        </is>
      </c>
      <c r="H1196" s="24" t="inlineStr"/>
      <c r="I1196" s="24" t="inlineStr"/>
      <c r="J1196" s="24" t="n">
        <v/>
      </c>
      <c r="K1196" s="24" t="n"/>
      <c r="L1196" s="24" t="n"/>
      <c r="M1196" s="1">
        <f>LEFT(A1196,6)</f>
        <v/>
      </c>
      <c r="N1196" s="1">
        <f>MID(A1196,7,6)</f>
        <v/>
      </c>
      <c r="O1196" s="1">
        <f>MID(A1196,7,6)&amp;"-"&amp;MID(A1196,13,1)</f>
        <v/>
      </c>
      <c r="P1196" s="1">
        <f>"M"&amp;MID(A1196,5,2)</f>
        <v/>
      </c>
      <c r="Q1196" s="1">
        <f>IF(MID(A1196,4,1)="L",IF(ISODD(RIGHT(A1196)),"LH1","LH3"),IF(MID(A1196,4,1)="R",IF(ISODD(RIGHT(A1196)),"RH2","RH4"),"ERROR"))</f>
        <v/>
      </c>
      <c r="R1196" s="1">
        <f>P1196&amp;"-"&amp;Q1196</f>
        <v/>
      </c>
      <c r="S1196" s="13">
        <f>IF(D1196="","HXX",IF(OR(D1196=D1195,D1196=0),S1195,"H"&amp;TEXT(D1196,"00")&amp;" T"&amp;TEXT(G1196,"00")&amp;" - "&amp;A1196))</f>
        <v/>
      </c>
      <c r="T1196" s="13">
        <f>SUBTOTAL(3,A1196)</f>
        <v/>
      </c>
      <c r="U1196" s="13">
        <f>IF(OR(NOT(ISBLANK(H1196)),J1196="30"),1,0)</f>
        <v/>
      </c>
      <c r="V1196" s="13">
        <f>IF(ISBLANK(I1196),0,1)</f>
        <v/>
      </c>
      <c r="W1196" s="13">
        <f>IF(AND(L1196="Porosidad de gas",OR(K1196="C5",K1196="E5")),1,0)</f>
        <v/>
      </c>
      <c r="X1196" s="3">
        <f>RIGHT(A1196,3)</f>
        <v/>
      </c>
      <c r="Y1196" s="3">
        <f>MAX(W1196*F1196,0)</f>
        <v/>
      </c>
      <c r="Z1196" s="3">
        <f>MAX(V1196*F1196-Y1196,0)</f>
        <v/>
      </c>
      <c r="AA1196" s="3">
        <f>MAX(U1196*F1196-SUM(Y1196:Z1196),0)</f>
        <v/>
      </c>
      <c r="AB1196" s="3">
        <f>MAX(F1196-SUM(Y1196:AA1196),0)</f>
        <v/>
      </c>
      <c r="AC1196" s="3">
        <f>D1196</f>
        <v/>
      </c>
      <c r="AD1196" s="3">
        <f>E1196</f>
        <v/>
      </c>
    </row>
    <row r="1197">
      <c r="A1197" s="22" t="inlineStr">
        <is>
          <t>BNRR022511272174</t>
        </is>
      </c>
      <c r="B1197" s="22" t="inlineStr">
        <is>
          <t>27/11/2025 18:42:52</t>
        </is>
      </c>
      <c r="C1197" s="24" t="n">
        <v>9</v>
      </c>
      <c r="D1197" s="24" t="n">
        <v>19</v>
      </c>
      <c r="E1197" s="24" t="n">
        <v>27</v>
      </c>
      <c r="F1197" s="24" t="n">
        <v>360</v>
      </c>
      <c r="G1197" s="24" t="inlineStr">
        <is>
          <t>12</t>
        </is>
      </c>
      <c r="H1197" s="24" t="inlineStr"/>
      <c r="I1197" s="24" t="inlineStr"/>
      <c r="J1197" s="24" t="n">
        <v/>
      </c>
      <c r="K1197" s="24" t="n"/>
      <c r="L1197" s="24" t="n"/>
      <c r="M1197" s="1">
        <f>LEFT(A1197,6)</f>
        <v/>
      </c>
      <c r="N1197" s="1">
        <f>MID(A1197,7,6)</f>
        <v/>
      </c>
      <c r="O1197" s="1">
        <f>MID(A1197,7,6)&amp;"-"&amp;MID(A1197,13,1)</f>
        <v/>
      </c>
      <c r="P1197" s="1">
        <f>"M"&amp;MID(A1197,5,2)</f>
        <v/>
      </c>
      <c r="Q1197" s="1">
        <f>IF(MID(A1197,4,1)="L",IF(ISODD(RIGHT(A1197)),"LH1","LH3"),IF(MID(A1197,4,1)="R",IF(ISODD(RIGHT(A1197)),"RH2","RH4"),"ERROR"))</f>
        <v/>
      </c>
      <c r="R1197" s="1">
        <f>P1197&amp;"-"&amp;Q1197</f>
        <v/>
      </c>
      <c r="S1197" s="13">
        <f>IF(D1197="","HXX",IF(OR(D1197=D1196,D1197=0),S1196,"H"&amp;TEXT(D1197,"00")&amp;" T"&amp;TEXT(G1197,"00")&amp;" - "&amp;A1197))</f>
        <v/>
      </c>
      <c r="T1197" s="13">
        <f>SUBTOTAL(3,A1197)</f>
        <v/>
      </c>
      <c r="U1197" s="13">
        <f>IF(OR(NOT(ISBLANK(H1197)),J1197="30"),1,0)</f>
        <v/>
      </c>
      <c r="V1197" s="13">
        <f>IF(ISBLANK(I1197),0,1)</f>
        <v/>
      </c>
      <c r="W1197" s="13">
        <f>IF(AND(L1197="Porosidad de gas",OR(K1197="C5",K1197="E5")),1,0)</f>
        <v/>
      </c>
      <c r="X1197" s="3">
        <f>RIGHT(A1197,3)</f>
        <v/>
      </c>
      <c r="Y1197" s="3">
        <f>MAX(W1197*F1197,0)</f>
        <v/>
      </c>
      <c r="Z1197" s="3">
        <f>MAX(V1197*F1197-Y1197,0)</f>
        <v/>
      </c>
      <c r="AA1197" s="3">
        <f>MAX(U1197*F1197-SUM(Y1197:Z1197),0)</f>
        <v/>
      </c>
      <c r="AB1197" s="3">
        <f>MAX(F1197-SUM(Y1197:AA1197),0)</f>
        <v/>
      </c>
      <c r="AC1197" s="3">
        <f>D1197</f>
        <v/>
      </c>
      <c r="AD1197" s="3">
        <f>E1197</f>
        <v/>
      </c>
    </row>
    <row r="1198">
      <c r="A1198" s="22" t="inlineStr">
        <is>
          <t>BNRL022511272171</t>
        </is>
      </c>
      <c r="B1198" s="22" t="inlineStr">
        <is>
          <t>27/11/2025 18:36:52</t>
        </is>
      </c>
      <c r="C1198" s="24" t="n">
        <v>9</v>
      </c>
      <c r="D1198" s="24" t="n">
        <v>19</v>
      </c>
      <c r="E1198" s="24" t="n">
        <v>26</v>
      </c>
      <c r="F1198" s="24" t="n">
        <v>360</v>
      </c>
      <c r="G1198" s="24" t="inlineStr">
        <is>
          <t>12</t>
        </is>
      </c>
      <c r="H1198" s="24" t="inlineStr"/>
      <c r="I1198" s="24" t="inlineStr"/>
      <c r="J1198" s="24" t="n">
        <v/>
      </c>
      <c r="K1198" s="24" t="n"/>
      <c r="L1198" s="24" t="n"/>
      <c r="M1198" s="1">
        <f>LEFT(A1198,6)</f>
        <v/>
      </c>
      <c r="N1198" s="1">
        <f>MID(A1198,7,6)</f>
        <v/>
      </c>
      <c r="O1198" s="1">
        <f>MID(A1198,7,6)&amp;"-"&amp;MID(A1198,13,1)</f>
        <v/>
      </c>
      <c r="P1198" s="1">
        <f>"M"&amp;MID(A1198,5,2)</f>
        <v/>
      </c>
      <c r="Q1198" s="1">
        <f>IF(MID(A1198,4,1)="L",IF(ISODD(RIGHT(A1198)),"LH1","LH3"),IF(MID(A1198,4,1)="R",IF(ISODD(RIGHT(A1198)),"RH2","RH4"),"ERROR"))</f>
        <v/>
      </c>
      <c r="R1198" s="1">
        <f>P1198&amp;"-"&amp;Q1198</f>
        <v/>
      </c>
      <c r="S1198" s="13">
        <f>IF(D1198="","HXX",IF(OR(D1198=D1197,D1198=0),S1197,"H"&amp;TEXT(D1198,"00")&amp;" T"&amp;TEXT(G1198,"00")&amp;" - "&amp;A1198))</f>
        <v/>
      </c>
      <c r="T1198" s="13">
        <f>SUBTOTAL(3,A1198)</f>
        <v/>
      </c>
      <c r="U1198" s="13">
        <f>IF(OR(NOT(ISBLANK(H1198)),J1198="30"),1,0)</f>
        <v/>
      </c>
      <c r="V1198" s="13">
        <f>IF(ISBLANK(I1198),0,1)</f>
        <v/>
      </c>
      <c r="W1198" s="13">
        <f>IF(AND(L1198="Porosidad de gas",OR(K1198="C5",K1198="E5")),1,0)</f>
        <v/>
      </c>
      <c r="X1198" s="3">
        <f>RIGHT(A1198,3)</f>
        <v/>
      </c>
      <c r="Y1198" s="3">
        <f>MAX(W1198*F1198,0)</f>
        <v/>
      </c>
      <c r="Z1198" s="3">
        <f>MAX(V1198*F1198-Y1198,0)</f>
        <v/>
      </c>
      <c r="AA1198" s="3">
        <f>MAX(U1198*F1198-SUM(Y1198:Z1198),0)</f>
        <v/>
      </c>
      <c r="AB1198" s="3">
        <f>MAX(F1198-SUM(Y1198:AA1198),0)</f>
        <v/>
      </c>
      <c r="AC1198" s="3">
        <f>D1198</f>
        <v/>
      </c>
      <c r="AD1198" s="3">
        <f>E1198</f>
        <v/>
      </c>
    </row>
    <row r="1199">
      <c r="A1199" s="22" t="inlineStr">
        <is>
          <t>BNRL022511272172</t>
        </is>
      </c>
      <c r="B1199" s="22" t="inlineStr">
        <is>
          <t>27/11/2025 18:36:52</t>
        </is>
      </c>
      <c r="C1199" s="24" t="n">
        <v>9</v>
      </c>
      <c r="D1199" s="24" t="n">
        <v>19</v>
      </c>
      <c r="E1199" s="24" t="n">
        <v>26</v>
      </c>
      <c r="F1199" s="24" t="n">
        <v>360</v>
      </c>
      <c r="G1199" s="24" t="inlineStr">
        <is>
          <t>12</t>
        </is>
      </c>
      <c r="H1199" s="24" t="inlineStr"/>
      <c r="I1199" s="24" t="inlineStr"/>
      <c r="J1199" s="24" t="n">
        <v/>
      </c>
      <c r="K1199" s="24" t="n"/>
      <c r="L1199" s="24" t="n"/>
      <c r="M1199" s="1">
        <f>LEFT(A1199,6)</f>
        <v/>
      </c>
      <c r="N1199" s="1">
        <f>MID(A1199,7,6)</f>
        <v/>
      </c>
      <c r="O1199" s="1">
        <f>MID(A1199,7,6)&amp;"-"&amp;MID(A1199,13,1)</f>
        <v/>
      </c>
      <c r="P1199" s="1">
        <f>"M"&amp;MID(A1199,5,2)</f>
        <v/>
      </c>
      <c r="Q1199" s="1">
        <f>IF(MID(A1199,4,1)="L",IF(ISODD(RIGHT(A1199)),"LH1","LH3"),IF(MID(A1199,4,1)="R",IF(ISODD(RIGHT(A1199)),"RH2","RH4"),"ERROR"))</f>
        <v/>
      </c>
      <c r="R1199" s="1">
        <f>P1199&amp;"-"&amp;Q1199</f>
        <v/>
      </c>
      <c r="S1199" s="13">
        <f>IF(D1199="","HXX",IF(OR(D1199=D1198,D1199=0),S1198,"H"&amp;TEXT(D1199,"00")&amp;" T"&amp;TEXT(G1199,"00")&amp;" - "&amp;A1199))</f>
        <v/>
      </c>
      <c r="T1199" s="13">
        <f>SUBTOTAL(3,A1199)</f>
        <v/>
      </c>
      <c r="U1199" s="13">
        <f>IF(OR(NOT(ISBLANK(H1199)),J1199="30"),1,0)</f>
        <v/>
      </c>
      <c r="V1199" s="13">
        <f>IF(ISBLANK(I1199),0,1)</f>
        <v/>
      </c>
      <c r="W1199" s="13">
        <f>IF(AND(L1199="Porosidad de gas",OR(K1199="C5",K1199="E5")),1,0)</f>
        <v/>
      </c>
      <c r="X1199" s="3">
        <f>RIGHT(A1199,3)</f>
        <v/>
      </c>
      <c r="Y1199" s="3">
        <f>MAX(W1199*F1199,0)</f>
        <v/>
      </c>
      <c r="Z1199" s="3">
        <f>MAX(V1199*F1199-Y1199,0)</f>
        <v/>
      </c>
      <c r="AA1199" s="3">
        <f>MAX(U1199*F1199-SUM(Y1199:Z1199),0)</f>
        <v/>
      </c>
      <c r="AB1199" s="3">
        <f>MAX(F1199-SUM(Y1199:AA1199),0)</f>
        <v/>
      </c>
      <c r="AC1199" s="3">
        <f>D1199</f>
        <v/>
      </c>
      <c r="AD1199" s="3">
        <f>E1199</f>
        <v/>
      </c>
    </row>
    <row r="1200">
      <c r="A1200" s="22" t="inlineStr">
        <is>
          <t>BNRR022511272171</t>
        </is>
      </c>
      <c r="B1200" s="22" t="inlineStr">
        <is>
          <t>27/11/2025 18:36:52</t>
        </is>
      </c>
      <c r="C1200" s="24" t="n">
        <v>9</v>
      </c>
      <c r="D1200" s="24" t="n">
        <v>19</v>
      </c>
      <c r="E1200" s="24" t="n">
        <v>26</v>
      </c>
      <c r="F1200" s="24" t="n">
        <v>360</v>
      </c>
      <c r="G1200" s="24" t="inlineStr">
        <is>
          <t>12</t>
        </is>
      </c>
      <c r="H1200" s="24" t="inlineStr"/>
      <c r="I1200" s="24" t="inlineStr"/>
      <c r="J1200" s="24" t="n">
        <v/>
      </c>
      <c r="K1200" s="24" t="n"/>
      <c r="L1200" s="24" t="n"/>
      <c r="M1200" s="1">
        <f>LEFT(A1200,6)</f>
        <v/>
      </c>
      <c r="N1200" s="1">
        <f>MID(A1200,7,6)</f>
        <v/>
      </c>
      <c r="O1200" s="1">
        <f>MID(A1200,7,6)&amp;"-"&amp;MID(A1200,13,1)</f>
        <v/>
      </c>
      <c r="P1200" s="1">
        <f>"M"&amp;MID(A1200,5,2)</f>
        <v/>
      </c>
      <c r="Q1200" s="1">
        <f>IF(MID(A1200,4,1)="L",IF(ISODD(RIGHT(A1200)),"LH1","LH3"),IF(MID(A1200,4,1)="R",IF(ISODD(RIGHT(A1200)),"RH2","RH4"),"ERROR"))</f>
        <v/>
      </c>
      <c r="R1200" s="1">
        <f>P1200&amp;"-"&amp;Q1200</f>
        <v/>
      </c>
      <c r="S1200" s="13">
        <f>IF(D1200="","HXX",IF(OR(D1200=D1199,D1200=0),S1199,"H"&amp;TEXT(D1200,"00")&amp;" T"&amp;TEXT(G1200,"00")&amp;" - "&amp;A1200))</f>
        <v/>
      </c>
      <c r="T1200" s="13">
        <f>SUBTOTAL(3,A1200)</f>
        <v/>
      </c>
      <c r="U1200" s="13">
        <f>IF(OR(NOT(ISBLANK(H1200)),J1200="30"),1,0)</f>
        <v/>
      </c>
      <c r="V1200" s="13">
        <f>IF(ISBLANK(I1200),0,1)</f>
        <v/>
      </c>
      <c r="W1200" s="13">
        <f>IF(AND(L1200="Porosidad de gas",OR(K1200="C5",K1200="E5")),1,0)</f>
        <v/>
      </c>
      <c r="X1200" s="3">
        <f>RIGHT(A1200,3)</f>
        <v/>
      </c>
      <c r="Y1200" s="3">
        <f>MAX(W1200*F1200,0)</f>
        <v/>
      </c>
      <c r="Z1200" s="3">
        <f>MAX(V1200*F1200-Y1200,0)</f>
        <v/>
      </c>
      <c r="AA1200" s="3">
        <f>MAX(U1200*F1200-SUM(Y1200:Z1200),0)</f>
        <v/>
      </c>
      <c r="AB1200" s="3">
        <f>MAX(F1200-SUM(Y1200:AA1200),0)</f>
        <v/>
      </c>
      <c r="AC1200" s="3">
        <f>D1200</f>
        <v/>
      </c>
      <c r="AD1200" s="3">
        <f>E1200</f>
        <v/>
      </c>
    </row>
    <row r="1201">
      <c r="A1201" s="22" t="inlineStr">
        <is>
          <t>BNRR022511272172</t>
        </is>
      </c>
      <c r="B1201" s="22" t="inlineStr">
        <is>
          <t>27/11/2025 18:36:52</t>
        </is>
      </c>
      <c r="C1201" s="24" t="n">
        <v>9</v>
      </c>
      <c r="D1201" s="24" t="n">
        <v>19</v>
      </c>
      <c r="E1201" s="24" t="n">
        <v>26</v>
      </c>
      <c r="F1201" s="24" t="n">
        <v>360</v>
      </c>
      <c r="G1201" s="24" t="inlineStr">
        <is>
          <t>12</t>
        </is>
      </c>
      <c r="H1201" s="24" t="inlineStr"/>
      <c r="I1201" s="24" t="inlineStr"/>
      <c r="J1201" s="24" t="n">
        <v/>
      </c>
      <c r="K1201" s="24" t="n"/>
      <c r="L1201" s="24" t="n"/>
      <c r="M1201" s="1">
        <f>LEFT(A1201,6)</f>
        <v/>
      </c>
      <c r="N1201" s="1">
        <f>MID(A1201,7,6)</f>
        <v/>
      </c>
      <c r="O1201" s="1">
        <f>MID(A1201,7,6)&amp;"-"&amp;MID(A1201,13,1)</f>
        <v/>
      </c>
      <c r="P1201" s="1">
        <f>"M"&amp;MID(A1201,5,2)</f>
        <v/>
      </c>
      <c r="Q1201" s="1">
        <f>IF(MID(A1201,4,1)="L",IF(ISODD(RIGHT(A1201)),"LH1","LH3"),IF(MID(A1201,4,1)="R",IF(ISODD(RIGHT(A1201)),"RH2","RH4"),"ERROR"))</f>
        <v/>
      </c>
      <c r="R1201" s="1">
        <f>P1201&amp;"-"&amp;Q1201</f>
        <v/>
      </c>
      <c r="S1201" s="13">
        <f>IF(D1201="","HXX",IF(OR(D1201=D1200,D1201=0),S1200,"H"&amp;TEXT(D1201,"00")&amp;" T"&amp;TEXT(G1201,"00")&amp;" - "&amp;A1201))</f>
        <v/>
      </c>
      <c r="T1201" s="13">
        <f>SUBTOTAL(3,A1201)</f>
        <v/>
      </c>
      <c r="U1201" s="13">
        <f>IF(OR(NOT(ISBLANK(H1201)),J1201="30"),1,0)</f>
        <v/>
      </c>
      <c r="V1201" s="13">
        <f>IF(ISBLANK(I1201),0,1)</f>
        <v/>
      </c>
      <c r="W1201" s="13">
        <f>IF(AND(L1201="Porosidad de gas",OR(K1201="C5",K1201="E5")),1,0)</f>
        <v/>
      </c>
      <c r="X1201" s="3">
        <f>RIGHT(A1201,3)</f>
        <v/>
      </c>
      <c r="Y1201" s="3">
        <f>MAX(W1201*F1201,0)</f>
        <v/>
      </c>
      <c r="Z1201" s="3">
        <f>MAX(V1201*F1201-Y1201,0)</f>
        <v/>
      </c>
      <c r="AA1201" s="3">
        <f>MAX(U1201*F1201-SUM(Y1201:Z1201),0)</f>
        <v/>
      </c>
      <c r="AB1201" s="3">
        <f>MAX(F1201-SUM(Y1201:AA1201),0)</f>
        <v/>
      </c>
      <c r="AC1201" s="3">
        <f>D1201</f>
        <v/>
      </c>
      <c r="AD1201" s="3">
        <f>E1201</f>
        <v/>
      </c>
    </row>
    <row r="1202">
      <c r="A1202" s="22" t="inlineStr">
        <is>
          <t>BNRL022511272169</t>
        </is>
      </c>
      <c r="B1202" s="22" t="inlineStr">
        <is>
          <t>27/11/2025 18:30:52</t>
        </is>
      </c>
      <c r="C1202" s="24" t="n">
        <v>9</v>
      </c>
      <c r="D1202" s="24" t="n">
        <v>19</v>
      </c>
      <c r="E1202" s="24" t="n">
        <v>25</v>
      </c>
      <c r="F1202" s="24" t="n">
        <v>360</v>
      </c>
      <c r="G1202" s="24" t="inlineStr">
        <is>
          <t>12</t>
        </is>
      </c>
      <c r="H1202" s="24" t="inlineStr"/>
      <c r="I1202" s="24" t="inlineStr"/>
      <c r="J1202" s="24" t="n">
        <v/>
      </c>
      <c r="K1202" s="24" t="n"/>
      <c r="L1202" s="24" t="n"/>
      <c r="M1202" s="1">
        <f>LEFT(A1202,6)</f>
        <v/>
      </c>
      <c r="N1202" s="1">
        <f>MID(A1202,7,6)</f>
        <v/>
      </c>
      <c r="O1202" s="1">
        <f>MID(A1202,7,6)&amp;"-"&amp;MID(A1202,13,1)</f>
        <v/>
      </c>
      <c r="P1202" s="1">
        <f>"M"&amp;MID(A1202,5,2)</f>
        <v/>
      </c>
      <c r="Q1202" s="1">
        <f>IF(MID(A1202,4,1)="L",IF(ISODD(RIGHT(A1202)),"LH1","LH3"),IF(MID(A1202,4,1)="R",IF(ISODD(RIGHT(A1202)),"RH2","RH4"),"ERROR"))</f>
        <v/>
      </c>
      <c r="R1202" s="1">
        <f>P1202&amp;"-"&amp;Q1202</f>
        <v/>
      </c>
      <c r="S1202" s="13">
        <f>IF(D1202="","HXX",IF(OR(D1202=D1201,D1202=0),S1201,"H"&amp;TEXT(D1202,"00")&amp;" T"&amp;TEXT(G1202,"00")&amp;" - "&amp;A1202))</f>
        <v/>
      </c>
      <c r="T1202" s="13">
        <f>SUBTOTAL(3,A1202)</f>
        <v/>
      </c>
      <c r="U1202" s="13">
        <f>IF(OR(NOT(ISBLANK(H1202)),J1202="30"),1,0)</f>
        <v/>
      </c>
      <c r="V1202" s="13">
        <f>IF(ISBLANK(I1202),0,1)</f>
        <v/>
      </c>
      <c r="W1202" s="13">
        <f>IF(AND(L1202="Porosidad de gas",OR(K1202="C5",K1202="E5")),1,0)</f>
        <v/>
      </c>
      <c r="X1202" s="3">
        <f>RIGHT(A1202,3)</f>
        <v/>
      </c>
      <c r="Y1202" s="3">
        <f>MAX(W1202*F1202,0)</f>
        <v/>
      </c>
      <c r="Z1202" s="3">
        <f>MAX(V1202*F1202-Y1202,0)</f>
        <v/>
      </c>
      <c r="AA1202" s="3">
        <f>MAX(U1202*F1202-SUM(Y1202:Z1202),0)</f>
        <v/>
      </c>
      <c r="AB1202" s="3">
        <f>MAX(F1202-SUM(Y1202:AA1202),0)</f>
        <v/>
      </c>
      <c r="AC1202" s="3">
        <f>D1202</f>
        <v/>
      </c>
      <c r="AD1202" s="3">
        <f>E1202</f>
        <v/>
      </c>
    </row>
    <row r="1203">
      <c r="A1203" s="22" t="inlineStr">
        <is>
          <t>BNRL022511272170</t>
        </is>
      </c>
      <c r="B1203" s="22" t="inlineStr">
        <is>
          <t>27/11/2025 18:30:52</t>
        </is>
      </c>
      <c r="C1203" s="24" t="n">
        <v>9</v>
      </c>
      <c r="D1203" s="24" t="n">
        <v>19</v>
      </c>
      <c r="E1203" s="24" t="n">
        <v>25</v>
      </c>
      <c r="F1203" s="24" t="n">
        <v>360</v>
      </c>
      <c r="G1203" s="24" t="inlineStr">
        <is>
          <t>12</t>
        </is>
      </c>
      <c r="H1203" s="24" t="inlineStr"/>
      <c r="I1203" s="24" t="inlineStr"/>
      <c r="J1203" s="24" t="n">
        <v/>
      </c>
      <c r="K1203" s="24" t="n"/>
      <c r="L1203" s="24" t="n"/>
      <c r="M1203" s="1">
        <f>LEFT(A1203,6)</f>
        <v/>
      </c>
      <c r="N1203" s="1">
        <f>MID(A1203,7,6)</f>
        <v/>
      </c>
      <c r="O1203" s="1">
        <f>MID(A1203,7,6)&amp;"-"&amp;MID(A1203,13,1)</f>
        <v/>
      </c>
      <c r="P1203" s="1">
        <f>"M"&amp;MID(A1203,5,2)</f>
        <v/>
      </c>
      <c r="Q1203" s="1">
        <f>IF(MID(A1203,4,1)="L",IF(ISODD(RIGHT(A1203)),"LH1","LH3"),IF(MID(A1203,4,1)="R",IF(ISODD(RIGHT(A1203)),"RH2","RH4"),"ERROR"))</f>
        <v/>
      </c>
      <c r="R1203" s="1">
        <f>P1203&amp;"-"&amp;Q1203</f>
        <v/>
      </c>
      <c r="S1203" s="13">
        <f>IF(D1203="","HXX",IF(OR(D1203=D1202,D1203=0),S1202,"H"&amp;TEXT(D1203,"00")&amp;" T"&amp;TEXT(G1203,"00")&amp;" - "&amp;A1203))</f>
        <v/>
      </c>
      <c r="T1203" s="13">
        <f>SUBTOTAL(3,A1203)</f>
        <v/>
      </c>
      <c r="U1203" s="13">
        <f>IF(OR(NOT(ISBLANK(H1203)),J1203="30"),1,0)</f>
        <v/>
      </c>
      <c r="V1203" s="13">
        <f>IF(ISBLANK(I1203),0,1)</f>
        <v/>
      </c>
      <c r="W1203" s="13">
        <f>IF(AND(L1203="Porosidad de gas",OR(K1203="C5",K1203="E5")),1,0)</f>
        <v/>
      </c>
      <c r="X1203" s="3">
        <f>RIGHT(A1203,3)</f>
        <v/>
      </c>
      <c r="Y1203" s="3">
        <f>MAX(W1203*F1203,0)</f>
        <v/>
      </c>
      <c r="Z1203" s="3">
        <f>MAX(V1203*F1203-Y1203,0)</f>
        <v/>
      </c>
      <c r="AA1203" s="3">
        <f>MAX(U1203*F1203-SUM(Y1203:Z1203),0)</f>
        <v/>
      </c>
      <c r="AB1203" s="3">
        <f>MAX(F1203-SUM(Y1203:AA1203),0)</f>
        <v/>
      </c>
      <c r="AC1203" s="3">
        <f>D1203</f>
        <v/>
      </c>
      <c r="AD1203" s="3">
        <f>E1203</f>
        <v/>
      </c>
    </row>
    <row r="1204">
      <c r="A1204" s="22" t="inlineStr">
        <is>
          <t>BNRR022511272169</t>
        </is>
      </c>
      <c r="B1204" s="22" t="inlineStr">
        <is>
          <t>27/11/2025 18:30:52</t>
        </is>
      </c>
      <c r="C1204" s="24" t="n">
        <v>9</v>
      </c>
      <c r="D1204" s="24" t="n">
        <v>19</v>
      </c>
      <c r="E1204" s="24" t="n">
        <v>25</v>
      </c>
      <c r="F1204" s="24" t="n">
        <v>360</v>
      </c>
      <c r="G1204" s="24" t="inlineStr">
        <is>
          <t>12</t>
        </is>
      </c>
      <c r="H1204" s="24" t="inlineStr"/>
      <c r="I1204" s="24" t="inlineStr"/>
      <c r="J1204" s="24" t="n">
        <v/>
      </c>
      <c r="K1204" s="24" t="n"/>
      <c r="L1204" s="24" t="n"/>
      <c r="M1204" s="1">
        <f>LEFT(A1204,6)</f>
        <v/>
      </c>
      <c r="N1204" s="1">
        <f>MID(A1204,7,6)</f>
        <v/>
      </c>
      <c r="O1204" s="1">
        <f>MID(A1204,7,6)&amp;"-"&amp;MID(A1204,13,1)</f>
        <v/>
      </c>
      <c r="P1204" s="1">
        <f>"M"&amp;MID(A1204,5,2)</f>
        <v/>
      </c>
      <c r="Q1204" s="1">
        <f>IF(MID(A1204,4,1)="L",IF(ISODD(RIGHT(A1204)),"LH1","LH3"),IF(MID(A1204,4,1)="R",IF(ISODD(RIGHT(A1204)),"RH2","RH4"),"ERROR"))</f>
        <v/>
      </c>
      <c r="R1204" s="1">
        <f>P1204&amp;"-"&amp;Q1204</f>
        <v/>
      </c>
      <c r="S1204" s="13">
        <f>IF(D1204="","HXX",IF(OR(D1204=D1203,D1204=0),S1203,"H"&amp;TEXT(D1204,"00")&amp;" T"&amp;TEXT(G1204,"00")&amp;" - "&amp;A1204))</f>
        <v/>
      </c>
      <c r="T1204" s="13">
        <f>SUBTOTAL(3,A1204)</f>
        <v/>
      </c>
      <c r="U1204" s="13">
        <f>IF(OR(NOT(ISBLANK(H1204)),J1204="30"),1,0)</f>
        <v/>
      </c>
      <c r="V1204" s="13">
        <f>IF(ISBLANK(I1204),0,1)</f>
        <v/>
      </c>
      <c r="W1204" s="13">
        <f>IF(AND(L1204="Porosidad de gas",OR(K1204="C5",K1204="E5")),1,0)</f>
        <v/>
      </c>
      <c r="X1204" s="3">
        <f>RIGHT(A1204,3)</f>
        <v/>
      </c>
      <c r="Y1204" s="3">
        <f>MAX(W1204*F1204,0)</f>
        <v/>
      </c>
      <c r="Z1204" s="3">
        <f>MAX(V1204*F1204-Y1204,0)</f>
        <v/>
      </c>
      <c r="AA1204" s="3">
        <f>MAX(U1204*F1204-SUM(Y1204:Z1204),0)</f>
        <v/>
      </c>
      <c r="AB1204" s="3">
        <f>MAX(F1204-SUM(Y1204:AA1204),0)</f>
        <v/>
      </c>
      <c r="AC1204" s="3">
        <f>D1204</f>
        <v/>
      </c>
      <c r="AD1204" s="3">
        <f>E1204</f>
        <v/>
      </c>
    </row>
    <row r="1205">
      <c r="A1205" s="22" t="inlineStr">
        <is>
          <t>BNRR022511272170</t>
        </is>
      </c>
      <c r="B1205" s="22" t="inlineStr">
        <is>
          <t>27/11/2025 18:30:52</t>
        </is>
      </c>
      <c r="C1205" s="24" t="n">
        <v>9</v>
      </c>
      <c r="D1205" s="24" t="n">
        <v>19</v>
      </c>
      <c r="E1205" s="24" t="n">
        <v>25</v>
      </c>
      <c r="F1205" s="24" t="n">
        <v>360</v>
      </c>
      <c r="G1205" s="24" t="inlineStr">
        <is>
          <t>12</t>
        </is>
      </c>
      <c r="H1205" s="24" t="inlineStr"/>
      <c r="I1205" s="24" t="inlineStr"/>
      <c r="J1205" s="24" t="n">
        <v/>
      </c>
      <c r="K1205" s="24" t="n"/>
      <c r="L1205" s="24" t="n"/>
      <c r="M1205" s="1">
        <f>LEFT(A1205,6)</f>
        <v/>
      </c>
      <c r="N1205" s="1">
        <f>MID(A1205,7,6)</f>
        <v/>
      </c>
      <c r="O1205" s="1">
        <f>MID(A1205,7,6)&amp;"-"&amp;MID(A1205,13,1)</f>
        <v/>
      </c>
      <c r="P1205" s="1">
        <f>"M"&amp;MID(A1205,5,2)</f>
        <v/>
      </c>
      <c r="Q1205" s="1">
        <f>IF(MID(A1205,4,1)="L",IF(ISODD(RIGHT(A1205)),"LH1","LH3"),IF(MID(A1205,4,1)="R",IF(ISODD(RIGHT(A1205)),"RH2","RH4"),"ERROR"))</f>
        <v/>
      </c>
      <c r="R1205" s="1">
        <f>P1205&amp;"-"&amp;Q1205</f>
        <v/>
      </c>
      <c r="S1205" s="13">
        <f>IF(D1205="","HXX",IF(OR(D1205=D1204,D1205=0),S1204,"H"&amp;TEXT(D1205,"00")&amp;" T"&amp;TEXT(G1205,"00")&amp;" - "&amp;A1205))</f>
        <v/>
      </c>
      <c r="T1205" s="13">
        <f>SUBTOTAL(3,A1205)</f>
        <v/>
      </c>
      <c r="U1205" s="13">
        <f>IF(OR(NOT(ISBLANK(H1205)),J1205="30"),1,0)</f>
        <v/>
      </c>
      <c r="V1205" s="13">
        <f>IF(ISBLANK(I1205),0,1)</f>
        <v/>
      </c>
      <c r="W1205" s="13">
        <f>IF(AND(L1205="Porosidad de gas",OR(K1205="C5",K1205="E5")),1,0)</f>
        <v/>
      </c>
      <c r="X1205" s="3">
        <f>RIGHT(A1205,3)</f>
        <v/>
      </c>
      <c r="Y1205" s="3">
        <f>MAX(W1205*F1205,0)</f>
        <v/>
      </c>
      <c r="Z1205" s="3">
        <f>MAX(V1205*F1205-Y1205,0)</f>
        <v/>
      </c>
      <c r="AA1205" s="3">
        <f>MAX(U1205*F1205-SUM(Y1205:Z1205),0)</f>
        <v/>
      </c>
      <c r="AB1205" s="3">
        <f>MAX(F1205-SUM(Y1205:AA1205),0)</f>
        <v/>
      </c>
      <c r="AC1205" s="3">
        <f>D1205</f>
        <v/>
      </c>
      <c r="AD1205" s="3">
        <f>E1205</f>
        <v/>
      </c>
    </row>
    <row r="1206">
      <c r="A1206" s="22" t="inlineStr">
        <is>
          <t>BNRL022511272167</t>
        </is>
      </c>
      <c r="B1206" s="22" t="inlineStr">
        <is>
          <t>27/11/2025 18:24:52</t>
        </is>
      </c>
      <c r="C1206" s="24" t="n">
        <v>9</v>
      </c>
      <c r="D1206" s="24" t="n">
        <v>19</v>
      </c>
      <c r="E1206" s="24" t="n">
        <v>24</v>
      </c>
      <c r="F1206" s="24" t="n">
        <v>360</v>
      </c>
      <c r="G1206" s="24" t="inlineStr">
        <is>
          <t>12</t>
        </is>
      </c>
      <c r="H1206" s="24" t="inlineStr"/>
      <c r="I1206" s="24" t="inlineStr"/>
      <c r="J1206" s="24" t="n">
        <v/>
      </c>
      <c r="K1206" s="24" t="n"/>
      <c r="L1206" s="24" t="n"/>
      <c r="M1206" s="1">
        <f>LEFT(A1206,6)</f>
        <v/>
      </c>
      <c r="N1206" s="1">
        <f>MID(A1206,7,6)</f>
        <v/>
      </c>
      <c r="O1206" s="1">
        <f>MID(A1206,7,6)&amp;"-"&amp;MID(A1206,13,1)</f>
        <v/>
      </c>
      <c r="P1206" s="1">
        <f>"M"&amp;MID(A1206,5,2)</f>
        <v/>
      </c>
      <c r="Q1206" s="1">
        <f>IF(MID(A1206,4,1)="L",IF(ISODD(RIGHT(A1206)),"LH1","LH3"),IF(MID(A1206,4,1)="R",IF(ISODD(RIGHT(A1206)),"RH2","RH4"),"ERROR"))</f>
        <v/>
      </c>
      <c r="R1206" s="1">
        <f>P1206&amp;"-"&amp;Q1206</f>
        <v/>
      </c>
      <c r="S1206" s="13">
        <f>IF(D1206="","HXX",IF(OR(D1206=D1205,D1206=0),S1205,"H"&amp;TEXT(D1206,"00")&amp;" T"&amp;TEXT(G1206,"00")&amp;" - "&amp;A1206))</f>
        <v/>
      </c>
      <c r="T1206" s="13">
        <f>SUBTOTAL(3,A1206)</f>
        <v/>
      </c>
      <c r="U1206" s="13">
        <f>IF(OR(NOT(ISBLANK(H1206)),J1206="30"),1,0)</f>
        <v/>
      </c>
      <c r="V1206" s="13">
        <f>IF(ISBLANK(I1206),0,1)</f>
        <v/>
      </c>
      <c r="W1206" s="13">
        <f>IF(AND(L1206="Porosidad de gas",OR(K1206="C5",K1206="E5")),1,0)</f>
        <v/>
      </c>
      <c r="X1206" s="3">
        <f>RIGHT(A1206,3)</f>
        <v/>
      </c>
      <c r="Y1206" s="3">
        <f>MAX(W1206*F1206,0)</f>
        <v/>
      </c>
      <c r="Z1206" s="3">
        <f>MAX(V1206*F1206-Y1206,0)</f>
        <v/>
      </c>
      <c r="AA1206" s="3">
        <f>MAX(U1206*F1206-SUM(Y1206:Z1206),0)</f>
        <v/>
      </c>
      <c r="AB1206" s="3">
        <f>MAX(F1206-SUM(Y1206:AA1206),0)</f>
        <v/>
      </c>
      <c r="AC1206" s="3">
        <f>D1206</f>
        <v/>
      </c>
      <c r="AD1206" s="3">
        <f>E1206</f>
        <v/>
      </c>
    </row>
    <row r="1207">
      <c r="A1207" s="22" t="inlineStr">
        <is>
          <t>BNRL022511272168</t>
        </is>
      </c>
      <c r="B1207" s="22" t="inlineStr">
        <is>
          <t>27/11/2025 18:24:52</t>
        </is>
      </c>
      <c r="C1207" s="24" t="n">
        <v>9</v>
      </c>
      <c r="D1207" s="24" t="n">
        <v>19</v>
      </c>
      <c r="E1207" s="24" t="n">
        <v>24</v>
      </c>
      <c r="F1207" s="24" t="n">
        <v>360</v>
      </c>
      <c r="G1207" s="24" t="inlineStr">
        <is>
          <t>12</t>
        </is>
      </c>
      <c r="H1207" s="24" t="inlineStr"/>
      <c r="I1207" s="24" t="inlineStr"/>
      <c r="J1207" s="24" t="n">
        <v/>
      </c>
      <c r="K1207" s="24" t="n"/>
      <c r="L1207" s="24" t="n"/>
      <c r="M1207" s="1">
        <f>LEFT(A1207,6)</f>
        <v/>
      </c>
      <c r="N1207" s="1">
        <f>MID(A1207,7,6)</f>
        <v/>
      </c>
      <c r="O1207" s="1">
        <f>MID(A1207,7,6)&amp;"-"&amp;MID(A1207,13,1)</f>
        <v/>
      </c>
      <c r="P1207" s="1">
        <f>"M"&amp;MID(A1207,5,2)</f>
        <v/>
      </c>
      <c r="Q1207" s="1">
        <f>IF(MID(A1207,4,1)="L",IF(ISODD(RIGHT(A1207)),"LH1","LH3"),IF(MID(A1207,4,1)="R",IF(ISODD(RIGHT(A1207)),"RH2","RH4"),"ERROR"))</f>
        <v/>
      </c>
      <c r="R1207" s="1">
        <f>P1207&amp;"-"&amp;Q1207</f>
        <v/>
      </c>
      <c r="S1207" s="13">
        <f>IF(D1207="","HXX",IF(OR(D1207=D1206,D1207=0),S1206,"H"&amp;TEXT(D1207,"00")&amp;" T"&amp;TEXT(G1207,"00")&amp;" - "&amp;A1207))</f>
        <v/>
      </c>
      <c r="T1207" s="13">
        <f>SUBTOTAL(3,A1207)</f>
        <v/>
      </c>
      <c r="U1207" s="13">
        <f>IF(OR(NOT(ISBLANK(H1207)),J1207="30"),1,0)</f>
        <v/>
      </c>
      <c r="V1207" s="13">
        <f>IF(ISBLANK(I1207),0,1)</f>
        <v/>
      </c>
      <c r="W1207" s="13">
        <f>IF(AND(L1207="Porosidad de gas",OR(K1207="C5",K1207="E5")),1,0)</f>
        <v/>
      </c>
      <c r="X1207" s="3">
        <f>RIGHT(A1207,3)</f>
        <v/>
      </c>
      <c r="Y1207" s="3">
        <f>MAX(W1207*F1207,0)</f>
        <v/>
      </c>
      <c r="Z1207" s="3">
        <f>MAX(V1207*F1207-Y1207,0)</f>
        <v/>
      </c>
      <c r="AA1207" s="3">
        <f>MAX(U1207*F1207-SUM(Y1207:Z1207),0)</f>
        <v/>
      </c>
      <c r="AB1207" s="3">
        <f>MAX(F1207-SUM(Y1207:AA1207),0)</f>
        <v/>
      </c>
      <c r="AC1207" s="3">
        <f>D1207</f>
        <v/>
      </c>
      <c r="AD1207" s="3">
        <f>E1207</f>
        <v/>
      </c>
    </row>
    <row r="1208">
      <c r="A1208" s="22" t="inlineStr">
        <is>
          <t>BNRR022511272167</t>
        </is>
      </c>
      <c r="B1208" s="22" t="inlineStr">
        <is>
          <t>27/11/2025 18:24:52</t>
        </is>
      </c>
      <c r="C1208" s="24" t="n">
        <v>9</v>
      </c>
      <c r="D1208" s="24" t="n">
        <v>19</v>
      </c>
      <c r="E1208" s="24" t="n">
        <v>24</v>
      </c>
      <c r="F1208" s="24" t="n">
        <v>360</v>
      </c>
      <c r="G1208" s="24" t="inlineStr">
        <is>
          <t>12</t>
        </is>
      </c>
      <c r="H1208" s="24" t="inlineStr"/>
      <c r="I1208" s="24" t="inlineStr"/>
      <c r="J1208" s="24" t="n">
        <v/>
      </c>
      <c r="K1208" s="24" t="n"/>
      <c r="L1208" s="24" t="n"/>
      <c r="M1208" s="1">
        <f>LEFT(A1208,6)</f>
        <v/>
      </c>
      <c r="N1208" s="1">
        <f>MID(A1208,7,6)</f>
        <v/>
      </c>
      <c r="O1208" s="1">
        <f>MID(A1208,7,6)&amp;"-"&amp;MID(A1208,13,1)</f>
        <v/>
      </c>
      <c r="P1208" s="1">
        <f>"M"&amp;MID(A1208,5,2)</f>
        <v/>
      </c>
      <c r="Q1208" s="1">
        <f>IF(MID(A1208,4,1)="L",IF(ISODD(RIGHT(A1208)),"LH1","LH3"),IF(MID(A1208,4,1)="R",IF(ISODD(RIGHT(A1208)),"RH2","RH4"),"ERROR"))</f>
        <v/>
      </c>
      <c r="R1208" s="1">
        <f>P1208&amp;"-"&amp;Q1208</f>
        <v/>
      </c>
      <c r="S1208" s="13">
        <f>IF(D1208="","HXX",IF(OR(D1208=D1207,D1208=0),S1207,"H"&amp;TEXT(D1208,"00")&amp;" T"&amp;TEXT(G1208,"00")&amp;" - "&amp;A1208))</f>
        <v/>
      </c>
      <c r="T1208" s="13">
        <f>SUBTOTAL(3,A1208)</f>
        <v/>
      </c>
      <c r="U1208" s="13">
        <f>IF(OR(NOT(ISBLANK(H1208)),J1208="30"),1,0)</f>
        <v/>
      </c>
      <c r="V1208" s="13">
        <f>IF(ISBLANK(I1208),0,1)</f>
        <v/>
      </c>
      <c r="W1208" s="13">
        <f>IF(AND(L1208="Porosidad de gas",OR(K1208="C5",K1208="E5")),1,0)</f>
        <v/>
      </c>
      <c r="X1208" s="3">
        <f>RIGHT(A1208,3)</f>
        <v/>
      </c>
      <c r="Y1208" s="3">
        <f>MAX(W1208*F1208,0)</f>
        <v/>
      </c>
      <c r="Z1208" s="3">
        <f>MAX(V1208*F1208-Y1208,0)</f>
        <v/>
      </c>
      <c r="AA1208" s="3">
        <f>MAX(U1208*F1208-SUM(Y1208:Z1208),0)</f>
        <v/>
      </c>
      <c r="AB1208" s="3">
        <f>MAX(F1208-SUM(Y1208:AA1208),0)</f>
        <v/>
      </c>
      <c r="AC1208" s="3">
        <f>D1208</f>
        <v/>
      </c>
      <c r="AD1208" s="3">
        <f>E1208</f>
        <v/>
      </c>
    </row>
    <row r="1209">
      <c r="A1209" s="22" t="inlineStr">
        <is>
          <t>BNRR022511272168</t>
        </is>
      </c>
      <c r="B1209" s="22" t="inlineStr">
        <is>
          <t>27/11/2025 18:24:52</t>
        </is>
      </c>
      <c r="C1209" s="24" t="n">
        <v>9</v>
      </c>
      <c r="D1209" s="24" t="n">
        <v>19</v>
      </c>
      <c r="E1209" s="24" t="n">
        <v>24</v>
      </c>
      <c r="F1209" s="24" t="n">
        <v>360</v>
      </c>
      <c r="G1209" s="24" t="inlineStr">
        <is>
          <t>12</t>
        </is>
      </c>
      <c r="H1209" s="24" t="inlineStr"/>
      <c r="I1209" s="24" t="inlineStr"/>
      <c r="J1209" s="24" t="n">
        <v/>
      </c>
      <c r="K1209" s="24" t="n"/>
      <c r="L1209" s="24" t="n"/>
      <c r="M1209" s="1">
        <f>LEFT(A1209,6)</f>
        <v/>
      </c>
      <c r="N1209" s="1">
        <f>MID(A1209,7,6)</f>
        <v/>
      </c>
      <c r="O1209" s="1">
        <f>MID(A1209,7,6)&amp;"-"&amp;MID(A1209,13,1)</f>
        <v/>
      </c>
      <c r="P1209" s="1">
        <f>"M"&amp;MID(A1209,5,2)</f>
        <v/>
      </c>
      <c r="Q1209" s="1">
        <f>IF(MID(A1209,4,1)="L",IF(ISODD(RIGHT(A1209)),"LH1","LH3"),IF(MID(A1209,4,1)="R",IF(ISODD(RIGHT(A1209)),"RH2","RH4"),"ERROR"))</f>
        <v/>
      </c>
      <c r="R1209" s="1">
        <f>P1209&amp;"-"&amp;Q1209</f>
        <v/>
      </c>
      <c r="S1209" s="13">
        <f>IF(D1209="","HXX",IF(OR(D1209=D1208,D1209=0),S1208,"H"&amp;TEXT(D1209,"00")&amp;" T"&amp;TEXT(G1209,"00")&amp;" - "&amp;A1209))</f>
        <v/>
      </c>
      <c r="T1209" s="13">
        <f>SUBTOTAL(3,A1209)</f>
        <v/>
      </c>
      <c r="U1209" s="13">
        <f>IF(OR(NOT(ISBLANK(H1209)),J1209="30"),1,0)</f>
        <v/>
      </c>
      <c r="V1209" s="13">
        <f>IF(ISBLANK(I1209),0,1)</f>
        <v/>
      </c>
      <c r="W1209" s="13">
        <f>IF(AND(L1209="Porosidad de gas",OR(K1209="C5",K1209="E5")),1,0)</f>
        <v/>
      </c>
      <c r="X1209" s="3">
        <f>RIGHT(A1209,3)</f>
        <v/>
      </c>
      <c r="Y1209" s="3">
        <f>MAX(W1209*F1209,0)</f>
        <v/>
      </c>
      <c r="Z1209" s="3">
        <f>MAX(V1209*F1209-Y1209,0)</f>
        <v/>
      </c>
      <c r="AA1209" s="3">
        <f>MAX(U1209*F1209-SUM(Y1209:Z1209),0)</f>
        <v/>
      </c>
      <c r="AB1209" s="3">
        <f>MAX(F1209-SUM(Y1209:AA1209),0)</f>
        <v/>
      </c>
      <c r="AC1209" s="3">
        <f>D1209</f>
        <v/>
      </c>
      <c r="AD1209" s="3">
        <f>E1209</f>
        <v/>
      </c>
    </row>
    <row r="1210">
      <c r="A1210" s="22" t="inlineStr">
        <is>
          <t>BNRL022511272165</t>
        </is>
      </c>
      <c r="B1210" s="22" t="inlineStr">
        <is>
          <t>27/11/2025 18:18:52</t>
        </is>
      </c>
      <c r="C1210" s="24" t="n">
        <v>9</v>
      </c>
      <c r="D1210" s="24" t="n">
        <v>19</v>
      </c>
      <c r="E1210" s="24" t="n">
        <v>23</v>
      </c>
      <c r="F1210" s="24" t="n">
        <v>360</v>
      </c>
      <c r="G1210" s="24" t="inlineStr">
        <is>
          <t>12</t>
        </is>
      </c>
      <c r="H1210" s="24" t="inlineStr"/>
      <c r="I1210" s="24" t="inlineStr"/>
      <c r="J1210" s="24" t="n">
        <v/>
      </c>
      <c r="K1210" s="24" t="n"/>
      <c r="L1210" s="24" t="n"/>
      <c r="M1210" s="1">
        <f>LEFT(A1210,6)</f>
        <v/>
      </c>
      <c r="N1210" s="1">
        <f>MID(A1210,7,6)</f>
        <v/>
      </c>
      <c r="O1210" s="1">
        <f>MID(A1210,7,6)&amp;"-"&amp;MID(A1210,13,1)</f>
        <v/>
      </c>
      <c r="P1210" s="1">
        <f>"M"&amp;MID(A1210,5,2)</f>
        <v/>
      </c>
      <c r="Q1210" s="1">
        <f>IF(MID(A1210,4,1)="L",IF(ISODD(RIGHT(A1210)),"LH1","LH3"),IF(MID(A1210,4,1)="R",IF(ISODD(RIGHT(A1210)),"RH2","RH4"),"ERROR"))</f>
        <v/>
      </c>
      <c r="R1210" s="1">
        <f>P1210&amp;"-"&amp;Q1210</f>
        <v/>
      </c>
      <c r="S1210" s="13">
        <f>IF(D1210="","HXX",IF(OR(D1210=D1209,D1210=0),S1209,"H"&amp;TEXT(D1210,"00")&amp;" T"&amp;TEXT(G1210,"00")&amp;" - "&amp;A1210))</f>
        <v/>
      </c>
      <c r="T1210" s="13">
        <f>SUBTOTAL(3,A1210)</f>
        <v/>
      </c>
      <c r="U1210" s="13">
        <f>IF(OR(NOT(ISBLANK(H1210)),J1210="30"),1,0)</f>
        <v/>
      </c>
      <c r="V1210" s="13">
        <f>IF(ISBLANK(I1210),0,1)</f>
        <v/>
      </c>
      <c r="W1210" s="13">
        <f>IF(AND(L1210="Porosidad de gas",OR(K1210="C5",K1210="E5")),1,0)</f>
        <v/>
      </c>
      <c r="X1210" s="3">
        <f>RIGHT(A1210,3)</f>
        <v/>
      </c>
      <c r="Y1210" s="3">
        <f>MAX(W1210*F1210,0)</f>
        <v/>
      </c>
      <c r="Z1210" s="3">
        <f>MAX(V1210*F1210-Y1210,0)</f>
        <v/>
      </c>
      <c r="AA1210" s="3">
        <f>MAX(U1210*F1210-SUM(Y1210:Z1210),0)</f>
        <v/>
      </c>
      <c r="AB1210" s="3">
        <f>MAX(F1210-SUM(Y1210:AA1210),0)</f>
        <v/>
      </c>
      <c r="AC1210" s="3">
        <f>D1210</f>
        <v/>
      </c>
      <c r="AD1210" s="3">
        <f>E1210</f>
        <v/>
      </c>
    </row>
    <row r="1211">
      <c r="A1211" s="22" t="inlineStr">
        <is>
          <t>BNRL022511272166</t>
        </is>
      </c>
      <c r="B1211" s="22" t="inlineStr">
        <is>
          <t>27/11/2025 18:18:52</t>
        </is>
      </c>
      <c r="C1211" s="24" t="n">
        <v>9</v>
      </c>
      <c r="D1211" s="24" t="n">
        <v>19</v>
      </c>
      <c r="E1211" s="24" t="n">
        <v>23</v>
      </c>
      <c r="F1211" s="24" t="n">
        <v>360</v>
      </c>
      <c r="G1211" s="24" t="inlineStr">
        <is>
          <t>12</t>
        </is>
      </c>
      <c r="H1211" s="24" t="inlineStr"/>
      <c r="I1211" s="24" t="inlineStr"/>
      <c r="J1211" s="24" t="n">
        <v/>
      </c>
      <c r="K1211" s="24" t="n"/>
      <c r="L1211" s="24" t="n"/>
      <c r="M1211" s="1">
        <f>LEFT(A1211,6)</f>
        <v/>
      </c>
      <c r="N1211" s="1">
        <f>MID(A1211,7,6)</f>
        <v/>
      </c>
      <c r="O1211" s="1">
        <f>MID(A1211,7,6)&amp;"-"&amp;MID(A1211,13,1)</f>
        <v/>
      </c>
      <c r="P1211" s="1">
        <f>"M"&amp;MID(A1211,5,2)</f>
        <v/>
      </c>
      <c r="Q1211" s="1">
        <f>IF(MID(A1211,4,1)="L",IF(ISODD(RIGHT(A1211)),"LH1","LH3"),IF(MID(A1211,4,1)="R",IF(ISODD(RIGHT(A1211)),"RH2","RH4"),"ERROR"))</f>
        <v/>
      </c>
      <c r="R1211" s="1">
        <f>P1211&amp;"-"&amp;Q1211</f>
        <v/>
      </c>
      <c r="S1211" s="13">
        <f>IF(D1211="","HXX",IF(OR(D1211=D1210,D1211=0),S1210,"H"&amp;TEXT(D1211,"00")&amp;" T"&amp;TEXT(G1211,"00")&amp;" - "&amp;A1211))</f>
        <v/>
      </c>
      <c r="T1211" s="13">
        <f>SUBTOTAL(3,A1211)</f>
        <v/>
      </c>
      <c r="U1211" s="13">
        <f>IF(OR(NOT(ISBLANK(H1211)),J1211="30"),1,0)</f>
        <v/>
      </c>
      <c r="V1211" s="13">
        <f>IF(ISBLANK(I1211),0,1)</f>
        <v/>
      </c>
      <c r="W1211" s="13">
        <f>IF(AND(L1211="Porosidad de gas",OR(K1211="C5",K1211="E5")),1,0)</f>
        <v/>
      </c>
      <c r="X1211" s="3">
        <f>RIGHT(A1211,3)</f>
        <v/>
      </c>
      <c r="Y1211" s="3">
        <f>MAX(W1211*F1211,0)</f>
        <v/>
      </c>
      <c r="Z1211" s="3">
        <f>MAX(V1211*F1211-Y1211,0)</f>
        <v/>
      </c>
      <c r="AA1211" s="3">
        <f>MAX(U1211*F1211-SUM(Y1211:Z1211),0)</f>
        <v/>
      </c>
      <c r="AB1211" s="3">
        <f>MAX(F1211-SUM(Y1211:AA1211),0)</f>
        <v/>
      </c>
      <c r="AC1211" s="3">
        <f>D1211</f>
        <v/>
      </c>
      <c r="AD1211" s="3">
        <f>E1211</f>
        <v/>
      </c>
    </row>
    <row r="1212">
      <c r="A1212" s="22" t="inlineStr">
        <is>
          <t>BNRR022511272165</t>
        </is>
      </c>
      <c r="B1212" s="22" t="inlineStr">
        <is>
          <t>27/11/2025 18:18:52</t>
        </is>
      </c>
      <c r="C1212" s="24" t="n">
        <v>9</v>
      </c>
      <c r="D1212" s="24" t="n">
        <v>19</v>
      </c>
      <c r="E1212" s="24" t="n">
        <v>23</v>
      </c>
      <c r="F1212" s="24" t="n">
        <v>360</v>
      </c>
      <c r="G1212" s="24" t="inlineStr">
        <is>
          <t>12</t>
        </is>
      </c>
      <c r="H1212" s="24" t="inlineStr"/>
      <c r="I1212" s="24" t="inlineStr"/>
      <c r="J1212" s="24" t="n">
        <v/>
      </c>
      <c r="K1212" s="24" t="n"/>
      <c r="L1212" s="24" t="n"/>
      <c r="M1212" s="1">
        <f>LEFT(A1212,6)</f>
        <v/>
      </c>
      <c r="N1212" s="1">
        <f>MID(A1212,7,6)</f>
        <v/>
      </c>
      <c r="O1212" s="1">
        <f>MID(A1212,7,6)&amp;"-"&amp;MID(A1212,13,1)</f>
        <v/>
      </c>
      <c r="P1212" s="1">
        <f>"M"&amp;MID(A1212,5,2)</f>
        <v/>
      </c>
      <c r="Q1212" s="1">
        <f>IF(MID(A1212,4,1)="L",IF(ISODD(RIGHT(A1212)),"LH1","LH3"),IF(MID(A1212,4,1)="R",IF(ISODD(RIGHT(A1212)),"RH2","RH4"),"ERROR"))</f>
        <v/>
      </c>
      <c r="R1212" s="1">
        <f>P1212&amp;"-"&amp;Q1212</f>
        <v/>
      </c>
      <c r="S1212" s="13">
        <f>IF(D1212="","HXX",IF(OR(D1212=D1211,D1212=0),S1211,"H"&amp;TEXT(D1212,"00")&amp;" T"&amp;TEXT(G1212,"00")&amp;" - "&amp;A1212))</f>
        <v/>
      </c>
      <c r="T1212" s="13">
        <f>SUBTOTAL(3,A1212)</f>
        <v/>
      </c>
      <c r="U1212" s="13">
        <f>IF(OR(NOT(ISBLANK(H1212)),J1212="30"),1,0)</f>
        <v/>
      </c>
      <c r="V1212" s="13">
        <f>IF(ISBLANK(I1212),0,1)</f>
        <v/>
      </c>
      <c r="W1212" s="13">
        <f>IF(AND(L1212="Porosidad de gas",OR(K1212="C5",K1212="E5")),1,0)</f>
        <v/>
      </c>
      <c r="X1212" s="3">
        <f>RIGHT(A1212,3)</f>
        <v/>
      </c>
      <c r="Y1212" s="3">
        <f>MAX(W1212*F1212,0)</f>
        <v/>
      </c>
      <c r="Z1212" s="3">
        <f>MAX(V1212*F1212-Y1212,0)</f>
        <v/>
      </c>
      <c r="AA1212" s="3">
        <f>MAX(U1212*F1212-SUM(Y1212:Z1212),0)</f>
        <v/>
      </c>
      <c r="AB1212" s="3">
        <f>MAX(F1212-SUM(Y1212:AA1212),0)</f>
        <v/>
      </c>
      <c r="AC1212" s="3">
        <f>D1212</f>
        <v/>
      </c>
      <c r="AD1212" s="3">
        <f>E1212</f>
        <v/>
      </c>
    </row>
    <row r="1213">
      <c r="A1213" s="22" t="inlineStr">
        <is>
          <t>BNRR022511272166</t>
        </is>
      </c>
      <c r="B1213" s="22" t="inlineStr">
        <is>
          <t>27/11/2025 18:18:52</t>
        </is>
      </c>
      <c r="C1213" s="24" t="n">
        <v>9</v>
      </c>
      <c r="D1213" s="24" t="n">
        <v>19</v>
      </c>
      <c r="E1213" s="24" t="n">
        <v>23</v>
      </c>
      <c r="F1213" s="24" t="n">
        <v>360</v>
      </c>
      <c r="G1213" s="24" t="inlineStr">
        <is>
          <t>12</t>
        </is>
      </c>
      <c r="H1213" s="24" t="inlineStr"/>
      <c r="I1213" s="24" t="inlineStr"/>
      <c r="J1213" s="24" t="n">
        <v/>
      </c>
      <c r="K1213" s="24" t="n"/>
      <c r="L1213" s="24" t="n"/>
      <c r="M1213" s="1">
        <f>LEFT(A1213,6)</f>
        <v/>
      </c>
      <c r="N1213" s="1">
        <f>MID(A1213,7,6)</f>
        <v/>
      </c>
      <c r="O1213" s="1">
        <f>MID(A1213,7,6)&amp;"-"&amp;MID(A1213,13,1)</f>
        <v/>
      </c>
      <c r="P1213" s="1">
        <f>"M"&amp;MID(A1213,5,2)</f>
        <v/>
      </c>
      <c r="Q1213" s="1">
        <f>IF(MID(A1213,4,1)="L",IF(ISODD(RIGHT(A1213)),"LH1","LH3"),IF(MID(A1213,4,1)="R",IF(ISODD(RIGHT(A1213)),"RH2","RH4"),"ERROR"))</f>
        <v/>
      </c>
      <c r="R1213" s="1">
        <f>P1213&amp;"-"&amp;Q1213</f>
        <v/>
      </c>
      <c r="S1213" s="13">
        <f>IF(D1213="","HXX",IF(OR(D1213=D1212,D1213=0),S1212,"H"&amp;TEXT(D1213,"00")&amp;" T"&amp;TEXT(G1213,"00")&amp;" - "&amp;A1213))</f>
        <v/>
      </c>
      <c r="T1213" s="13">
        <f>SUBTOTAL(3,A1213)</f>
        <v/>
      </c>
      <c r="U1213" s="13">
        <f>IF(OR(NOT(ISBLANK(H1213)),J1213="30"),1,0)</f>
        <v/>
      </c>
      <c r="V1213" s="13">
        <f>IF(ISBLANK(I1213),0,1)</f>
        <v/>
      </c>
      <c r="W1213" s="13">
        <f>IF(AND(L1213="Porosidad de gas",OR(K1213="C5",K1213="E5")),1,0)</f>
        <v/>
      </c>
      <c r="X1213" s="3">
        <f>RIGHT(A1213,3)</f>
        <v/>
      </c>
      <c r="Y1213" s="3">
        <f>MAX(W1213*F1213,0)</f>
        <v/>
      </c>
      <c r="Z1213" s="3">
        <f>MAX(V1213*F1213-Y1213,0)</f>
        <v/>
      </c>
      <c r="AA1213" s="3">
        <f>MAX(U1213*F1213-SUM(Y1213:Z1213),0)</f>
        <v/>
      </c>
      <c r="AB1213" s="3">
        <f>MAX(F1213-SUM(Y1213:AA1213),0)</f>
        <v/>
      </c>
      <c r="AC1213" s="3">
        <f>D1213</f>
        <v/>
      </c>
      <c r="AD1213" s="3">
        <f>E1213</f>
        <v/>
      </c>
    </row>
    <row r="1214">
      <c r="A1214" s="22" t="inlineStr">
        <is>
          <t>BNRL022511272163</t>
        </is>
      </c>
      <c r="B1214" s="22" t="inlineStr">
        <is>
          <t>27/11/2025 18:12:52</t>
        </is>
      </c>
      <c r="C1214" s="24" t="n">
        <v>9</v>
      </c>
      <c r="D1214" s="24" t="n">
        <v>19</v>
      </c>
      <c r="E1214" s="24" t="n">
        <v>22</v>
      </c>
      <c r="F1214" s="24" t="n">
        <v>431</v>
      </c>
      <c r="G1214" s="24" t="inlineStr">
        <is>
          <t>12</t>
        </is>
      </c>
      <c r="H1214" s="24" t="inlineStr"/>
      <c r="I1214" s="24" t="inlineStr"/>
      <c r="J1214" s="24" t="n">
        <v/>
      </c>
      <c r="K1214" s="24" t="n"/>
      <c r="L1214" s="24" t="n"/>
      <c r="M1214" s="1">
        <f>LEFT(A1214,6)</f>
        <v/>
      </c>
      <c r="N1214" s="1">
        <f>MID(A1214,7,6)</f>
        <v/>
      </c>
      <c r="O1214" s="1">
        <f>MID(A1214,7,6)&amp;"-"&amp;MID(A1214,13,1)</f>
        <v/>
      </c>
      <c r="P1214" s="1">
        <f>"M"&amp;MID(A1214,5,2)</f>
        <v/>
      </c>
      <c r="Q1214" s="1">
        <f>IF(MID(A1214,4,1)="L",IF(ISODD(RIGHT(A1214)),"LH1","LH3"),IF(MID(A1214,4,1)="R",IF(ISODD(RIGHT(A1214)),"RH2","RH4"),"ERROR"))</f>
        <v/>
      </c>
      <c r="R1214" s="1">
        <f>P1214&amp;"-"&amp;Q1214</f>
        <v/>
      </c>
      <c r="S1214" s="13">
        <f>IF(D1214="","HXX",IF(OR(D1214=D1213,D1214=0),S1213,"H"&amp;TEXT(D1214,"00")&amp;" T"&amp;TEXT(G1214,"00")&amp;" - "&amp;A1214))</f>
        <v/>
      </c>
      <c r="T1214" s="13">
        <f>SUBTOTAL(3,A1214)</f>
        <v/>
      </c>
      <c r="U1214" s="13">
        <f>IF(OR(NOT(ISBLANK(H1214)),J1214="30"),1,0)</f>
        <v/>
      </c>
      <c r="V1214" s="13">
        <f>IF(ISBLANK(I1214),0,1)</f>
        <v/>
      </c>
      <c r="W1214" s="13">
        <f>IF(AND(L1214="Porosidad de gas",OR(K1214="C5",K1214="E5")),1,0)</f>
        <v/>
      </c>
      <c r="X1214" s="3">
        <f>RIGHT(A1214,3)</f>
        <v/>
      </c>
      <c r="Y1214" s="3">
        <f>MAX(W1214*F1214,0)</f>
        <v/>
      </c>
      <c r="Z1214" s="3">
        <f>MAX(V1214*F1214-Y1214,0)</f>
        <v/>
      </c>
      <c r="AA1214" s="3">
        <f>MAX(U1214*F1214-SUM(Y1214:Z1214),0)</f>
        <v/>
      </c>
      <c r="AB1214" s="3">
        <f>MAX(F1214-SUM(Y1214:AA1214),0)</f>
        <v/>
      </c>
      <c r="AC1214" s="3">
        <f>D1214</f>
        <v/>
      </c>
      <c r="AD1214" s="3">
        <f>E1214</f>
        <v/>
      </c>
    </row>
    <row r="1215">
      <c r="A1215" s="22" t="inlineStr">
        <is>
          <t>BNRL022511272164</t>
        </is>
      </c>
      <c r="B1215" s="22" t="inlineStr">
        <is>
          <t>27/11/2025 18:12:52</t>
        </is>
      </c>
      <c r="C1215" s="24" t="n">
        <v>9</v>
      </c>
      <c r="D1215" s="24" t="n">
        <v>19</v>
      </c>
      <c r="E1215" s="24" t="n">
        <v>22</v>
      </c>
      <c r="F1215" s="24" t="n">
        <v>431</v>
      </c>
      <c r="G1215" s="24" t="inlineStr">
        <is>
          <t>12</t>
        </is>
      </c>
      <c r="H1215" s="24" t="inlineStr"/>
      <c r="I1215" s="24" t="inlineStr"/>
      <c r="J1215" s="24" t="n">
        <v/>
      </c>
      <c r="K1215" s="24" t="n"/>
      <c r="L1215" s="24" t="n"/>
      <c r="M1215" s="1">
        <f>LEFT(A1215,6)</f>
        <v/>
      </c>
      <c r="N1215" s="1">
        <f>MID(A1215,7,6)</f>
        <v/>
      </c>
      <c r="O1215" s="1">
        <f>MID(A1215,7,6)&amp;"-"&amp;MID(A1215,13,1)</f>
        <v/>
      </c>
      <c r="P1215" s="1">
        <f>"M"&amp;MID(A1215,5,2)</f>
        <v/>
      </c>
      <c r="Q1215" s="1">
        <f>IF(MID(A1215,4,1)="L",IF(ISODD(RIGHT(A1215)),"LH1","LH3"),IF(MID(A1215,4,1)="R",IF(ISODD(RIGHT(A1215)),"RH2","RH4"),"ERROR"))</f>
        <v/>
      </c>
      <c r="R1215" s="1">
        <f>P1215&amp;"-"&amp;Q1215</f>
        <v/>
      </c>
      <c r="S1215" s="13">
        <f>IF(D1215="","HXX",IF(OR(D1215=D1214,D1215=0),S1214,"H"&amp;TEXT(D1215,"00")&amp;" T"&amp;TEXT(G1215,"00")&amp;" - "&amp;A1215))</f>
        <v/>
      </c>
      <c r="T1215" s="13">
        <f>SUBTOTAL(3,A1215)</f>
        <v/>
      </c>
      <c r="U1215" s="13">
        <f>IF(OR(NOT(ISBLANK(H1215)),J1215="30"),1,0)</f>
        <v/>
      </c>
      <c r="V1215" s="13">
        <f>IF(ISBLANK(I1215),0,1)</f>
        <v/>
      </c>
      <c r="W1215" s="13">
        <f>IF(AND(L1215="Porosidad de gas",OR(K1215="C5",K1215="E5")),1,0)</f>
        <v/>
      </c>
      <c r="X1215" s="3">
        <f>RIGHT(A1215,3)</f>
        <v/>
      </c>
      <c r="Y1215" s="3">
        <f>MAX(W1215*F1215,0)</f>
        <v/>
      </c>
      <c r="Z1215" s="3">
        <f>MAX(V1215*F1215-Y1215,0)</f>
        <v/>
      </c>
      <c r="AA1215" s="3">
        <f>MAX(U1215*F1215-SUM(Y1215:Z1215),0)</f>
        <v/>
      </c>
      <c r="AB1215" s="3">
        <f>MAX(F1215-SUM(Y1215:AA1215),0)</f>
        <v/>
      </c>
      <c r="AC1215" s="3">
        <f>D1215</f>
        <v/>
      </c>
      <c r="AD1215" s="3">
        <f>E1215</f>
        <v/>
      </c>
    </row>
    <row r="1216">
      <c r="A1216" s="22" t="inlineStr">
        <is>
          <t>BNRR022511272163</t>
        </is>
      </c>
      <c r="B1216" s="22" t="inlineStr">
        <is>
          <t>27/11/2025 18:12:52</t>
        </is>
      </c>
      <c r="C1216" s="24" t="n">
        <v>9</v>
      </c>
      <c r="D1216" s="24" t="n">
        <v>19</v>
      </c>
      <c r="E1216" s="24" t="n">
        <v>22</v>
      </c>
      <c r="F1216" s="24" t="n">
        <v>431</v>
      </c>
      <c r="G1216" s="24" t="inlineStr">
        <is>
          <t>12</t>
        </is>
      </c>
      <c r="H1216" s="24" t="inlineStr"/>
      <c r="I1216" s="24" t="inlineStr"/>
      <c r="J1216" s="24" t="n">
        <v/>
      </c>
      <c r="K1216" s="24" t="n"/>
      <c r="L1216" s="24" t="n"/>
      <c r="M1216" s="1">
        <f>LEFT(A1216,6)</f>
        <v/>
      </c>
      <c r="N1216" s="1">
        <f>MID(A1216,7,6)</f>
        <v/>
      </c>
      <c r="O1216" s="1">
        <f>MID(A1216,7,6)&amp;"-"&amp;MID(A1216,13,1)</f>
        <v/>
      </c>
      <c r="P1216" s="1">
        <f>"M"&amp;MID(A1216,5,2)</f>
        <v/>
      </c>
      <c r="Q1216" s="1">
        <f>IF(MID(A1216,4,1)="L",IF(ISODD(RIGHT(A1216)),"LH1","LH3"),IF(MID(A1216,4,1)="R",IF(ISODD(RIGHT(A1216)),"RH2","RH4"),"ERROR"))</f>
        <v/>
      </c>
      <c r="R1216" s="1">
        <f>P1216&amp;"-"&amp;Q1216</f>
        <v/>
      </c>
      <c r="S1216" s="13">
        <f>IF(D1216="","HXX",IF(OR(D1216=D1215,D1216=0),S1215,"H"&amp;TEXT(D1216,"00")&amp;" T"&amp;TEXT(G1216,"00")&amp;" - "&amp;A1216))</f>
        <v/>
      </c>
      <c r="T1216" s="13">
        <f>SUBTOTAL(3,A1216)</f>
        <v/>
      </c>
      <c r="U1216" s="13">
        <f>IF(OR(NOT(ISBLANK(H1216)),J1216="30"),1,0)</f>
        <v/>
      </c>
      <c r="V1216" s="13">
        <f>IF(ISBLANK(I1216),0,1)</f>
        <v/>
      </c>
      <c r="W1216" s="13">
        <f>IF(AND(L1216="Porosidad de gas",OR(K1216="C5",K1216="E5")),1,0)</f>
        <v/>
      </c>
      <c r="X1216" s="3">
        <f>RIGHT(A1216,3)</f>
        <v/>
      </c>
      <c r="Y1216" s="3">
        <f>MAX(W1216*F1216,0)</f>
        <v/>
      </c>
      <c r="Z1216" s="3">
        <f>MAX(V1216*F1216-Y1216,0)</f>
        <v/>
      </c>
      <c r="AA1216" s="3">
        <f>MAX(U1216*F1216-SUM(Y1216:Z1216),0)</f>
        <v/>
      </c>
      <c r="AB1216" s="3">
        <f>MAX(F1216-SUM(Y1216:AA1216),0)</f>
        <v/>
      </c>
      <c r="AC1216" s="3">
        <f>D1216</f>
        <v/>
      </c>
      <c r="AD1216" s="3">
        <f>E1216</f>
        <v/>
      </c>
    </row>
    <row r="1217">
      <c r="A1217" s="22" t="inlineStr">
        <is>
          <t>BNRR022511272164</t>
        </is>
      </c>
      <c r="B1217" s="22" t="inlineStr">
        <is>
          <t>27/11/2025 18:12:52</t>
        </is>
      </c>
      <c r="C1217" s="24" t="n">
        <v>9</v>
      </c>
      <c r="D1217" s="24" t="n">
        <v>19</v>
      </c>
      <c r="E1217" s="24" t="n">
        <v>22</v>
      </c>
      <c r="F1217" s="24" t="n">
        <v>431</v>
      </c>
      <c r="G1217" s="24" t="inlineStr">
        <is>
          <t>12</t>
        </is>
      </c>
      <c r="H1217" s="24" t="inlineStr"/>
      <c r="I1217" s="24" t="inlineStr"/>
      <c r="J1217" s="24" t="n">
        <v/>
      </c>
      <c r="K1217" s="24" t="n"/>
      <c r="L1217" s="24" t="n"/>
      <c r="M1217" s="1">
        <f>LEFT(A1217,6)</f>
        <v/>
      </c>
      <c r="N1217" s="1">
        <f>MID(A1217,7,6)</f>
        <v/>
      </c>
      <c r="O1217" s="1">
        <f>MID(A1217,7,6)&amp;"-"&amp;MID(A1217,13,1)</f>
        <v/>
      </c>
      <c r="P1217" s="1">
        <f>"M"&amp;MID(A1217,5,2)</f>
        <v/>
      </c>
      <c r="Q1217" s="1">
        <f>IF(MID(A1217,4,1)="L",IF(ISODD(RIGHT(A1217)),"LH1","LH3"),IF(MID(A1217,4,1)="R",IF(ISODD(RIGHT(A1217)),"RH2","RH4"),"ERROR"))</f>
        <v/>
      </c>
      <c r="R1217" s="1">
        <f>P1217&amp;"-"&amp;Q1217</f>
        <v/>
      </c>
      <c r="S1217" s="13">
        <f>IF(D1217="","HXX",IF(OR(D1217=D1216,D1217=0),S1216,"H"&amp;TEXT(D1217,"00")&amp;" T"&amp;TEXT(G1217,"00")&amp;" - "&amp;A1217))</f>
        <v/>
      </c>
      <c r="T1217" s="13">
        <f>SUBTOTAL(3,A1217)</f>
        <v/>
      </c>
      <c r="U1217" s="13">
        <f>IF(OR(NOT(ISBLANK(H1217)),J1217="30"),1,0)</f>
        <v/>
      </c>
      <c r="V1217" s="13">
        <f>IF(ISBLANK(I1217),0,1)</f>
        <v/>
      </c>
      <c r="W1217" s="13">
        <f>IF(AND(L1217="Porosidad de gas",OR(K1217="C5",K1217="E5")),1,0)</f>
        <v/>
      </c>
      <c r="X1217" s="3">
        <f>RIGHT(A1217,3)</f>
        <v/>
      </c>
      <c r="Y1217" s="3">
        <f>MAX(W1217*F1217,0)</f>
        <v/>
      </c>
      <c r="Z1217" s="3">
        <f>MAX(V1217*F1217-Y1217,0)</f>
        <v/>
      </c>
      <c r="AA1217" s="3">
        <f>MAX(U1217*F1217-SUM(Y1217:Z1217),0)</f>
        <v/>
      </c>
      <c r="AB1217" s="3">
        <f>MAX(F1217-SUM(Y1217:AA1217),0)</f>
        <v/>
      </c>
      <c r="AC1217" s="3">
        <f>D1217</f>
        <v/>
      </c>
      <c r="AD1217" s="3">
        <f>E1217</f>
        <v/>
      </c>
    </row>
    <row r="1218">
      <c r="A1218" s="22" t="inlineStr">
        <is>
          <t>BNRL022511272161</t>
        </is>
      </c>
      <c r="B1218" s="22" t="inlineStr">
        <is>
          <t>27/11/2025 18:5:41</t>
        </is>
      </c>
      <c r="C1218" s="24" t="n">
        <v>9</v>
      </c>
      <c r="D1218" s="24" t="n">
        <v>19</v>
      </c>
      <c r="E1218" s="24" t="n">
        <v>21</v>
      </c>
      <c r="F1218" s="24" t="n">
        <v>520</v>
      </c>
      <c r="G1218" s="24" t="inlineStr">
        <is>
          <t>12</t>
        </is>
      </c>
      <c r="H1218" s="24" t="inlineStr"/>
      <c r="I1218" s="24" t="inlineStr"/>
      <c r="J1218" s="24" t="n">
        <v/>
      </c>
      <c r="K1218" s="24" t="n"/>
      <c r="L1218" s="24" t="n"/>
      <c r="M1218" s="1">
        <f>LEFT(A1218,6)</f>
        <v/>
      </c>
      <c r="N1218" s="1">
        <f>MID(A1218,7,6)</f>
        <v/>
      </c>
      <c r="O1218" s="1">
        <f>MID(A1218,7,6)&amp;"-"&amp;MID(A1218,13,1)</f>
        <v/>
      </c>
      <c r="P1218" s="1">
        <f>"M"&amp;MID(A1218,5,2)</f>
        <v/>
      </c>
      <c r="Q1218" s="1">
        <f>IF(MID(A1218,4,1)="L",IF(ISODD(RIGHT(A1218)),"LH1","LH3"),IF(MID(A1218,4,1)="R",IF(ISODD(RIGHT(A1218)),"RH2","RH4"),"ERROR"))</f>
        <v/>
      </c>
      <c r="R1218" s="1">
        <f>P1218&amp;"-"&amp;Q1218</f>
        <v/>
      </c>
      <c r="S1218" s="13">
        <f>IF(D1218="","HXX",IF(OR(D1218=D1217,D1218=0),S1217,"H"&amp;TEXT(D1218,"00")&amp;" T"&amp;TEXT(G1218,"00")&amp;" - "&amp;A1218))</f>
        <v/>
      </c>
      <c r="T1218" s="13">
        <f>SUBTOTAL(3,A1218)</f>
        <v/>
      </c>
      <c r="U1218" s="13">
        <f>IF(OR(NOT(ISBLANK(H1218)),J1218="30"),1,0)</f>
        <v/>
      </c>
      <c r="V1218" s="13">
        <f>IF(ISBLANK(I1218),0,1)</f>
        <v/>
      </c>
      <c r="W1218" s="13">
        <f>IF(AND(L1218="Porosidad de gas",OR(K1218="C5",K1218="E5")),1,0)</f>
        <v/>
      </c>
      <c r="X1218" s="3">
        <f>RIGHT(A1218,3)</f>
        <v/>
      </c>
      <c r="Y1218" s="3">
        <f>MAX(W1218*F1218,0)</f>
        <v/>
      </c>
      <c r="Z1218" s="3">
        <f>MAX(V1218*F1218-Y1218,0)</f>
        <v/>
      </c>
      <c r="AA1218" s="3">
        <f>MAX(U1218*F1218-SUM(Y1218:Z1218),0)</f>
        <v/>
      </c>
      <c r="AB1218" s="3">
        <f>MAX(F1218-SUM(Y1218:AA1218),0)</f>
        <v/>
      </c>
      <c r="AC1218" s="3">
        <f>D1218</f>
        <v/>
      </c>
      <c r="AD1218" s="3">
        <f>E1218</f>
        <v/>
      </c>
    </row>
    <row r="1219">
      <c r="A1219" s="22" t="inlineStr">
        <is>
          <t>BNRL022511272162</t>
        </is>
      </c>
      <c r="B1219" s="22" t="inlineStr">
        <is>
          <t>27/11/2025 18:5:41</t>
        </is>
      </c>
      <c r="C1219" s="24" t="n">
        <v>9</v>
      </c>
      <c r="D1219" s="24" t="n">
        <v>19</v>
      </c>
      <c r="E1219" s="24" t="n">
        <v>21</v>
      </c>
      <c r="F1219" s="24" t="n">
        <v>520</v>
      </c>
      <c r="G1219" s="24" t="inlineStr">
        <is>
          <t>12</t>
        </is>
      </c>
      <c r="H1219" s="24" t="inlineStr"/>
      <c r="I1219" s="24" t="inlineStr"/>
      <c r="J1219" s="24" t="n">
        <v/>
      </c>
      <c r="K1219" s="24" t="n"/>
      <c r="L1219" s="24" t="n"/>
      <c r="M1219" s="1">
        <f>LEFT(A1219,6)</f>
        <v/>
      </c>
      <c r="N1219" s="1">
        <f>MID(A1219,7,6)</f>
        <v/>
      </c>
      <c r="O1219" s="1">
        <f>MID(A1219,7,6)&amp;"-"&amp;MID(A1219,13,1)</f>
        <v/>
      </c>
      <c r="P1219" s="1">
        <f>"M"&amp;MID(A1219,5,2)</f>
        <v/>
      </c>
      <c r="Q1219" s="1">
        <f>IF(MID(A1219,4,1)="L",IF(ISODD(RIGHT(A1219)),"LH1","LH3"),IF(MID(A1219,4,1)="R",IF(ISODD(RIGHT(A1219)),"RH2","RH4"),"ERROR"))</f>
        <v/>
      </c>
      <c r="R1219" s="1">
        <f>P1219&amp;"-"&amp;Q1219</f>
        <v/>
      </c>
      <c r="S1219" s="13">
        <f>IF(D1219="","HXX",IF(OR(D1219=D1218,D1219=0),S1218,"H"&amp;TEXT(D1219,"00")&amp;" T"&amp;TEXT(G1219,"00")&amp;" - "&amp;A1219))</f>
        <v/>
      </c>
      <c r="T1219" s="13">
        <f>SUBTOTAL(3,A1219)</f>
        <v/>
      </c>
      <c r="U1219" s="13">
        <f>IF(OR(NOT(ISBLANK(H1219)),J1219="30"),1,0)</f>
        <v/>
      </c>
      <c r="V1219" s="13">
        <f>IF(ISBLANK(I1219),0,1)</f>
        <v/>
      </c>
      <c r="W1219" s="13">
        <f>IF(AND(L1219="Porosidad de gas",OR(K1219="C5",K1219="E5")),1,0)</f>
        <v/>
      </c>
      <c r="X1219" s="3">
        <f>RIGHT(A1219,3)</f>
        <v/>
      </c>
      <c r="Y1219" s="3">
        <f>MAX(W1219*F1219,0)</f>
        <v/>
      </c>
      <c r="Z1219" s="3">
        <f>MAX(V1219*F1219-Y1219,0)</f>
        <v/>
      </c>
      <c r="AA1219" s="3">
        <f>MAX(U1219*F1219-SUM(Y1219:Z1219),0)</f>
        <v/>
      </c>
      <c r="AB1219" s="3">
        <f>MAX(F1219-SUM(Y1219:AA1219),0)</f>
        <v/>
      </c>
      <c r="AC1219" s="3">
        <f>D1219</f>
        <v/>
      </c>
      <c r="AD1219" s="3">
        <f>E1219</f>
        <v/>
      </c>
    </row>
    <row r="1220">
      <c r="A1220" s="22" t="inlineStr">
        <is>
          <t>BNRR022511272161</t>
        </is>
      </c>
      <c r="B1220" s="22" t="inlineStr">
        <is>
          <t>27/11/2025 18:5:41</t>
        </is>
      </c>
      <c r="C1220" s="24" t="n">
        <v>9</v>
      </c>
      <c r="D1220" s="24" t="n">
        <v>19</v>
      </c>
      <c r="E1220" s="24" t="n">
        <v>21</v>
      </c>
      <c r="F1220" s="24" t="n">
        <v>520</v>
      </c>
      <c r="G1220" s="24" t="inlineStr">
        <is>
          <t>12</t>
        </is>
      </c>
      <c r="H1220" s="24" t="inlineStr"/>
      <c r="I1220" s="24" t="inlineStr"/>
      <c r="J1220" s="24" t="n">
        <v/>
      </c>
      <c r="K1220" s="24" t="n"/>
      <c r="L1220" s="24" t="n"/>
      <c r="M1220" s="1">
        <f>LEFT(A1220,6)</f>
        <v/>
      </c>
      <c r="N1220" s="1">
        <f>MID(A1220,7,6)</f>
        <v/>
      </c>
      <c r="O1220" s="1">
        <f>MID(A1220,7,6)&amp;"-"&amp;MID(A1220,13,1)</f>
        <v/>
      </c>
      <c r="P1220" s="1">
        <f>"M"&amp;MID(A1220,5,2)</f>
        <v/>
      </c>
      <c r="Q1220" s="1">
        <f>IF(MID(A1220,4,1)="L",IF(ISODD(RIGHT(A1220)),"LH1","LH3"),IF(MID(A1220,4,1)="R",IF(ISODD(RIGHT(A1220)),"RH2","RH4"),"ERROR"))</f>
        <v/>
      </c>
      <c r="R1220" s="1">
        <f>P1220&amp;"-"&amp;Q1220</f>
        <v/>
      </c>
      <c r="S1220" s="13">
        <f>IF(D1220="","HXX",IF(OR(D1220=D1219,D1220=0),S1219,"H"&amp;TEXT(D1220,"00")&amp;" T"&amp;TEXT(G1220,"00")&amp;" - "&amp;A1220))</f>
        <v/>
      </c>
      <c r="T1220" s="13">
        <f>SUBTOTAL(3,A1220)</f>
        <v/>
      </c>
      <c r="U1220" s="13">
        <f>IF(OR(NOT(ISBLANK(H1220)),J1220="30"),1,0)</f>
        <v/>
      </c>
      <c r="V1220" s="13">
        <f>IF(ISBLANK(I1220),0,1)</f>
        <v/>
      </c>
      <c r="W1220" s="13">
        <f>IF(AND(L1220="Porosidad de gas",OR(K1220="C5",K1220="E5")),1,0)</f>
        <v/>
      </c>
      <c r="X1220" s="3">
        <f>RIGHT(A1220,3)</f>
        <v/>
      </c>
      <c r="Y1220" s="3">
        <f>MAX(W1220*F1220,0)</f>
        <v/>
      </c>
      <c r="Z1220" s="3">
        <f>MAX(V1220*F1220-Y1220,0)</f>
        <v/>
      </c>
      <c r="AA1220" s="3">
        <f>MAX(U1220*F1220-SUM(Y1220:Z1220),0)</f>
        <v/>
      </c>
      <c r="AB1220" s="3">
        <f>MAX(F1220-SUM(Y1220:AA1220),0)</f>
        <v/>
      </c>
      <c r="AC1220" s="3">
        <f>D1220</f>
        <v/>
      </c>
      <c r="AD1220" s="3">
        <f>E1220</f>
        <v/>
      </c>
    </row>
    <row r="1221">
      <c r="A1221" s="22" t="inlineStr">
        <is>
          <t>BNRR022511272162</t>
        </is>
      </c>
      <c r="B1221" s="22" t="inlineStr">
        <is>
          <t>27/11/2025 18:5:41</t>
        </is>
      </c>
      <c r="C1221" s="24" t="n">
        <v>9</v>
      </c>
      <c r="D1221" s="24" t="n">
        <v>19</v>
      </c>
      <c r="E1221" s="24" t="n">
        <v>21</v>
      </c>
      <c r="F1221" s="24" t="n">
        <v>520</v>
      </c>
      <c r="G1221" s="24" t="inlineStr">
        <is>
          <t>12</t>
        </is>
      </c>
      <c r="H1221" s="24" t="inlineStr"/>
      <c r="I1221" s="24" t="inlineStr"/>
      <c r="J1221" s="24" t="n">
        <v/>
      </c>
      <c r="K1221" s="24" t="n"/>
      <c r="L1221" s="24" t="n"/>
      <c r="M1221" s="1">
        <f>LEFT(A1221,6)</f>
        <v/>
      </c>
      <c r="N1221" s="1">
        <f>MID(A1221,7,6)</f>
        <v/>
      </c>
      <c r="O1221" s="1">
        <f>MID(A1221,7,6)&amp;"-"&amp;MID(A1221,13,1)</f>
        <v/>
      </c>
      <c r="P1221" s="1">
        <f>"M"&amp;MID(A1221,5,2)</f>
        <v/>
      </c>
      <c r="Q1221" s="1">
        <f>IF(MID(A1221,4,1)="L",IF(ISODD(RIGHT(A1221)),"LH1","LH3"),IF(MID(A1221,4,1)="R",IF(ISODD(RIGHT(A1221)),"RH2","RH4"),"ERROR"))</f>
        <v/>
      </c>
      <c r="R1221" s="1">
        <f>P1221&amp;"-"&amp;Q1221</f>
        <v/>
      </c>
      <c r="S1221" s="13">
        <f>IF(D1221="","HXX",IF(OR(D1221=D1220,D1221=0),S1220,"H"&amp;TEXT(D1221,"00")&amp;" T"&amp;TEXT(G1221,"00")&amp;" - "&amp;A1221))</f>
        <v/>
      </c>
      <c r="T1221" s="13">
        <f>SUBTOTAL(3,A1221)</f>
        <v/>
      </c>
      <c r="U1221" s="13">
        <f>IF(OR(NOT(ISBLANK(H1221)),J1221="30"),1,0)</f>
        <v/>
      </c>
      <c r="V1221" s="13">
        <f>IF(ISBLANK(I1221),0,1)</f>
        <v/>
      </c>
      <c r="W1221" s="13">
        <f>IF(AND(L1221="Porosidad de gas",OR(K1221="C5",K1221="E5")),1,0)</f>
        <v/>
      </c>
      <c r="X1221" s="3">
        <f>RIGHT(A1221,3)</f>
        <v/>
      </c>
      <c r="Y1221" s="3">
        <f>MAX(W1221*F1221,0)</f>
        <v/>
      </c>
      <c r="Z1221" s="3">
        <f>MAX(V1221*F1221-Y1221,0)</f>
        <v/>
      </c>
      <c r="AA1221" s="3">
        <f>MAX(U1221*F1221-SUM(Y1221:Z1221),0)</f>
        <v/>
      </c>
      <c r="AB1221" s="3">
        <f>MAX(F1221-SUM(Y1221:AA1221),0)</f>
        <v/>
      </c>
      <c r="AC1221" s="3">
        <f>D1221</f>
        <v/>
      </c>
      <c r="AD1221" s="3">
        <f>E1221</f>
        <v/>
      </c>
    </row>
    <row r="1222">
      <c r="A1222" s="22" t="inlineStr">
        <is>
          <t>BNRL022511272159</t>
        </is>
      </c>
      <c r="B1222" s="22" t="inlineStr">
        <is>
          <t>27/11/2025 17:57:1</t>
        </is>
      </c>
      <c r="C1222" s="24" t="n">
        <v>9</v>
      </c>
      <c r="D1222" s="24" t="n">
        <v>19</v>
      </c>
      <c r="E1222" s="24" t="n">
        <v>20</v>
      </c>
      <c r="F1222" s="24" t="n">
        <v>360</v>
      </c>
      <c r="G1222" s="24" t="inlineStr">
        <is>
          <t>12</t>
        </is>
      </c>
      <c r="H1222" s="24" t="inlineStr"/>
      <c r="I1222" s="24" t="inlineStr"/>
      <c r="J1222" s="24" t="n">
        <v/>
      </c>
      <c r="K1222" s="24" t="n"/>
      <c r="L1222" s="24" t="n"/>
      <c r="M1222" s="1">
        <f>LEFT(A1222,6)</f>
        <v/>
      </c>
      <c r="N1222" s="1">
        <f>MID(A1222,7,6)</f>
        <v/>
      </c>
      <c r="O1222" s="1">
        <f>MID(A1222,7,6)&amp;"-"&amp;MID(A1222,13,1)</f>
        <v/>
      </c>
      <c r="P1222" s="1">
        <f>"M"&amp;MID(A1222,5,2)</f>
        <v/>
      </c>
      <c r="Q1222" s="1">
        <f>IF(MID(A1222,4,1)="L",IF(ISODD(RIGHT(A1222)),"LH1","LH3"),IF(MID(A1222,4,1)="R",IF(ISODD(RIGHT(A1222)),"RH2","RH4"),"ERROR"))</f>
        <v/>
      </c>
      <c r="R1222" s="1">
        <f>P1222&amp;"-"&amp;Q1222</f>
        <v/>
      </c>
      <c r="S1222" s="13">
        <f>IF(D1222="","HXX",IF(OR(D1222=D1221,D1222=0),S1221,"H"&amp;TEXT(D1222,"00")&amp;" T"&amp;TEXT(G1222,"00")&amp;" - "&amp;A1222))</f>
        <v/>
      </c>
      <c r="T1222" s="13">
        <f>SUBTOTAL(3,A1222)</f>
        <v/>
      </c>
      <c r="U1222" s="13">
        <f>IF(OR(NOT(ISBLANK(H1222)),J1222="30"),1,0)</f>
        <v/>
      </c>
      <c r="V1222" s="13">
        <f>IF(ISBLANK(I1222),0,1)</f>
        <v/>
      </c>
      <c r="W1222" s="13">
        <f>IF(AND(L1222="Porosidad de gas",OR(K1222="C5",K1222="E5")),1,0)</f>
        <v/>
      </c>
      <c r="X1222" s="3">
        <f>RIGHT(A1222,3)</f>
        <v/>
      </c>
      <c r="Y1222" s="3">
        <f>MAX(W1222*F1222,0)</f>
        <v/>
      </c>
      <c r="Z1222" s="3">
        <f>MAX(V1222*F1222-Y1222,0)</f>
        <v/>
      </c>
      <c r="AA1222" s="3">
        <f>MAX(U1222*F1222-SUM(Y1222:Z1222),0)</f>
        <v/>
      </c>
      <c r="AB1222" s="3">
        <f>MAX(F1222-SUM(Y1222:AA1222),0)</f>
        <v/>
      </c>
      <c r="AC1222" s="3">
        <f>D1222</f>
        <v/>
      </c>
      <c r="AD1222" s="3">
        <f>E1222</f>
        <v/>
      </c>
    </row>
    <row r="1223">
      <c r="A1223" s="22" t="inlineStr">
        <is>
          <t>BNRL022511272160</t>
        </is>
      </c>
      <c r="B1223" s="22" t="inlineStr">
        <is>
          <t>27/11/2025 17:57:1</t>
        </is>
      </c>
      <c r="C1223" s="24" t="n">
        <v>9</v>
      </c>
      <c r="D1223" s="24" t="n">
        <v>19</v>
      </c>
      <c r="E1223" s="24" t="n">
        <v>20</v>
      </c>
      <c r="F1223" s="24" t="n">
        <v>360</v>
      </c>
      <c r="G1223" s="24" t="inlineStr">
        <is>
          <t>12</t>
        </is>
      </c>
      <c r="H1223" s="24" t="inlineStr"/>
      <c r="I1223" s="24" t="inlineStr"/>
      <c r="J1223" s="24" t="n">
        <v/>
      </c>
      <c r="K1223" s="24" t="n"/>
      <c r="L1223" s="24" t="n"/>
      <c r="M1223" s="1">
        <f>LEFT(A1223,6)</f>
        <v/>
      </c>
      <c r="N1223" s="1">
        <f>MID(A1223,7,6)</f>
        <v/>
      </c>
      <c r="O1223" s="1">
        <f>MID(A1223,7,6)&amp;"-"&amp;MID(A1223,13,1)</f>
        <v/>
      </c>
      <c r="P1223" s="1">
        <f>"M"&amp;MID(A1223,5,2)</f>
        <v/>
      </c>
      <c r="Q1223" s="1">
        <f>IF(MID(A1223,4,1)="L",IF(ISODD(RIGHT(A1223)),"LH1","LH3"),IF(MID(A1223,4,1)="R",IF(ISODD(RIGHT(A1223)),"RH2","RH4"),"ERROR"))</f>
        <v/>
      </c>
      <c r="R1223" s="1">
        <f>P1223&amp;"-"&amp;Q1223</f>
        <v/>
      </c>
      <c r="S1223" s="13">
        <f>IF(D1223="","HXX",IF(OR(D1223=D1222,D1223=0),S1222,"H"&amp;TEXT(D1223,"00")&amp;" T"&amp;TEXT(G1223,"00")&amp;" - "&amp;A1223))</f>
        <v/>
      </c>
      <c r="T1223" s="13">
        <f>SUBTOTAL(3,A1223)</f>
        <v/>
      </c>
      <c r="U1223" s="13">
        <f>IF(OR(NOT(ISBLANK(H1223)),J1223="30"),1,0)</f>
        <v/>
      </c>
      <c r="V1223" s="13">
        <f>IF(ISBLANK(I1223),0,1)</f>
        <v/>
      </c>
      <c r="W1223" s="13">
        <f>IF(AND(L1223="Porosidad de gas",OR(K1223="C5",K1223="E5")),1,0)</f>
        <v/>
      </c>
      <c r="X1223" s="3">
        <f>RIGHT(A1223,3)</f>
        <v/>
      </c>
      <c r="Y1223" s="3">
        <f>MAX(W1223*F1223,0)</f>
        <v/>
      </c>
      <c r="Z1223" s="3">
        <f>MAX(V1223*F1223-Y1223,0)</f>
        <v/>
      </c>
      <c r="AA1223" s="3">
        <f>MAX(U1223*F1223-SUM(Y1223:Z1223),0)</f>
        <v/>
      </c>
      <c r="AB1223" s="3">
        <f>MAX(F1223-SUM(Y1223:AA1223),0)</f>
        <v/>
      </c>
      <c r="AC1223" s="3">
        <f>D1223</f>
        <v/>
      </c>
      <c r="AD1223" s="3">
        <f>E1223</f>
        <v/>
      </c>
    </row>
    <row r="1224">
      <c r="A1224" s="22" t="inlineStr">
        <is>
          <t>BNRR022511272159</t>
        </is>
      </c>
      <c r="B1224" s="22" t="inlineStr">
        <is>
          <t>27/11/2025 17:57:1</t>
        </is>
      </c>
      <c r="C1224" s="24" t="n">
        <v>9</v>
      </c>
      <c r="D1224" s="24" t="n">
        <v>19</v>
      </c>
      <c r="E1224" s="24" t="n">
        <v>20</v>
      </c>
      <c r="F1224" s="24" t="n">
        <v>360</v>
      </c>
      <c r="G1224" s="24" t="inlineStr">
        <is>
          <t>12</t>
        </is>
      </c>
      <c r="H1224" s="24" t="inlineStr"/>
      <c r="I1224" s="24" t="inlineStr"/>
      <c r="J1224" s="24" t="n">
        <v/>
      </c>
      <c r="K1224" s="24" t="n"/>
      <c r="L1224" s="24" t="n"/>
      <c r="M1224" s="1">
        <f>LEFT(A1224,6)</f>
        <v/>
      </c>
      <c r="N1224" s="1">
        <f>MID(A1224,7,6)</f>
        <v/>
      </c>
      <c r="O1224" s="1">
        <f>MID(A1224,7,6)&amp;"-"&amp;MID(A1224,13,1)</f>
        <v/>
      </c>
      <c r="P1224" s="1">
        <f>"M"&amp;MID(A1224,5,2)</f>
        <v/>
      </c>
      <c r="Q1224" s="1">
        <f>IF(MID(A1224,4,1)="L",IF(ISODD(RIGHT(A1224)),"LH1","LH3"),IF(MID(A1224,4,1)="R",IF(ISODD(RIGHT(A1224)),"RH2","RH4"),"ERROR"))</f>
        <v/>
      </c>
      <c r="R1224" s="1">
        <f>P1224&amp;"-"&amp;Q1224</f>
        <v/>
      </c>
      <c r="S1224" s="13">
        <f>IF(D1224="","HXX",IF(OR(D1224=D1223,D1224=0),S1223,"H"&amp;TEXT(D1224,"00")&amp;" T"&amp;TEXT(G1224,"00")&amp;" - "&amp;A1224))</f>
        <v/>
      </c>
      <c r="T1224" s="13">
        <f>SUBTOTAL(3,A1224)</f>
        <v/>
      </c>
      <c r="U1224" s="13">
        <f>IF(OR(NOT(ISBLANK(H1224)),J1224="30"),1,0)</f>
        <v/>
      </c>
      <c r="V1224" s="13">
        <f>IF(ISBLANK(I1224),0,1)</f>
        <v/>
      </c>
      <c r="W1224" s="13">
        <f>IF(AND(L1224="Porosidad de gas",OR(K1224="C5",K1224="E5")),1,0)</f>
        <v/>
      </c>
      <c r="X1224" s="3">
        <f>RIGHT(A1224,3)</f>
        <v/>
      </c>
      <c r="Y1224" s="3">
        <f>MAX(W1224*F1224,0)</f>
        <v/>
      </c>
      <c r="Z1224" s="3">
        <f>MAX(V1224*F1224-Y1224,0)</f>
        <v/>
      </c>
      <c r="AA1224" s="3">
        <f>MAX(U1224*F1224-SUM(Y1224:Z1224),0)</f>
        <v/>
      </c>
      <c r="AB1224" s="3">
        <f>MAX(F1224-SUM(Y1224:AA1224),0)</f>
        <v/>
      </c>
      <c r="AC1224" s="3">
        <f>D1224</f>
        <v/>
      </c>
      <c r="AD1224" s="3">
        <f>E1224</f>
        <v/>
      </c>
    </row>
    <row r="1225">
      <c r="A1225" s="22" t="inlineStr">
        <is>
          <t>BNRR022511272160</t>
        </is>
      </c>
      <c r="B1225" s="22" t="inlineStr">
        <is>
          <t>27/11/2025 17:57:1</t>
        </is>
      </c>
      <c r="C1225" s="24" t="n">
        <v>9</v>
      </c>
      <c r="D1225" s="24" t="n">
        <v>19</v>
      </c>
      <c r="E1225" s="24" t="n">
        <v>20</v>
      </c>
      <c r="F1225" s="24" t="n">
        <v>360</v>
      </c>
      <c r="G1225" s="24" t="inlineStr">
        <is>
          <t>12</t>
        </is>
      </c>
      <c r="H1225" s="24" t="inlineStr"/>
      <c r="I1225" s="24" t="inlineStr"/>
      <c r="J1225" s="24" t="n">
        <v/>
      </c>
      <c r="K1225" s="24" t="n"/>
      <c r="L1225" s="24" t="n"/>
      <c r="M1225" s="1">
        <f>LEFT(A1225,6)</f>
        <v/>
      </c>
      <c r="N1225" s="1">
        <f>MID(A1225,7,6)</f>
        <v/>
      </c>
      <c r="O1225" s="1">
        <f>MID(A1225,7,6)&amp;"-"&amp;MID(A1225,13,1)</f>
        <v/>
      </c>
      <c r="P1225" s="1">
        <f>"M"&amp;MID(A1225,5,2)</f>
        <v/>
      </c>
      <c r="Q1225" s="1">
        <f>IF(MID(A1225,4,1)="L",IF(ISODD(RIGHT(A1225)),"LH1","LH3"),IF(MID(A1225,4,1)="R",IF(ISODD(RIGHT(A1225)),"RH2","RH4"),"ERROR"))</f>
        <v/>
      </c>
      <c r="R1225" s="1">
        <f>P1225&amp;"-"&amp;Q1225</f>
        <v/>
      </c>
      <c r="S1225" s="13">
        <f>IF(D1225="","HXX",IF(OR(D1225=D1224,D1225=0),S1224,"H"&amp;TEXT(D1225,"00")&amp;" T"&amp;TEXT(G1225,"00")&amp;" - "&amp;A1225))</f>
        <v/>
      </c>
      <c r="T1225" s="13">
        <f>SUBTOTAL(3,A1225)</f>
        <v/>
      </c>
      <c r="U1225" s="13">
        <f>IF(OR(NOT(ISBLANK(H1225)),J1225="30"),1,0)</f>
        <v/>
      </c>
      <c r="V1225" s="13">
        <f>IF(ISBLANK(I1225),0,1)</f>
        <v/>
      </c>
      <c r="W1225" s="13">
        <f>IF(AND(L1225="Porosidad de gas",OR(K1225="C5",K1225="E5")),1,0)</f>
        <v/>
      </c>
      <c r="X1225" s="3">
        <f>RIGHT(A1225,3)</f>
        <v/>
      </c>
      <c r="Y1225" s="3">
        <f>MAX(W1225*F1225,0)</f>
        <v/>
      </c>
      <c r="Z1225" s="3">
        <f>MAX(V1225*F1225-Y1225,0)</f>
        <v/>
      </c>
      <c r="AA1225" s="3">
        <f>MAX(U1225*F1225-SUM(Y1225:Z1225),0)</f>
        <v/>
      </c>
      <c r="AB1225" s="3">
        <f>MAX(F1225-SUM(Y1225:AA1225),0)</f>
        <v/>
      </c>
      <c r="AC1225" s="3">
        <f>D1225</f>
        <v/>
      </c>
      <c r="AD1225" s="3">
        <f>E1225</f>
        <v/>
      </c>
    </row>
    <row r="1226">
      <c r="A1226" s="22" t="inlineStr">
        <is>
          <t>BNRL022511272157</t>
        </is>
      </c>
      <c r="B1226" s="22" t="inlineStr">
        <is>
          <t>27/11/2025 17:51:1</t>
        </is>
      </c>
      <c r="C1226" s="24" t="n">
        <v>9</v>
      </c>
      <c r="D1226" s="24" t="n">
        <v>19</v>
      </c>
      <c r="E1226" s="24" t="n">
        <v>19</v>
      </c>
      <c r="F1226" s="24" t="n">
        <v>360</v>
      </c>
      <c r="G1226" s="24" t="inlineStr">
        <is>
          <t>12</t>
        </is>
      </c>
      <c r="H1226" s="24" t="inlineStr"/>
      <c r="I1226" s="24" t="inlineStr"/>
      <c r="J1226" s="24" t="n">
        <v/>
      </c>
      <c r="K1226" s="24" t="n"/>
      <c r="L1226" s="24" t="n"/>
      <c r="M1226" s="1">
        <f>LEFT(A1226,6)</f>
        <v/>
      </c>
      <c r="N1226" s="1">
        <f>MID(A1226,7,6)</f>
        <v/>
      </c>
      <c r="O1226" s="1">
        <f>MID(A1226,7,6)&amp;"-"&amp;MID(A1226,13,1)</f>
        <v/>
      </c>
      <c r="P1226" s="1">
        <f>"M"&amp;MID(A1226,5,2)</f>
        <v/>
      </c>
      <c r="Q1226" s="1">
        <f>IF(MID(A1226,4,1)="L",IF(ISODD(RIGHT(A1226)),"LH1","LH3"),IF(MID(A1226,4,1)="R",IF(ISODD(RIGHT(A1226)),"RH2","RH4"),"ERROR"))</f>
        <v/>
      </c>
      <c r="R1226" s="1">
        <f>P1226&amp;"-"&amp;Q1226</f>
        <v/>
      </c>
      <c r="S1226" s="13">
        <f>IF(D1226="","HXX",IF(OR(D1226=D1225,D1226=0),S1225,"H"&amp;TEXT(D1226,"00")&amp;" T"&amp;TEXT(G1226,"00")&amp;" - "&amp;A1226))</f>
        <v/>
      </c>
      <c r="T1226" s="13">
        <f>SUBTOTAL(3,A1226)</f>
        <v/>
      </c>
      <c r="U1226" s="13">
        <f>IF(OR(NOT(ISBLANK(H1226)),J1226="30"),1,0)</f>
        <v/>
      </c>
      <c r="V1226" s="13">
        <f>IF(ISBLANK(I1226),0,1)</f>
        <v/>
      </c>
      <c r="W1226" s="13">
        <f>IF(AND(L1226="Porosidad de gas",OR(K1226="C5",K1226="E5")),1,0)</f>
        <v/>
      </c>
      <c r="X1226" s="3">
        <f>RIGHT(A1226,3)</f>
        <v/>
      </c>
      <c r="Y1226" s="3">
        <f>MAX(W1226*F1226,0)</f>
        <v/>
      </c>
      <c r="Z1226" s="3">
        <f>MAX(V1226*F1226-Y1226,0)</f>
        <v/>
      </c>
      <c r="AA1226" s="3">
        <f>MAX(U1226*F1226-SUM(Y1226:Z1226),0)</f>
        <v/>
      </c>
      <c r="AB1226" s="3">
        <f>MAX(F1226-SUM(Y1226:AA1226),0)</f>
        <v/>
      </c>
      <c r="AC1226" s="3">
        <f>D1226</f>
        <v/>
      </c>
      <c r="AD1226" s="3">
        <f>E1226</f>
        <v/>
      </c>
    </row>
    <row r="1227">
      <c r="A1227" s="22" t="inlineStr">
        <is>
          <t>BNRL022511272158</t>
        </is>
      </c>
      <c r="B1227" s="22" t="inlineStr">
        <is>
          <t>27/11/2025 17:51:1</t>
        </is>
      </c>
      <c r="C1227" s="24" t="n">
        <v>9</v>
      </c>
      <c r="D1227" s="24" t="n">
        <v>19</v>
      </c>
      <c r="E1227" s="24" t="n">
        <v>19</v>
      </c>
      <c r="F1227" s="24" t="n">
        <v>360</v>
      </c>
      <c r="G1227" s="24" t="inlineStr">
        <is>
          <t>12</t>
        </is>
      </c>
      <c r="H1227" s="24" t="inlineStr"/>
      <c r="I1227" s="24" t="inlineStr"/>
      <c r="J1227" s="24" t="n">
        <v/>
      </c>
      <c r="K1227" s="24" t="n"/>
      <c r="L1227" s="24" t="n"/>
      <c r="M1227" s="1">
        <f>LEFT(A1227,6)</f>
        <v/>
      </c>
      <c r="N1227" s="1">
        <f>MID(A1227,7,6)</f>
        <v/>
      </c>
      <c r="O1227" s="1">
        <f>MID(A1227,7,6)&amp;"-"&amp;MID(A1227,13,1)</f>
        <v/>
      </c>
      <c r="P1227" s="1">
        <f>"M"&amp;MID(A1227,5,2)</f>
        <v/>
      </c>
      <c r="Q1227" s="1">
        <f>IF(MID(A1227,4,1)="L",IF(ISODD(RIGHT(A1227)),"LH1","LH3"),IF(MID(A1227,4,1)="R",IF(ISODD(RIGHT(A1227)),"RH2","RH4"),"ERROR"))</f>
        <v/>
      </c>
      <c r="R1227" s="1">
        <f>P1227&amp;"-"&amp;Q1227</f>
        <v/>
      </c>
      <c r="S1227" s="13">
        <f>IF(D1227="","HXX",IF(OR(D1227=D1226,D1227=0),S1226,"H"&amp;TEXT(D1227,"00")&amp;" T"&amp;TEXT(G1227,"00")&amp;" - "&amp;A1227))</f>
        <v/>
      </c>
      <c r="T1227" s="13">
        <f>SUBTOTAL(3,A1227)</f>
        <v/>
      </c>
      <c r="U1227" s="13">
        <f>IF(OR(NOT(ISBLANK(H1227)),J1227="30"),1,0)</f>
        <v/>
      </c>
      <c r="V1227" s="13">
        <f>IF(ISBLANK(I1227),0,1)</f>
        <v/>
      </c>
      <c r="W1227" s="13">
        <f>IF(AND(L1227="Porosidad de gas",OR(K1227="C5",K1227="E5")),1,0)</f>
        <v/>
      </c>
      <c r="X1227" s="3">
        <f>RIGHT(A1227,3)</f>
        <v/>
      </c>
      <c r="Y1227" s="3">
        <f>MAX(W1227*F1227,0)</f>
        <v/>
      </c>
      <c r="Z1227" s="3">
        <f>MAX(V1227*F1227-Y1227,0)</f>
        <v/>
      </c>
      <c r="AA1227" s="3">
        <f>MAX(U1227*F1227-SUM(Y1227:Z1227),0)</f>
        <v/>
      </c>
      <c r="AB1227" s="3">
        <f>MAX(F1227-SUM(Y1227:AA1227),0)</f>
        <v/>
      </c>
      <c r="AC1227" s="3">
        <f>D1227</f>
        <v/>
      </c>
      <c r="AD1227" s="3">
        <f>E1227</f>
        <v/>
      </c>
    </row>
    <row r="1228">
      <c r="A1228" s="22" t="inlineStr">
        <is>
          <t>BNRR022511272157</t>
        </is>
      </c>
      <c r="B1228" s="22" t="inlineStr">
        <is>
          <t>27/11/2025 17:51:1</t>
        </is>
      </c>
      <c r="C1228" s="24" t="n">
        <v>9</v>
      </c>
      <c r="D1228" s="24" t="n">
        <v>19</v>
      </c>
      <c r="E1228" s="24" t="n">
        <v>19</v>
      </c>
      <c r="F1228" s="24" t="n">
        <v>360</v>
      </c>
      <c r="G1228" s="24" t="inlineStr">
        <is>
          <t>12</t>
        </is>
      </c>
      <c r="H1228" s="24" t="inlineStr"/>
      <c r="I1228" s="24" t="inlineStr"/>
      <c r="J1228" s="24" t="n">
        <v/>
      </c>
      <c r="K1228" s="24" t="n"/>
      <c r="L1228" s="24" t="n"/>
      <c r="M1228" s="1">
        <f>LEFT(A1228,6)</f>
        <v/>
      </c>
      <c r="N1228" s="1">
        <f>MID(A1228,7,6)</f>
        <v/>
      </c>
      <c r="O1228" s="1">
        <f>MID(A1228,7,6)&amp;"-"&amp;MID(A1228,13,1)</f>
        <v/>
      </c>
      <c r="P1228" s="1">
        <f>"M"&amp;MID(A1228,5,2)</f>
        <v/>
      </c>
      <c r="Q1228" s="1">
        <f>IF(MID(A1228,4,1)="L",IF(ISODD(RIGHT(A1228)),"LH1","LH3"),IF(MID(A1228,4,1)="R",IF(ISODD(RIGHT(A1228)),"RH2","RH4"),"ERROR"))</f>
        <v/>
      </c>
      <c r="R1228" s="1">
        <f>P1228&amp;"-"&amp;Q1228</f>
        <v/>
      </c>
      <c r="S1228" s="13">
        <f>IF(D1228="","HXX",IF(OR(D1228=D1227,D1228=0),S1227,"H"&amp;TEXT(D1228,"00")&amp;" T"&amp;TEXT(G1228,"00")&amp;" - "&amp;A1228))</f>
        <v/>
      </c>
      <c r="T1228" s="13">
        <f>SUBTOTAL(3,A1228)</f>
        <v/>
      </c>
      <c r="U1228" s="13">
        <f>IF(OR(NOT(ISBLANK(H1228)),J1228="30"),1,0)</f>
        <v/>
      </c>
      <c r="V1228" s="13">
        <f>IF(ISBLANK(I1228),0,1)</f>
        <v/>
      </c>
      <c r="W1228" s="13">
        <f>IF(AND(L1228="Porosidad de gas",OR(K1228="C5",K1228="E5")),1,0)</f>
        <v/>
      </c>
      <c r="X1228" s="3">
        <f>RIGHT(A1228,3)</f>
        <v/>
      </c>
      <c r="Y1228" s="3">
        <f>MAX(W1228*F1228,0)</f>
        <v/>
      </c>
      <c r="Z1228" s="3">
        <f>MAX(V1228*F1228-Y1228,0)</f>
        <v/>
      </c>
      <c r="AA1228" s="3">
        <f>MAX(U1228*F1228-SUM(Y1228:Z1228),0)</f>
        <v/>
      </c>
      <c r="AB1228" s="3">
        <f>MAX(F1228-SUM(Y1228:AA1228),0)</f>
        <v/>
      </c>
      <c r="AC1228" s="3">
        <f>D1228</f>
        <v/>
      </c>
      <c r="AD1228" s="3">
        <f>E1228</f>
        <v/>
      </c>
    </row>
    <row r="1229">
      <c r="A1229" s="22" t="inlineStr">
        <is>
          <t>BNRR022511272158</t>
        </is>
      </c>
      <c r="B1229" s="22" t="inlineStr">
        <is>
          <t>27/11/2025 17:51:1</t>
        </is>
      </c>
      <c r="C1229" s="24" t="n">
        <v>9</v>
      </c>
      <c r="D1229" s="24" t="n">
        <v>19</v>
      </c>
      <c r="E1229" s="24" t="n">
        <v>19</v>
      </c>
      <c r="F1229" s="24" t="n">
        <v>360</v>
      </c>
      <c r="G1229" s="24" t="inlineStr">
        <is>
          <t>12</t>
        </is>
      </c>
      <c r="H1229" s="24" t="inlineStr"/>
      <c r="I1229" s="24" t="inlineStr"/>
      <c r="J1229" s="24" t="n">
        <v/>
      </c>
      <c r="K1229" s="24" t="n"/>
      <c r="L1229" s="24" t="n"/>
      <c r="M1229" s="1">
        <f>LEFT(A1229,6)</f>
        <v/>
      </c>
      <c r="N1229" s="1">
        <f>MID(A1229,7,6)</f>
        <v/>
      </c>
      <c r="O1229" s="1">
        <f>MID(A1229,7,6)&amp;"-"&amp;MID(A1229,13,1)</f>
        <v/>
      </c>
      <c r="P1229" s="1">
        <f>"M"&amp;MID(A1229,5,2)</f>
        <v/>
      </c>
      <c r="Q1229" s="1">
        <f>IF(MID(A1229,4,1)="L",IF(ISODD(RIGHT(A1229)),"LH1","LH3"),IF(MID(A1229,4,1)="R",IF(ISODD(RIGHT(A1229)),"RH2","RH4"),"ERROR"))</f>
        <v/>
      </c>
      <c r="R1229" s="1">
        <f>P1229&amp;"-"&amp;Q1229</f>
        <v/>
      </c>
      <c r="S1229" s="13">
        <f>IF(D1229="","HXX",IF(OR(D1229=D1228,D1229=0),S1228,"H"&amp;TEXT(D1229,"00")&amp;" T"&amp;TEXT(G1229,"00")&amp;" - "&amp;A1229))</f>
        <v/>
      </c>
      <c r="T1229" s="13">
        <f>SUBTOTAL(3,A1229)</f>
        <v/>
      </c>
      <c r="U1229" s="13">
        <f>IF(OR(NOT(ISBLANK(H1229)),J1229="30"),1,0)</f>
        <v/>
      </c>
      <c r="V1229" s="13">
        <f>IF(ISBLANK(I1229),0,1)</f>
        <v/>
      </c>
      <c r="W1229" s="13">
        <f>IF(AND(L1229="Porosidad de gas",OR(K1229="C5",K1229="E5")),1,0)</f>
        <v/>
      </c>
      <c r="X1229" s="3">
        <f>RIGHT(A1229,3)</f>
        <v/>
      </c>
      <c r="Y1229" s="3">
        <f>MAX(W1229*F1229,0)</f>
        <v/>
      </c>
      <c r="Z1229" s="3">
        <f>MAX(V1229*F1229-Y1229,0)</f>
        <v/>
      </c>
      <c r="AA1229" s="3">
        <f>MAX(U1229*F1229-SUM(Y1229:Z1229),0)</f>
        <v/>
      </c>
      <c r="AB1229" s="3">
        <f>MAX(F1229-SUM(Y1229:AA1229),0)</f>
        <v/>
      </c>
      <c r="AC1229" s="3">
        <f>D1229</f>
        <v/>
      </c>
      <c r="AD1229" s="3">
        <f>E1229</f>
        <v/>
      </c>
    </row>
    <row r="1230">
      <c r="A1230" s="22" t="inlineStr">
        <is>
          <t>BNRL022511272155</t>
        </is>
      </c>
      <c r="B1230" s="22" t="inlineStr">
        <is>
          <t>27/11/2025 17:45:1</t>
        </is>
      </c>
      <c r="C1230" s="24" t="n">
        <v>9</v>
      </c>
      <c r="D1230" s="24" t="n">
        <v>19</v>
      </c>
      <c r="E1230" s="24" t="n">
        <v>18</v>
      </c>
      <c r="F1230" s="24" t="n">
        <v>362</v>
      </c>
      <c r="G1230" s="24" t="inlineStr">
        <is>
          <t>12</t>
        </is>
      </c>
      <c r="H1230" s="24" t="inlineStr"/>
      <c r="I1230" s="24" t="inlineStr"/>
      <c r="J1230" s="24" t="n">
        <v/>
      </c>
      <c r="K1230" s="24" t="n"/>
      <c r="L1230" s="24" t="n"/>
      <c r="M1230" s="1">
        <f>LEFT(A1230,6)</f>
        <v/>
      </c>
      <c r="N1230" s="1">
        <f>MID(A1230,7,6)</f>
        <v/>
      </c>
      <c r="O1230" s="1">
        <f>MID(A1230,7,6)&amp;"-"&amp;MID(A1230,13,1)</f>
        <v/>
      </c>
      <c r="P1230" s="1">
        <f>"M"&amp;MID(A1230,5,2)</f>
        <v/>
      </c>
      <c r="Q1230" s="1">
        <f>IF(MID(A1230,4,1)="L",IF(ISODD(RIGHT(A1230)),"LH1","LH3"),IF(MID(A1230,4,1)="R",IF(ISODD(RIGHT(A1230)),"RH2","RH4"),"ERROR"))</f>
        <v/>
      </c>
      <c r="R1230" s="1">
        <f>P1230&amp;"-"&amp;Q1230</f>
        <v/>
      </c>
      <c r="S1230" s="13">
        <f>IF(D1230="","HXX",IF(OR(D1230=D1229,D1230=0),S1229,"H"&amp;TEXT(D1230,"00")&amp;" T"&amp;TEXT(G1230,"00")&amp;" - "&amp;A1230))</f>
        <v/>
      </c>
      <c r="T1230" s="13">
        <f>SUBTOTAL(3,A1230)</f>
        <v/>
      </c>
      <c r="U1230" s="13">
        <f>IF(OR(NOT(ISBLANK(H1230)),J1230="30"),1,0)</f>
        <v/>
      </c>
      <c r="V1230" s="13">
        <f>IF(ISBLANK(I1230),0,1)</f>
        <v/>
      </c>
      <c r="W1230" s="13">
        <f>IF(AND(L1230="Porosidad de gas",OR(K1230="C5",K1230="E5")),1,0)</f>
        <v/>
      </c>
      <c r="X1230" s="3">
        <f>RIGHT(A1230,3)</f>
        <v/>
      </c>
      <c r="Y1230" s="3">
        <f>MAX(W1230*F1230,0)</f>
        <v/>
      </c>
      <c r="Z1230" s="3">
        <f>MAX(V1230*F1230-Y1230,0)</f>
        <v/>
      </c>
      <c r="AA1230" s="3">
        <f>MAX(U1230*F1230-SUM(Y1230:Z1230),0)</f>
        <v/>
      </c>
      <c r="AB1230" s="3">
        <f>MAX(F1230-SUM(Y1230:AA1230),0)</f>
        <v/>
      </c>
      <c r="AC1230" s="3">
        <f>D1230</f>
        <v/>
      </c>
      <c r="AD1230" s="3">
        <f>E1230</f>
        <v/>
      </c>
    </row>
    <row r="1231">
      <c r="A1231" s="22" t="inlineStr">
        <is>
          <t>BNRL022511272156</t>
        </is>
      </c>
      <c r="B1231" s="22" t="inlineStr">
        <is>
          <t>27/11/2025 17:45:1</t>
        </is>
      </c>
      <c r="C1231" s="24" t="n">
        <v>9</v>
      </c>
      <c r="D1231" s="24" t="n">
        <v>19</v>
      </c>
      <c r="E1231" s="24" t="n">
        <v>18</v>
      </c>
      <c r="F1231" s="24" t="n">
        <v>362</v>
      </c>
      <c r="G1231" s="24" t="inlineStr">
        <is>
          <t>12</t>
        </is>
      </c>
      <c r="H1231" s="24" t="inlineStr"/>
      <c r="I1231" s="24" t="inlineStr"/>
      <c r="J1231" s="24" t="n">
        <v/>
      </c>
      <c r="K1231" s="24" t="n"/>
      <c r="L1231" s="24" t="n"/>
      <c r="M1231" s="1">
        <f>LEFT(A1231,6)</f>
        <v/>
      </c>
      <c r="N1231" s="1">
        <f>MID(A1231,7,6)</f>
        <v/>
      </c>
      <c r="O1231" s="1">
        <f>MID(A1231,7,6)&amp;"-"&amp;MID(A1231,13,1)</f>
        <v/>
      </c>
      <c r="P1231" s="1">
        <f>"M"&amp;MID(A1231,5,2)</f>
        <v/>
      </c>
      <c r="Q1231" s="1">
        <f>IF(MID(A1231,4,1)="L",IF(ISODD(RIGHT(A1231)),"LH1","LH3"),IF(MID(A1231,4,1)="R",IF(ISODD(RIGHT(A1231)),"RH2","RH4"),"ERROR"))</f>
        <v/>
      </c>
      <c r="R1231" s="1">
        <f>P1231&amp;"-"&amp;Q1231</f>
        <v/>
      </c>
      <c r="S1231" s="13">
        <f>IF(D1231="","HXX",IF(OR(D1231=D1230,D1231=0),S1230,"H"&amp;TEXT(D1231,"00")&amp;" T"&amp;TEXT(G1231,"00")&amp;" - "&amp;A1231))</f>
        <v/>
      </c>
      <c r="T1231" s="13">
        <f>SUBTOTAL(3,A1231)</f>
        <v/>
      </c>
      <c r="U1231" s="13">
        <f>IF(OR(NOT(ISBLANK(H1231)),J1231="30"),1,0)</f>
        <v/>
      </c>
      <c r="V1231" s="13">
        <f>IF(ISBLANK(I1231),0,1)</f>
        <v/>
      </c>
      <c r="W1231" s="13">
        <f>IF(AND(L1231="Porosidad de gas",OR(K1231="C5",K1231="E5")),1,0)</f>
        <v/>
      </c>
      <c r="X1231" s="3">
        <f>RIGHT(A1231,3)</f>
        <v/>
      </c>
      <c r="Y1231" s="3">
        <f>MAX(W1231*F1231,0)</f>
        <v/>
      </c>
      <c r="Z1231" s="3">
        <f>MAX(V1231*F1231-Y1231,0)</f>
        <v/>
      </c>
      <c r="AA1231" s="3">
        <f>MAX(U1231*F1231-SUM(Y1231:Z1231),0)</f>
        <v/>
      </c>
      <c r="AB1231" s="3">
        <f>MAX(F1231-SUM(Y1231:AA1231),0)</f>
        <v/>
      </c>
      <c r="AC1231" s="3">
        <f>D1231</f>
        <v/>
      </c>
      <c r="AD1231" s="3">
        <f>E1231</f>
        <v/>
      </c>
    </row>
    <row r="1232">
      <c r="A1232" s="22" t="inlineStr">
        <is>
          <t>BNRR022511272155</t>
        </is>
      </c>
      <c r="B1232" s="22" t="inlineStr">
        <is>
          <t>27/11/2025 17:45:1</t>
        </is>
      </c>
      <c r="C1232" s="24" t="n">
        <v>9</v>
      </c>
      <c r="D1232" s="24" t="n">
        <v>19</v>
      </c>
      <c r="E1232" s="24" t="n">
        <v>18</v>
      </c>
      <c r="F1232" s="24" t="n">
        <v>362</v>
      </c>
      <c r="G1232" s="24" t="inlineStr">
        <is>
          <t>12</t>
        </is>
      </c>
      <c r="H1232" s="24" t="inlineStr"/>
      <c r="I1232" s="24" t="inlineStr"/>
      <c r="J1232" s="24" t="n">
        <v/>
      </c>
      <c r="K1232" s="24" t="n"/>
      <c r="L1232" s="24" t="n"/>
      <c r="M1232" s="1">
        <f>LEFT(A1232,6)</f>
        <v/>
      </c>
      <c r="N1232" s="1">
        <f>MID(A1232,7,6)</f>
        <v/>
      </c>
      <c r="O1232" s="1">
        <f>MID(A1232,7,6)&amp;"-"&amp;MID(A1232,13,1)</f>
        <v/>
      </c>
      <c r="P1232" s="1">
        <f>"M"&amp;MID(A1232,5,2)</f>
        <v/>
      </c>
      <c r="Q1232" s="1">
        <f>IF(MID(A1232,4,1)="L",IF(ISODD(RIGHT(A1232)),"LH1","LH3"),IF(MID(A1232,4,1)="R",IF(ISODD(RIGHT(A1232)),"RH2","RH4"),"ERROR"))</f>
        <v/>
      </c>
      <c r="R1232" s="1">
        <f>P1232&amp;"-"&amp;Q1232</f>
        <v/>
      </c>
      <c r="S1232" s="13">
        <f>IF(D1232="","HXX",IF(OR(D1232=D1231,D1232=0),S1231,"H"&amp;TEXT(D1232,"00")&amp;" T"&amp;TEXT(G1232,"00")&amp;" - "&amp;A1232))</f>
        <v/>
      </c>
      <c r="T1232" s="13">
        <f>SUBTOTAL(3,A1232)</f>
        <v/>
      </c>
      <c r="U1232" s="13">
        <f>IF(OR(NOT(ISBLANK(H1232)),J1232="30"),1,0)</f>
        <v/>
      </c>
      <c r="V1232" s="13">
        <f>IF(ISBLANK(I1232),0,1)</f>
        <v/>
      </c>
      <c r="W1232" s="13">
        <f>IF(AND(L1232="Porosidad de gas",OR(K1232="C5",K1232="E5")),1,0)</f>
        <v/>
      </c>
      <c r="X1232" s="3">
        <f>RIGHT(A1232,3)</f>
        <v/>
      </c>
      <c r="Y1232" s="3">
        <f>MAX(W1232*F1232,0)</f>
        <v/>
      </c>
      <c r="Z1232" s="3">
        <f>MAX(V1232*F1232-Y1232,0)</f>
        <v/>
      </c>
      <c r="AA1232" s="3">
        <f>MAX(U1232*F1232-SUM(Y1232:Z1232),0)</f>
        <v/>
      </c>
      <c r="AB1232" s="3">
        <f>MAX(F1232-SUM(Y1232:AA1232),0)</f>
        <v/>
      </c>
      <c r="AC1232" s="3">
        <f>D1232</f>
        <v/>
      </c>
      <c r="AD1232" s="3">
        <f>E1232</f>
        <v/>
      </c>
    </row>
    <row r="1233">
      <c r="A1233" s="22" t="inlineStr">
        <is>
          <t>BNRR022511272156</t>
        </is>
      </c>
      <c r="B1233" s="22" t="inlineStr">
        <is>
          <t>27/11/2025 17:45:1</t>
        </is>
      </c>
      <c r="C1233" s="24" t="n">
        <v>9</v>
      </c>
      <c r="D1233" s="24" t="n">
        <v>19</v>
      </c>
      <c r="E1233" s="24" t="n">
        <v>18</v>
      </c>
      <c r="F1233" s="24" t="n">
        <v>362</v>
      </c>
      <c r="G1233" s="24" t="inlineStr">
        <is>
          <t>12</t>
        </is>
      </c>
      <c r="H1233" s="24" t="inlineStr"/>
      <c r="I1233" s="24" t="inlineStr"/>
      <c r="J1233" s="24" t="n">
        <v/>
      </c>
      <c r="K1233" s="24" t="n"/>
      <c r="L1233" s="24" t="n"/>
      <c r="M1233" s="1">
        <f>LEFT(A1233,6)</f>
        <v/>
      </c>
      <c r="N1233" s="1">
        <f>MID(A1233,7,6)</f>
        <v/>
      </c>
      <c r="O1233" s="1">
        <f>MID(A1233,7,6)&amp;"-"&amp;MID(A1233,13,1)</f>
        <v/>
      </c>
      <c r="P1233" s="1">
        <f>"M"&amp;MID(A1233,5,2)</f>
        <v/>
      </c>
      <c r="Q1233" s="1">
        <f>IF(MID(A1233,4,1)="L",IF(ISODD(RIGHT(A1233)),"LH1","LH3"),IF(MID(A1233,4,1)="R",IF(ISODD(RIGHT(A1233)),"RH2","RH4"),"ERROR"))</f>
        <v/>
      </c>
      <c r="R1233" s="1">
        <f>P1233&amp;"-"&amp;Q1233</f>
        <v/>
      </c>
      <c r="S1233" s="13">
        <f>IF(D1233="","HXX",IF(OR(D1233=D1232,D1233=0),S1232,"H"&amp;TEXT(D1233,"00")&amp;" T"&amp;TEXT(G1233,"00")&amp;" - "&amp;A1233))</f>
        <v/>
      </c>
      <c r="T1233" s="13">
        <f>SUBTOTAL(3,A1233)</f>
        <v/>
      </c>
      <c r="U1233" s="13">
        <f>IF(OR(NOT(ISBLANK(H1233)),J1233="30"),1,0)</f>
        <v/>
      </c>
      <c r="V1233" s="13">
        <f>IF(ISBLANK(I1233),0,1)</f>
        <v/>
      </c>
      <c r="W1233" s="13">
        <f>IF(AND(L1233="Porosidad de gas",OR(K1233="C5",K1233="E5")),1,0)</f>
        <v/>
      </c>
      <c r="X1233" s="3">
        <f>RIGHT(A1233,3)</f>
        <v/>
      </c>
      <c r="Y1233" s="3">
        <f>MAX(W1233*F1233,0)</f>
        <v/>
      </c>
      <c r="Z1233" s="3">
        <f>MAX(V1233*F1233-Y1233,0)</f>
        <v/>
      </c>
      <c r="AA1233" s="3">
        <f>MAX(U1233*F1233-SUM(Y1233:Z1233),0)</f>
        <v/>
      </c>
      <c r="AB1233" s="3">
        <f>MAX(F1233-SUM(Y1233:AA1233),0)</f>
        <v/>
      </c>
      <c r="AC1233" s="3">
        <f>D1233</f>
        <v/>
      </c>
      <c r="AD1233" s="3">
        <f>E1233</f>
        <v/>
      </c>
    </row>
    <row r="1234">
      <c r="A1234" s="22" t="inlineStr">
        <is>
          <t>BNRL022511272153</t>
        </is>
      </c>
      <c r="B1234" s="22" t="inlineStr">
        <is>
          <t>27/11/2025 17:38:59</t>
        </is>
      </c>
      <c r="C1234" s="24" t="n">
        <v>9</v>
      </c>
      <c r="D1234" s="24" t="n">
        <v>19</v>
      </c>
      <c r="E1234" s="24" t="n">
        <v>17</v>
      </c>
      <c r="F1234" s="24" t="n">
        <v>360</v>
      </c>
      <c r="G1234" s="24" t="inlineStr">
        <is>
          <t>12</t>
        </is>
      </c>
      <c r="H1234" s="24" t="inlineStr"/>
      <c r="I1234" s="24" t="inlineStr"/>
      <c r="J1234" s="24" t="n">
        <v/>
      </c>
      <c r="K1234" s="24" t="n"/>
      <c r="L1234" s="24" t="n"/>
      <c r="M1234" s="1">
        <f>LEFT(A1234,6)</f>
        <v/>
      </c>
      <c r="N1234" s="1">
        <f>MID(A1234,7,6)</f>
        <v/>
      </c>
      <c r="O1234" s="1">
        <f>MID(A1234,7,6)&amp;"-"&amp;MID(A1234,13,1)</f>
        <v/>
      </c>
      <c r="P1234" s="1">
        <f>"M"&amp;MID(A1234,5,2)</f>
        <v/>
      </c>
      <c r="Q1234" s="1">
        <f>IF(MID(A1234,4,1)="L",IF(ISODD(RIGHT(A1234)),"LH1","LH3"),IF(MID(A1234,4,1)="R",IF(ISODD(RIGHT(A1234)),"RH2","RH4"),"ERROR"))</f>
        <v/>
      </c>
      <c r="R1234" s="1">
        <f>P1234&amp;"-"&amp;Q1234</f>
        <v/>
      </c>
      <c r="S1234" s="13">
        <f>IF(D1234="","HXX",IF(OR(D1234=D1233,D1234=0),S1233,"H"&amp;TEXT(D1234,"00")&amp;" T"&amp;TEXT(G1234,"00")&amp;" - "&amp;A1234))</f>
        <v/>
      </c>
      <c r="T1234" s="13">
        <f>SUBTOTAL(3,A1234)</f>
        <v/>
      </c>
      <c r="U1234" s="13">
        <f>IF(OR(NOT(ISBLANK(H1234)),J1234="30"),1,0)</f>
        <v/>
      </c>
      <c r="V1234" s="13">
        <f>IF(ISBLANK(I1234),0,1)</f>
        <v/>
      </c>
      <c r="W1234" s="13">
        <f>IF(AND(L1234="Porosidad de gas",OR(K1234="C5",K1234="E5")),1,0)</f>
        <v/>
      </c>
      <c r="X1234" s="3">
        <f>RIGHT(A1234,3)</f>
        <v/>
      </c>
      <c r="Y1234" s="3">
        <f>MAX(W1234*F1234,0)</f>
        <v/>
      </c>
      <c r="Z1234" s="3">
        <f>MAX(V1234*F1234-Y1234,0)</f>
        <v/>
      </c>
      <c r="AA1234" s="3">
        <f>MAX(U1234*F1234-SUM(Y1234:Z1234),0)</f>
        <v/>
      </c>
      <c r="AB1234" s="3">
        <f>MAX(F1234-SUM(Y1234:AA1234),0)</f>
        <v/>
      </c>
      <c r="AC1234" s="3">
        <f>D1234</f>
        <v/>
      </c>
      <c r="AD1234" s="3">
        <f>E1234</f>
        <v/>
      </c>
    </row>
    <row r="1235">
      <c r="A1235" s="22" t="inlineStr">
        <is>
          <t>BNRL022511272154</t>
        </is>
      </c>
      <c r="B1235" s="22" t="inlineStr">
        <is>
          <t>27/11/2025 17:38:59</t>
        </is>
      </c>
      <c r="C1235" s="24" t="n">
        <v>9</v>
      </c>
      <c r="D1235" s="24" t="n">
        <v>19</v>
      </c>
      <c r="E1235" s="24" t="n">
        <v>17</v>
      </c>
      <c r="F1235" s="24" t="n">
        <v>360</v>
      </c>
      <c r="G1235" s="24" t="inlineStr">
        <is>
          <t>12</t>
        </is>
      </c>
      <c r="H1235" s="24" t="inlineStr"/>
      <c r="I1235" s="24" t="inlineStr"/>
      <c r="J1235" s="24" t="n">
        <v/>
      </c>
      <c r="K1235" s="24" t="n"/>
      <c r="L1235" s="24" t="n"/>
      <c r="M1235" s="1">
        <f>LEFT(A1235,6)</f>
        <v/>
      </c>
      <c r="N1235" s="1">
        <f>MID(A1235,7,6)</f>
        <v/>
      </c>
      <c r="O1235" s="1">
        <f>MID(A1235,7,6)&amp;"-"&amp;MID(A1235,13,1)</f>
        <v/>
      </c>
      <c r="P1235" s="1">
        <f>"M"&amp;MID(A1235,5,2)</f>
        <v/>
      </c>
      <c r="Q1235" s="1">
        <f>IF(MID(A1235,4,1)="L",IF(ISODD(RIGHT(A1235)),"LH1","LH3"),IF(MID(A1235,4,1)="R",IF(ISODD(RIGHT(A1235)),"RH2","RH4"),"ERROR"))</f>
        <v/>
      </c>
      <c r="R1235" s="1">
        <f>P1235&amp;"-"&amp;Q1235</f>
        <v/>
      </c>
      <c r="S1235" s="13">
        <f>IF(D1235="","HXX",IF(OR(D1235=D1234,D1235=0),S1234,"H"&amp;TEXT(D1235,"00")&amp;" T"&amp;TEXT(G1235,"00")&amp;" - "&amp;A1235))</f>
        <v/>
      </c>
      <c r="T1235" s="13">
        <f>SUBTOTAL(3,A1235)</f>
        <v/>
      </c>
      <c r="U1235" s="13">
        <f>IF(OR(NOT(ISBLANK(H1235)),J1235="30"),1,0)</f>
        <v/>
      </c>
      <c r="V1235" s="13">
        <f>IF(ISBLANK(I1235),0,1)</f>
        <v/>
      </c>
      <c r="W1235" s="13">
        <f>IF(AND(L1235="Porosidad de gas",OR(K1235="C5",K1235="E5")),1,0)</f>
        <v/>
      </c>
      <c r="X1235" s="3">
        <f>RIGHT(A1235,3)</f>
        <v/>
      </c>
      <c r="Y1235" s="3">
        <f>MAX(W1235*F1235,0)</f>
        <v/>
      </c>
      <c r="Z1235" s="3">
        <f>MAX(V1235*F1235-Y1235,0)</f>
        <v/>
      </c>
      <c r="AA1235" s="3">
        <f>MAX(U1235*F1235-SUM(Y1235:Z1235),0)</f>
        <v/>
      </c>
      <c r="AB1235" s="3">
        <f>MAX(F1235-SUM(Y1235:AA1235),0)</f>
        <v/>
      </c>
      <c r="AC1235" s="3">
        <f>D1235</f>
        <v/>
      </c>
      <c r="AD1235" s="3">
        <f>E1235</f>
        <v/>
      </c>
    </row>
    <row r="1236">
      <c r="A1236" s="22" t="inlineStr">
        <is>
          <t>BNRR022511272153</t>
        </is>
      </c>
      <c r="B1236" s="22" t="inlineStr">
        <is>
          <t>27/11/2025 17:38:59</t>
        </is>
      </c>
      <c r="C1236" s="24" t="n">
        <v>9</v>
      </c>
      <c r="D1236" s="24" t="n">
        <v>19</v>
      </c>
      <c r="E1236" s="24" t="n">
        <v>17</v>
      </c>
      <c r="F1236" s="24" t="n">
        <v>360</v>
      </c>
      <c r="G1236" s="24" t="inlineStr">
        <is>
          <t>12</t>
        </is>
      </c>
      <c r="H1236" s="24" t="inlineStr"/>
      <c r="I1236" s="24" t="inlineStr"/>
      <c r="J1236" s="24" t="n">
        <v/>
      </c>
      <c r="K1236" s="24" t="n"/>
      <c r="L1236" s="24" t="n"/>
      <c r="M1236" s="1">
        <f>LEFT(A1236,6)</f>
        <v/>
      </c>
      <c r="N1236" s="1">
        <f>MID(A1236,7,6)</f>
        <v/>
      </c>
      <c r="O1236" s="1">
        <f>MID(A1236,7,6)&amp;"-"&amp;MID(A1236,13,1)</f>
        <v/>
      </c>
      <c r="P1236" s="1">
        <f>"M"&amp;MID(A1236,5,2)</f>
        <v/>
      </c>
      <c r="Q1236" s="1">
        <f>IF(MID(A1236,4,1)="L",IF(ISODD(RIGHT(A1236)),"LH1","LH3"),IF(MID(A1236,4,1)="R",IF(ISODD(RIGHT(A1236)),"RH2","RH4"),"ERROR"))</f>
        <v/>
      </c>
      <c r="R1236" s="1">
        <f>P1236&amp;"-"&amp;Q1236</f>
        <v/>
      </c>
      <c r="S1236" s="13">
        <f>IF(D1236="","HXX",IF(OR(D1236=D1235,D1236=0),S1235,"H"&amp;TEXT(D1236,"00")&amp;" T"&amp;TEXT(G1236,"00")&amp;" - "&amp;A1236))</f>
        <v/>
      </c>
      <c r="T1236" s="13">
        <f>SUBTOTAL(3,A1236)</f>
        <v/>
      </c>
      <c r="U1236" s="13">
        <f>IF(OR(NOT(ISBLANK(H1236)),J1236="30"),1,0)</f>
        <v/>
      </c>
      <c r="V1236" s="13">
        <f>IF(ISBLANK(I1236),0,1)</f>
        <v/>
      </c>
      <c r="W1236" s="13">
        <f>IF(AND(L1236="Porosidad de gas",OR(K1236="C5",K1236="E5")),1,0)</f>
        <v/>
      </c>
      <c r="X1236" s="3">
        <f>RIGHT(A1236,3)</f>
        <v/>
      </c>
      <c r="Y1236" s="3">
        <f>MAX(W1236*F1236,0)</f>
        <v/>
      </c>
      <c r="Z1236" s="3">
        <f>MAX(V1236*F1236-Y1236,0)</f>
        <v/>
      </c>
      <c r="AA1236" s="3">
        <f>MAX(U1236*F1236-SUM(Y1236:Z1236),0)</f>
        <v/>
      </c>
      <c r="AB1236" s="3">
        <f>MAX(F1236-SUM(Y1236:AA1236),0)</f>
        <v/>
      </c>
      <c r="AC1236" s="3">
        <f>D1236</f>
        <v/>
      </c>
      <c r="AD1236" s="3">
        <f>E1236</f>
        <v/>
      </c>
    </row>
    <row r="1237">
      <c r="A1237" s="22" t="inlineStr">
        <is>
          <t>BNRR022511272154</t>
        </is>
      </c>
      <c r="B1237" s="22" t="inlineStr">
        <is>
          <t>27/11/2025 17:38:59</t>
        </is>
      </c>
      <c r="C1237" s="24" t="n">
        <v>9</v>
      </c>
      <c r="D1237" s="24" t="n">
        <v>19</v>
      </c>
      <c r="E1237" s="24" t="n">
        <v>17</v>
      </c>
      <c r="F1237" s="24" t="n">
        <v>360</v>
      </c>
      <c r="G1237" s="24" t="inlineStr">
        <is>
          <t>12</t>
        </is>
      </c>
      <c r="H1237" s="24" t="inlineStr"/>
      <c r="I1237" s="24" t="inlineStr"/>
      <c r="J1237" s="24" t="n">
        <v/>
      </c>
      <c r="K1237" s="24" t="n"/>
      <c r="L1237" s="24" t="n"/>
      <c r="M1237" s="1">
        <f>LEFT(A1237,6)</f>
        <v/>
      </c>
      <c r="N1237" s="1">
        <f>MID(A1237,7,6)</f>
        <v/>
      </c>
      <c r="O1237" s="1">
        <f>MID(A1237,7,6)&amp;"-"&amp;MID(A1237,13,1)</f>
        <v/>
      </c>
      <c r="P1237" s="1">
        <f>"M"&amp;MID(A1237,5,2)</f>
        <v/>
      </c>
      <c r="Q1237" s="1">
        <f>IF(MID(A1237,4,1)="L",IF(ISODD(RIGHT(A1237)),"LH1","LH3"),IF(MID(A1237,4,1)="R",IF(ISODD(RIGHT(A1237)),"RH2","RH4"),"ERROR"))</f>
        <v/>
      </c>
      <c r="R1237" s="1">
        <f>P1237&amp;"-"&amp;Q1237</f>
        <v/>
      </c>
      <c r="S1237" s="13">
        <f>IF(D1237="","HXX",IF(OR(D1237=D1236,D1237=0),S1236,"H"&amp;TEXT(D1237,"00")&amp;" T"&amp;TEXT(G1237,"00")&amp;" - "&amp;A1237))</f>
        <v/>
      </c>
      <c r="T1237" s="13">
        <f>SUBTOTAL(3,A1237)</f>
        <v/>
      </c>
      <c r="U1237" s="13">
        <f>IF(OR(NOT(ISBLANK(H1237)),J1237="30"),1,0)</f>
        <v/>
      </c>
      <c r="V1237" s="13">
        <f>IF(ISBLANK(I1237),0,1)</f>
        <v/>
      </c>
      <c r="W1237" s="13">
        <f>IF(AND(L1237="Porosidad de gas",OR(K1237="C5",K1237="E5")),1,0)</f>
        <v/>
      </c>
      <c r="X1237" s="3">
        <f>RIGHT(A1237,3)</f>
        <v/>
      </c>
      <c r="Y1237" s="3">
        <f>MAX(W1237*F1237,0)</f>
        <v/>
      </c>
      <c r="Z1237" s="3">
        <f>MAX(V1237*F1237-Y1237,0)</f>
        <v/>
      </c>
      <c r="AA1237" s="3">
        <f>MAX(U1237*F1237-SUM(Y1237:Z1237),0)</f>
        <v/>
      </c>
      <c r="AB1237" s="3">
        <f>MAX(F1237-SUM(Y1237:AA1237),0)</f>
        <v/>
      </c>
      <c r="AC1237" s="3">
        <f>D1237</f>
        <v/>
      </c>
      <c r="AD1237" s="3">
        <f>E1237</f>
        <v/>
      </c>
    </row>
    <row r="1238">
      <c r="A1238" s="22" t="inlineStr">
        <is>
          <t>BNRL022511272151</t>
        </is>
      </c>
      <c r="B1238" s="22" t="inlineStr">
        <is>
          <t>27/11/2025 17:32:59</t>
        </is>
      </c>
      <c r="C1238" s="24" t="n">
        <v>9</v>
      </c>
      <c r="D1238" s="24" t="n">
        <v>19</v>
      </c>
      <c r="E1238" s="24" t="n">
        <v>16</v>
      </c>
      <c r="F1238" s="24" t="n">
        <v>581</v>
      </c>
      <c r="G1238" s="24" t="inlineStr">
        <is>
          <t>12</t>
        </is>
      </c>
      <c r="H1238" s="24" t="inlineStr">
        <is>
          <t>27/11/2025 19:34:37</t>
        </is>
      </c>
      <c r="I1238" s="24" t="inlineStr"/>
      <c r="J1238" s="24" t="n">
        <v/>
      </c>
      <c r="K1238" s="24" t="n"/>
      <c r="L1238" s="24" t="n"/>
      <c r="M1238" s="1">
        <f>LEFT(A1238,6)</f>
        <v/>
      </c>
      <c r="N1238" s="1">
        <f>MID(A1238,7,6)</f>
        <v/>
      </c>
      <c r="O1238" s="1">
        <f>MID(A1238,7,6)&amp;"-"&amp;MID(A1238,13,1)</f>
        <v/>
      </c>
      <c r="P1238" s="1">
        <f>"M"&amp;MID(A1238,5,2)</f>
        <v/>
      </c>
      <c r="Q1238" s="1">
        <f>IF(MID(A1238,4,1)="L",IF(ISODD(RIGHT(A1238)),"LH1","LH3"),IF(MID(A1238,4,1)="R",IF(ISODD(RIGHT(A1238)),"RH2","RH4"),"ERROR"))</f>
        <v/>
      </c>
      <c r="R1238" s="1">
        <f>P1238&amp;"-"&amp;Q1238</f>
        <v/>
      </c>
      <c r="S1238" s="13">
        <f>IF(D1238="","HXX",IF(OR(D1238=D1237,D1238=0),S1237,"H"&amp;TEXT(D1238,"00")&amp;" T"&amp;TEXT(G1238,"00")&amp;" - "&amp;A1238))</f>
        <v/>
      </c>
      <c r="T1238" s="13">
        <f>SUBTOTAL(3,A1238)</f>
        <v/>
      </c>
      <c r="U1238" s="13">
        <f>IF(OR(NOT(ISBLANK(H1238)),J1238="30"),1,0)</f>
        <v/>
      </c>
      <c r="V1238" s="13">
        <f>IF(ISBLANK(I1238),0,1)</f>
        <v/>
      </c>
      <c r="W1238" s="13">
        <f>IF(AND(L1238="Porosidad de gas",OR(K1238="C5",K1238="E5")),1,0)</f>
        <v/>
      </c>
      <c r="X1238" s="3">
        <f>RIGHT(A1238,3)</f>
        <v/>
      </c>
      <c r="Y1238" s="3">
        <f>MAX(W1238*F1238,0)</f>
        <v/>
      </c>
      <c r="Z1238" s="3">
        <f>MAX(V1238*F1238-Y1238,0)</f>
        <v/>
      </c>
      <c r="AA1238" s="3">
        <f>MAX(U1238*F1238-SUM(Y1238:Z1238),0)</f>
        <v/>
      </c>
      <c r="AB1238" s="3">
        <f>MAX(F1238-SUM(Y1238:AA1238),0)</f>
        <v/>
      </c>
      <c r="AC1238" s="3">
        <f>D1238</f>
        <v/>
      </c>
      <c r="AD1238" s="3">
        <f>E1238</f>
        <v/>
      </c>
    </row>
    <row r="1239">
      <c r="A1239" s="22" t="inlineStr">
        <is>
          <t>BNRL022511272152</t>
        </is>
      </c>
      <c r="B1239" s="22" t="inlineStr">
        <is>
          <t>27/11/2025 17:32:59</t>
        </is>
      </c>
      <c r="C1239" s="24" t="n">
        <v>9</v>
      </c>
      <c r="D1239" s="24" t="n">
        <v>19</v>
      </c>
      <c r="E1239" s="24" t="n">
        <v>16</v>
      </c>
      <c r="F1239" s="24" t="n">
        <v>581</v>
      </c>
      <c r="G1239" s="24" t="inlineStr">
        <is>
          <t>12</t>
        </is>
      </c>
      <c r="H1239" s="24" t="inlineStr"/>
      <c r="I1239" s="24" t="inlineStr"/>
      <c r="J1239" s="24" t="n">
        <v/>
      </c>
      <c r="K1239" s="24" t="n"/>
      <c r="L1239" s="24" t="n"/>
      <c r="M1239" s="1">
        <f>LEFT(A1239,6)</f>
        <v/>
      </c>
      <c r="N1239" s="1">
        <f>MID(A1239,7,6)</f>
        <v/>
      </c>
      <c r="O1239" s="1">
        <f>MID(A1239,7,6)&amp;"-"&amp;MID(A1239,13,1)</f>
        <v/>
      </c>
      <c r="P1239" s="1">
        <f>"M"&amp;MID(A1239,5,2)</f>
        <v/>
      </c>
      <c r="Q1239" s="1">
        <f>IF(MID(A1239,4,1)="L",IF(ISODD(RIGHT(A1239)),"LH1","LH3"),IF(MID(A1239,4,1)="R",IF(ISODD(RIGHT(A1239)),"RH2","RH4"),"ERROR"))</f>
        <v/>
      </c>
      <c r="R1239" s="1">
        <f>P1239&amp;"-"&amp;Q1239</f>
        <v/>
      </c>
      <c r="S1239" s="13">
        <f>IF(D1239="","HXX",IF(OR(D1239=D1238,D1239=0),S1238,"H"&amp;TEXT(D1239,"00")&amp;" T"&amp;TEXT(G1239,"00")&amp;" - "&amp;A1239))</f>
        <v/>
      </c>
      <c r="T1239" s="13">
        <f>SUBTOTAL(3,A1239)</f>
        <v/>
      </c>
      <c r="U1239" s="13">
        <f>IF(OR(NOT(ISBLANK(H1239)),J1239="30"),1,0)</f>
        <v/>
      </c>
      <c r="V1239" s="13">
        <f>IF(ISBLANK(I1239),0,1)</f>
        <v/>
      </c>
      <c r="W1239" s="13">
        <f>IF(AND(L1239="Porosidad de gas",OR(K1239="C5",K1239="E5")),1,0)</f>
        <v/>
      </c>
      <c r="X1239" s="3">
        <f>RIGHT(A1239,3)</f>
        <v/>
      </c>
      <c r="Y1239" s="3">
        <f>MAX(W1239*F1239,0)</f>
        <v/>
      </c>
      <c r="Z1239" s="3">
        <f>MAX(V1239*F1239-Y1239,0)</f>
        <v/>
      </c>
      <c r="AA1239" s="3">
        <f>MAX(U1239*F1239-SUM(Y1239:Z1239),0)</f>
        <v/>
      </c>
      <c r="AB1239" s="3">
        <f>MAX(F1239-SUM(Y1239:AA1239),0)</f>
        <v/>
      </c>
      <c r="AC1239" s="3">
        <f>D1239</f>
        <v/>
      </c>
      <c r="AD1239" s="3">
        <f>E1239</f>
        <v/>
      </c>
    </row>
    <row r="1240">
      <c r="A1240" s="22" t="inlineStr">
        <is>
          <t>BNRR022511272151</t>
        </is>
      </c>
      <c r="B1240" s="22" t="inlineStr">
        <is>
          <t>27/11/2025 17:32:59</t>
        </is>
      </c>
      <c r="C1240" s="24" t="n">
        <v>9</v>
      </c>
      <c r="D1240" s="24" t="n">
        <v>19</v>
      </c>
      <c r="E1240" s="24" t="n">
        <v>16</v>
      </c>
      <c r="F1240" s="24" t="n">
        <v>581</v>
      </c>
      <c r="G1240" s="24" t="inlineStr">
        <is>
          <t>12</t>
        </is>
      </c>
      <c r="H1240" s="24" t="inlineStr">
        <is>
          <t>27/11/2025 19:40:38</t>
        </is>
      </c>
      <c r="I1240" s="24" t="inlineStr"/>
      <c r="J1240" s="24" t="n">
        <v/>
      </c>
      <c r="K1240" s="24" t="n"/>
      <c r="L1240" s="24" t="n"/>
      <c r="M1240" s="1">
        <f>LEFT(A1240,6)</f>
        <v/>
      </c>
      <c r="N1240" s="1">
        <f>MID(A1240,7,6)</f>
        <v/>
      </c>
      <c r="O1240" s="1">
        <f>MID(A1240,7,6)&amp;"-"&amp;MID(A1240,13,1)</f>
        <v/>
      </c>
      <c r="P1240" s="1">
        <f>"M"&amp;MID(A1240,5,2)</f>
        <v/>
      </c>
      <c r="Q1240" s="1">
        <f>IF(MID(A1240,4,1)="L",IF(ISODD(RIGHT(A1240)),"LH1","LH3"),IF(MID(A1240,4,1)="R",IF(ISODD(RIGHT(A1240)),"RH2","RH4"),"ERROR"))</f>
        <v/>
      </c>
      <c r="R1240" s="1">
        <f>P1240&amp;"-"&amp;Q1240</f>
        <v/>
      </c>
      <c r="S1240" s="13">
        <f>IF(D1240="","HXX",IF(OR(D1240=D1239,D1240=0),S1239,"H"&amp;TEXT(D1240,"00")&amp;" T"&amp;TEXT(G1240,"00")&amp;" - "&amp;A1240))</f>
        <v/>
      </c>
      <c r="T1240" s="13">
        <f>SUBTOTAL(3,A1240)</f>
        <v/>
      </c>
      <c r="U1240" s="13">
        <f>IF(OR(NOT(ISBLANK(H1240)),J1240="30"),1,0)</f>
        <v/>
      </c>
      <c r="V1240" s="13">
        <f>IF(ISBLANK(I1240),0,1)</f>
        <v/>
      </c>
      <c r="W1240" s="13">
        <f>IF(AND(L1240="Porosidad de gas",OR(K1240="C5",K1240="E5")),1,0)</f>
        <v/>
      </c>
      <c r="X1240" s="3">
        <f>RIGHT(A1240,3)</f>
        <v/>
      </c>
      <c r="Y1240" s="3">
        <f>MAX(W1240*F1240,0)</f>
        <v/>
      </c>
      <c r="Z1240" s="3">
        <f>MAX(V1240*F1240-Y1240,0)</f>
        <v/>
      </c>
      <c r="AA1240" s="3">
        <f>MAX(U1240*F1240-SUM(Y1240:Z1240),0)</f>
        <v/>
      </c>
      <c r="AB1240" s="3">
        <f>MAX(F1240-SUM(Y1240:AA1240),0)</f>
        <v/>
      </c>
      <c r="AC1240" s="3">
        <f>D1240</f>
        <v/>
      </c>
      <c r="AD1240" s="3">
        <f>E1240</f>
        <v/>
      </c>
    </row>
    <row r="1241">
      <c r="A1241" s="22" t="inlineStr">
        <is>
          <t>BNRR022511272152</t>
        </is>
      </c>
      <c r="B1241" s="22" t="inlineStr">
        <is>
          <t>27/11/2025 17:32:59</t>
        </is>
      </c>
      <c r="C1241" s="24" t="n">
        <v>9</v>
      </c>
      <c r="D1241" s="24" t="n">
        <v>19</v>
      </c>
      <c r="E1241" s="24" t="n">
        <v>16</v>
      </c>
      <c r="F1241" s="24" t="n">
        <v>581</v>
      </c>
      <c r="G1241" s="24" t="inlineStr">
        <is>
          <t>12</t>
        </is>
      </c>
      <c r="H1241" s="24" t="inlineStr">
        <is>
          <t>27/11/2025 19:45:25</t>
        </is>
      </c>
      <c r="I1241" s="24" t="inlineStr"/>
      <c r="J1241" s="24" t="n">
        <v/>
      </c>
      <c r="K1241" s="24" t="n"/>
      <c r="L1241" s="24" t="n"/>
      <c r="M1241" s="1">
        <f>LEFT(A1241,6)</f>
        <v/>
      </c>
      <c r="N1241" s="1">
        <f>MID(A1241,7,6)</f>
        <v/>
      </c>
      <c r="O1241" s="1">
        <f>MID(A1241,7,6)&amp;"-"&amp;MID(A1241,13,1)</f>
        <v/>
      </c>
      <c r="P1241" s="1">
        <f>"M"&amp;MID(A1241,5,2)</f>
        <v/>
      </c>
      <c r="Q1241" s="1">
        <f>IF(MID(A1241,4,1)="L",IF(ISODD(RIGHT(A1241)),"LH1","LH3"),IF(MID(A1241,4,1)="R",IF(ISODD(RIGHT(A1241)),"RH2","RH4"),"ERROR"))</f>
        <v/>
      </c>
      <c r="R1241" s="1">
        <f>P1241&amp;"-"&amp;Q1241</f>
        <v/>
      </c>
      <c r="S1241" s="13">
        <f>IF(D1241="","HXX",IF(OR(D1241=D1240,D1241=0),S1240,"H"&amp;TEXT(D1241,"00")&amp;" T"&amp;TEXT(G1241,"00")&amp;" - "&amp;A1241))</f>
        <v/>
      </c>
      <c r="T1241" s="13">
        <f>SUBTOTAL(3,A1241)</f>
        <v/>
      </c>
      <c r="U1241" s="13">
        <f>IF(OR(NOT(ISBLANK(H1241)),J1241="30"),1,0)</f>
        <v/>
      </c>
      <c r="V1241" s="13">
        <f>IF(ISBLANK(I1241),0,1)</f>
        <v/>
      </c>
      <c r="W1241" s="13">
        <f>IF(AND(L1241="Porosidad de gas",OR(K1241="C5",K1241="E5")),1,0)</f>
        <v/>
      </c>
      <c r="X1241" s="3">
        <f>RIGHT(A1241,3)</f>
        <v/>
      </c>
      <c r="Y1241" s="3">
        <f>MAX(W1241*F1241,0)</f>
        <v/>
      </c>
      <c r="Z1241" s="3">
        <f>MAX(V1241*F1241-Y1241,0)</f>
        <v/>
      </c>
      <c r="AA1241" s="3">
        <f>MAX(U1241*F1241-SUM(Y1241:Z1241),0)</f>
        <v/>
      </c>
      <c r="AB1241" s="3">
        <f>MAX(F1241-SUM(Y1241:AA1241),0)</f>
        <v/>
      </c>
      <c r="AC1241" s="3">
        <f>D1241</f>
        <v/>
      </c>
      <c r="AD1241" s="3">
        <f>E1241</f>
        <v/>
      </c>
    </row>
    <row r="1242">
      <c r="A1242" s="22" t="inlineStr">
        <is>
          <t>BNRL022511272149</t>
        </is>
      </c>
      <c r="B1242" s="22" t="inlineStr">
        <is>
          <t>27/11/2025 17:23:18</t>
        </is>
      </c>
      <c r="C1242" s="24" t="n">
        <v>9</v>
      </c>
      <c r="D1242" s="24" t="n">
        <v>19</v>
      </c>
      <c r="E1242" s="24" t="n">
        <v>15</v>
      </c>
      <c r="F1242" s="24" t="n">
        <v>466</v>
      </c>
      <c r="G1242" s="24" t="inlineStr">
        <is>
          <t>12</t>
        </is>
      </c>
      <c r="H1242" s="24" t="inlineStr">
        <is>
          <t>27/11/2025 19:35:27</t>
        </is>
      </c>
      <c r="I1242" s="24" t="inlineStr"/>
      <c r="J1242" s="24" t="n">
        <v/>
      </c>
      <c r="K1242" s="24" t="n"/>
      <c r="L1242" s="24" t="n"/>
      <c r="M1242" s="1">
        <f>LEFT(A1242,6)</f>
        <v/>
      </c>
      <c r="N1242" s="1">
        <f>MID(A1242,7,6)</f>
        <v/>
      </c>
      <c r="O1242" s="1">
        <f>MID(A1242,7,6)&amp;"-"&amp;MID(A1242,13,1)</f>
        <v/>
      </c>
      <c r="P1242" s="1">
        <f>"M"&amp;MID(A1242,5,2)</f>
        <v/>
      </c>
      <c r="Q1242" s="1">
        <f>IF(MID(A1242,4,1)="L",IF(ISODD(RIGHT(A1242)),"LH1","LH3"),IF(MID(A1242,4,1)="R",IF(ISODD(RIGHT(A1242)),"RH2","RH4"),"ERROR"))</f>
        <v/>
      </c>
      <c r="R1242" s="1">
        <f>P1242&amp;"-"&amp;Q1242</f>
        <v/>
      </c>
      <c r="S1242" s="13">
        <f>IF(D1242="","HXX",IF(OR(D1242=D1241,D1242=0),S1241,"H"&amp;TEXT(D1242,"00")&amp;" T"&amp;TEXT(G1242,"00")&amp;" - "&amp;A1242))</f>
        <v/>
      </c>
      <c r="T1242" s="13">
        <f>SUBTOTAL(3,A1242)</f>
        <v/>
      </c>
      <c r="U1242" s="13">
        <f>IF(OR(NOT(ISBLANK(H1242)),J1242="30"),1,0)</f>
        <v/>
      </c>
      <c r="V1242" s="13">
        <f>IF(ISBLANK(I1242),0,1)</f>
        <v/>
      </c>
      <c r="W1242" s="13">
        <f>IF(AND(L1242="Porosidad de gas",OR(K1242="C5",K1242="E5")),1,0)</f>
        <v/>
      </c>
      <c r="X1242" s="3">
        <f>RIGHT(A1242,3)</f>
        <v/>
      </c>
      <c r="Y1242" s="3">
        <f>MAX(W1242*F1242,0)</f>
        <v/>
      </c>
      <c r="Z1242" s="3">
        <f>MAX(V1242*F1242-Y1242,0)</f>
        <v/>
      </c>
      <c r="AA1242" s="3">
        <f>MAX(U1242*F1242-SUM(Y1242:Z1242),0)</f>
        <v/>
      </c>
      <c r="AB1242" s="3">
        <f>MAX(F1242-SUM(Y1242:AA1242),0)</f>
        <v/>
      </c>
      <c r="AC1242" s="3">
        <f>D1242</f>
        <v/>
      </c>
      <c r="AD1242" s="3">
        <f>E1242</f>
        <v/>
      </c>
    </row>
    <row r="1243">
      <c r="A1243" s="22" t="inlineStr">
        <is>
          <t>BNRL022511272150</t>
        </is>
      </c>
      <c r="B1243" s="22" t="inlineStr">
        <is>
          <t>27/11/2025 17:23:18</t>
        </is>
      </c>
      <c r="C1243" s="24" t="n">
        <v>9</v>
      </c>
      <c r="D1243" s="24" t="n">
        <v>19</v>
      </c>
      <c r="E1243" s="24" t="n">
        <v>15</v>
      </c>
      <c r="F1243" s="24" t="n">
        <v>466</v>
      </c>
      <c r="G1243" s="24" t="inlineStr">
        <is>
          <t>12</t>
        </is>
      </c>
      <c r="H1243" s="24" t="inlineStr">
        <is>
          <t>27/11/2025 19:49:37</t>
        </is>
      </c>
      <c r="I1243" s="24" t="inlineStr"/>
      <c r="J1243" s="24" t="n">
        <v/>
      </c>
      <c r="K1243" s="24" t="n"/>
      <c r="L1243" s="24" t="n"/>
      <c r="M1243" s="1">
        <f>LEFT(A1243,6)</f>
        <v/>
      </c>
      <c r="N1243" s="1">
        <f>MID(A1243,7,6)</f>
        <v/>
      </c>
      <c r="O1243" s="1">
        <f>MID(A1243,7,6)&amp;"-"&amp;MID(A1243,13,1)</f>
        <v/>
      </c>
      <c r="P1243" s="1">
        <f>"M"&amp;MID(A1243,5,2)</f>
        <v/>
      </c>
      <c r="Q1243" s="1">
        <f>IF(MID(A1243,4,1)="L",IF(ISODD(RIGHT(A1243)),"LH1","LH3"),IF(MID(A1243,4,1)="R",IF(ISODD(RIGHT(A1243)),"RH2","RH4"),"ERROR"))</f>
        <v/>
      </c>
      <c r="R1243" s="1">
        <f>P1243&amp;"-"&amp;Q1243</f>
        <v/>
      </c>
      <c r="S1243" s="13">
        <f>IF(D1243="","HXX",IF(OR(D1243=D1242,D1243=0),S1242,"H"&amp;TEXT(D1243,"00")&amp;" T"&amp;TEXT(G1243,"00")&amp;" - "&amp;A1243))</f>
        <v/>
      </c>
      <c r="T1243" s="13">
        <f>SUBTOTAL(3,A1243)</f>
        <v/>
      </c>
      <c r="U1243" s="13">
        <f>IF(OR(NOT(ISBLANK(H1243)),J1243="30"),1,0)</f>
        <v/>
      </c>
      <c r="V1243" s="13">
        <f>IF(ISBLANK(I1243),0,1)</f>
        <v/>
      </c>
      <c r="W1243" s="13">
        <f>IF(AND(L1243="Porosidad de gas",OR(K1243="C5",K1243="E5")),1,0)</f>
        <v/>
      </c>
      <c r="X1243" s="3">
        <f>RIGHT(A1243,3)</f>
        <v/>
      </c>
      <c r="Y1243" s="3">
        <f>MAX(W1243*F1243,0)</f>
        <v/>
      </c>
      <c r="Z1243" s="3">
        <f>MAX(V1243*F1243-Y1243,0)</f>
        <v/>
      </c>
      <c r="AA1243" s="3">
        <f>MAX(U1243*F1243-SUM(Y1243:Z1243),0)</f>
        <v/>
      </c>
      <c r="AB1243" s="3">
        <f>MAX(F1243-SUM(Y1243:AA1243),0)</f>
        <v/>
      </c>
      <c r="AC1243" s="3">
        <f>D1243</f>
        <v/>
      </c>
      <c r="AD1243" s="3">
        <f>E1243</f>
        <v/>
      </c>
    </row>
    <row r="1244">
      <c r="A1244" s="22" t="inlineStr">
        <is>
          <t>BNRR022511272149</t>
        </is>
      </c>
      <c r="B1244" s="22" t="inlineStr">
        <is>
          <t>27/11/2025 17:23:18</t>
        </is>
      </c>
      <c r="C1244" s="24" t="n">
        <v>9</v>
      </c>
      <c r="D1244" s="24" t="n">
        <v>19</v>
      </c>
      <c r="E1244" s="24" t="n">
        <v>15</v>
      </c>
      <c r="F1244" s="24" t="n">
        <v>466</v>
      </c>
      <c r="G1244" s="24" t="inlineStr">
        <is>
          <t>12</t>
        </is>
      </c>
      <c r="H1244" s="24" t="inlineStr">
        <is>
          <t>27/11/2025 19:42:52</t>
        </is>
      </c>
      <c r="I1244" s="24" t="inlineStr">
        <is>
          <t>27/11/2025 19:44:7</t>
        </is>
      </c>
      <c r="J1244" s="24" t="n">
        <v>30</v>
      </c>
      <c r="K1244" s="24" t="inlineStr">
        <is>
          <t>E1</t>
        </is>
      </c>
      <c r="L1244" s="24" t="inlineStr">
        <is>
          <t>Porosidad de gas</t>
        </is>
      </c>
      <c r="M1244" s="1">
        <f>LEFT(A1244,6)</f>
        <v/>
      </c>
      <c r="N1244" s="1">
        <f>MID(A1244,7,6)</f>
        <v/>
      </c>
      <c r="O1244" s="1">
        <f>MID(A1244,7,6)&amp;"-"&amp;MID(A1244,13,1)</f>
        <v/>
      </c>
      <c r="P1244" s="1">
        <f>"M"&amp;MID(A1244,5,2)</f>
        <v/>
      </c>
      <c r="Q1244" s="1">
        <f>IF(MID(A1244,4,1)="L",IF(ISODD(RIGHT(A1244)),"LH1","LH3"),IF(MID(A1244,4,1)="R",IF(ISODD(RIGHT(A1244)),"RH2","RH4"),"ERROR"))</f>
        <v/>
      </c>
      <c r="R1244" s="1">
        <f>P1244&amp;"-"&amp;Q1244</f>
        <v/>
      </c>
      <c r="S1244" s="13">
        <f>IF(D1244="","HXX",IF(OR(D1244=D1243,D1244=0),S1243,"H"&amp;TEXT(D1244,"00")&amp;" T"&amp;TEXT(G1244,"00")&amp;" - "&amp;A1244))</f>
        <v/>
      </c>
      <c r="T1244" s="13">
        <f>SUBTOTAL(3,A1244)</f>
        <v/>
      </c>
      <c r="U1244" s="13">
        <f>IF(OR(NOT(ISBLANK(H1244)),J1244="30"),1,0)</f>
        <v/>
      </c>
      <c r="V1244" s="13">
        <f>IF(ISBLANK(I1244),0,1)</f>
        <v/>
      </c>
      <c r="W1244" s="13">
        <f>IF(AND(L1244="Porosidad de gas",OR(K1244="C5",K1244="E5")),1,0)</f>
        <v/>
      </c>
      <c r="X1244" s="3">
        <f>RIGHT(A1244,3)</f>
        <v/>
      </c>
      <c r="Y1244" s="3">
        <f>MAX(W1244*F1244,0)</f>
        <v/>
      </c>
      <c r="Z1244" s="3">
        <f>MAX(V1244*F1244-Y1244,0)</f>
        <v/>
      </c>
      <c r="AA1244" s="3">
        <f>MAX(U1244*F1244-SUM(Y1244:Z1244),0)</f>
        <v/>
      </c>
      <c r="AB1244" s="3">
        <f>MAX(F1244-SUM(Y1244:AA1244),0)</f>
        <v/>
      </c>
      <c r="AC1244" s="3">
        <f>D1244</f>
        <v/>
      </c>
      <c r="AD1244" s="3">
        <f>E1244</f>
        <v/>
      </c>
    </row>
    <row r="1245">
      <c r="A1245" s="22" t="inlineStr">
        <is>
          <t>BNRR022511272150</t>
        </is>
      </c>
      <c r="B1245" s="22" t="inlineStr">
        <is>
          <t>27/11/2025 17:23:18</t>
        </is>
      </c>
      <c r="C1245" s="24" t="n">
        <v>9</v>
      </c>
      <c r="D1245" s="24" t="n">
        <v>19</v>
      </c>
      <c r="E1245" s="24" t="n">
        <v>15</v>
      </c>
      <c r="F1245" s="24" t="n">
        <v>466</v>
      </c>
      <c r="G1245" s="24" t="inlineStr">
        <is>
          <t>12</t>
        </is>
      </c>
      <c r="H1245" s="24" t="inlineStr">
        <is>
          <t>27/11/2025 19:42:15</t>
        </is>
      </c>
      <c r="I1245" s="24" t="inlineStr"/>
      <c r="J1245" s="24" t="n">
        <v/>
      </c>
      <c r="K1245" s="24" t="n"/>
      <c r="L1245" s="24" t="n"/>
      <c r="M1245" s="1">
        <f>LEFT(A1245,6)</f>
        <v/>
      </c>
      <c r="N1245" s="1">
        <f>MID(A1245,7,6)</f>
        <v/>
      </c>
      <c r="O1245" s="1">
        <f>MID(A1245,7,6)&amp;"-"&amp;MID(A1245,13,1)</f>
        <v/>
      </c>
      <c r="P1245" s="1">
        <f>"M"&amp;MID(A1245,5,2)</f>
        <v/>
      </c>
      <c r="Q1245" s="1">
        <f>IF(MID(A1245,4,1)="L",IF(ISODD(RIGHT(A1245)),"LH1","LH3"),IF(MID(A1245,4,1)="R",IF(ISODD(RIGHT(A1245)),"RH2","RH4"),"ERROR"))</f>
        <v/>
      </c>
      <c r="R1245" s="1">
        <f>P1245&amp;"-"&amp;Q1245</f>
        <v/>
      </c>
      <c r="S1245" s="13">
        <f>IF(D1245="","HXX",IF(OR(D1245=D1244,D1245=0),S1244,"H"&amp;TEXT(D1245,"00")&amp;" T"&amp;TEXT(G1245,"00")&amp;" - "&amp;A1245))</f>
        <v/>
      </c>
      <c r="T1245" s="13">
        <f>SUBTOTAL(3,A1245)</f>
        <v/>
      </c>
      <c r="U1245" s="13">
        <f>IF(OR(NOT(ISBLANK(H1245)),J1245="30"),1,0)</f>
        <v/>
      </c>
      <c r="V1245" s="13">
        <f>IF(ISBLANK(I1245),0,1)</f>
        <v/>
      </c>
      <c r="W1245" s="13">
        <f>IF(AND(L1245="Porosidad de gas",OR(K1245="C5",K1245="E5")),1,0)</f>
        <v/>
      </c>
      <c r="X1245" s="3">
        <f>RIGHT(A1245,3)</f>
        <v/>
      </c>
      <c r="Y1245" s="3">
        <f>MAX(W1245*F1245,0)</f>
        <v/>
      </c>
      <c r="Z1245" s="3">
        <f>MAX(V1245*F1245-Y1245,0)</f>
        <v/>
      </c>
      <c r="AA1245" s="3">
        <f>MAX(U1245*F1245-SUM(Y1245:Z1245),0)</f>
        <v/>
      </c>
      <c r="AB1245" s="3">
        <f>MAX(F1245-SUM(Y1245:AA1245),0)</f>
        <v/>
      </c>
      <c r="AC1245" s="3">
        <f>D1245</f>
        <v/>
      </c>
      <c r="AD1245" s="3">
        <f>E1245</f>
        <v/>
      </c>
    </row>
    <row r="1246">
      <c r="A1246" s="22" t="inlineStr">
        <is>
          <t>BNRL022511272147</t>
        </is>
      </c>
      <c r="B1246" s="22" t="inlineStr">
        <is>
          <t>27/11/2025 17:15:31</t>
        </is>
      </c>
      <c r="C1246" s="24" t="n">
        <v>9</v>
      </c>
      <c r="D1246" s="24" t="n">
        <v>19</v>
      </c>
      <c r="E1246" s="24" t="n">
        <v>14</v>
      </c>
      <c r="F1246" s="24" t="n">
        <v>558</v>
      </c>
      <c r="G1246" s="24" t="inlineStr">
        <is>
          <t>12</t>
        </is>
      </c>
      <c r="H1246" s="24" t="inlineStr"/>
      <c r="I1246" s="24" t="inlineStr"/>
      <c r="J1246" s="24" t="n">
        <v/>
      </c>
      <c r="K1246" s="24" t="n"/>
      <c r="L1246" s="24" t="n"/>
      <c r="M1246" s="1">
        <f>LEFT(A1246,6)</f>
        <v/>
      </c>
      <c r="N1246" s="1">
        <f>MID(A1246,7,6)</f>
        <v/>
      </c>
      <c r="O1246" s="1">
        <f>MID(A1246,7,6)&amp;"-"&amp;MID(A1246,13,1)</f>
        <v/>
      </c>
      <c r="P1246" s="1">
        <f>"M"&amp;MID(A1246,5,2)</f>
        <v/>
      </c>
      <c r="Q1246" s="1">
        <f>IF(MID(A1246,4,1)="L",IF(ISODD(RIGHT(A1246)),"LH1","LH3"),IF(MID(A1246,4,1)="R",IF(ISODD(RIGHT(A1246)),"RH2","RH4"),"ERROR"))</f>
        <v/>
      </c>
      <c r="R1246" s="1">
        <f>P1246&amp;"-"&amp;Q1246</f>
        <v/>
      </c>
      <c r="S1246" s="13">
        <f>IF(D1246="","HXX",IF(OR(D1246=D1245,D1246=0),S1245,"H"&amp;TEXT(D1246,"00")&amp;" T"&amp;TEXT(G1246,"00")&amp;" - "&amp;A1246))</f>
        <v/>
      </c>
      <c r="T1246" s="13">
        <f>SUBTOTAL(3,A1246)</f>
        <v/>
      </c>
      <c r="U1246" s="13">
        <f>IF(OR(NOT(ISBLANK(H1246)),J1246="30"),1,0)</f>
        <v/>
      </c>
      <c r="V1246" s="13">
        <f>IF(ISBLANK(I1246),0,1)</f>
        <v/>
      </c>
      <c r="W1246" s="13">
        <f>IF(AND(L1246="Porosidad de gas",OR(K1246="C5",K1246="E5")),1,0)</f>
        <v/>
      </c>
      <c r="X1246" s="3">
        <f>RIGHT(A1246,3)</f>
        <v/>
      </c>
      <c r="Y1246" s="3">
        <f>MAX(W1246*F1246,0)</f>
        <v/>
      </c>
      <c r="Z1246" s="3">
        <f>MAX(V1246*F1246-Y1246,0)</f>
        <v/>
      </c>
      <c r="AA1246" s="3">
        <f>MAX(U1246*F1246-SUM(Y1246:Z1246),0)</f>
        <v/>
      </c>
      <c r="AB1246" s="3">
        <f>MAX(F1246-SUM(Y1246:AA1246),0)</f>
        <v/>
      </c>
      <c r="AC1246" s="3">
        <f>D1246</f>
        <v/>
      </c>
      <c r="AD1246" s="3">
        <f>E1246</f>
        <v/>
      </c>
    </row>
    <row r="1247">
      <c r="A1247" s="22" t="inlineStr">
        <is>
          <t>BNRL022511272148</t>
        </is>
      </c>
      <c r="B1247" s="22" t="inlineStr">
        <is>
          <t>27/11/2025 17:15:31</t>
        </is>
      </c>
      <c r="C1247" s="24" t="n">
        <v>9</v>
      </c>
      <c r="D1247" s="24" t="n">
        <v>19</v>
      </c>
      <c r="E1247" s="24" t="n">
        <v>14</v>
      </c>
      <c r="F1247" s="24" t="n">
        <v>558</v>
      </c>
      <c r="G1247" s="24" t="inlineStr">
        <is>
          <t>12</t>
        </is>
      </c>
      <c r="H1247" s="24" t="inlineStr"/>
      <c r="I1247" s="24" t="inlineStr"/>
      <c r="J1247" s="24" t="n">
        <v/>
      </c>
      <c r="K1247" s="24" t="n"/>
      <c r="L1247" s="24" t="n"/>
      <c r="M1247" s="1">
        <f>LEFT(A1247,6)</f>
        <v/>
      </c>
      <c r="N1247" s="1">
        <f>MID(A1247,7,6)</f>
        <v/>
      </c>
      <c r="O1247" s="1">
        <f>MID(A1247,7,6)&amp;"-"&amp;MID(A1247,13,1)</f>
        <v/>
      </c>
      <c r="P1247" s="1">
        <f>"M"&amp;MID(A1247,5,2)</f>
        <v/>
      </c>
      <c r="Q1247" s="1">
        <f>IF(MID(A1247,4,1)="L",IF(ISODD(RIGHT(A1247)),"LH1","LH3"),IF(MID(A1247,4,1)="R",IF(ISODD(RIGHT(A1247)),"RH2","RH4"),"ERROR"))</f>
        <v/>
      </c>
      <c r="R1247" s="1">
        <f>P1247&amp;"-"&amp;Q1247</f>
        <v/>
      </c>
      <c r="S1247" s="13">
        <f>IF(D1247="","HXX",IF(OR(D1247=D1246,D1247=0),S1246,"H"&amp;TEXT(D1247,"00")&amp;" T"&amp;TEXT(G1247,"00")&amp;" - "&amp;A1247))</f>
        <v/>
      </c>
      <c r="T1247" s="13">
        <f>SUBTOTAL(3,A1247)</f>
        <v/>
      </c>
      <c r="U1247" s="13">
        <f>IF(OR(NOT(ISBLANK(H1247)),J1247="30"),1,0)</f>
        <v/>
      </c>
      <c r="V1247" s="13">
        <f>IF(ISBLANK(I1247),0,1)</f>
        <v/>
      </c>
      <c r="W1247" s="13">
        <f>IF(AND(L1247="Porosidad de gas",OR(K1247="C5",K1247="E5")),1,0)</f>
        <v/>
      </c>
      <c r="X1247" s="3">
        <f>RIGHT(A1247,3)</f>
        <v/>
      </c>
      <c r="Y1247" s="3">
        <f>MAX(W1247*F1247,0)</f>
        <v/>
      </c>
      <c r="Z1247" s="3">
        <f>MAX(V1247*F1247-Y1247,0)</f>
        <v/>
      </c>
      <c r="AA1247" s="3">
        <f>MAX(U1247*F1247-SUM(Y1247:Z1247),0)</f>
        <v/>
      </c>
      <c r="AB1247" s="3">
        <f>MAX(F1247-SUM(Y1247:AA1247),0)</f>
        <v/>
      </c>
      <c r="AC1247" s="3">
        <f>D1247</f>
        <v/>
      </c>
      <c r="AD1247" s="3">
        <f>E1247</f>
        <v/>
      </c>
    </row>
    <row r="1248">
      <c r="A1248" s="22" t="inlineStr">
        <is>
          <t>BNRR022511272147</t>
        </is>
      </c>
      <c r="B1248" s="22" t="inlineStr">
        <is>
          <t>27/11/2025 17:15:31</t>
        </is>
      </c>
      <c r="C1248" s="24" t="n">
        <v>9</v>
      </c>
      <c r="D1248" s="24" t="n">
        <v>19</v>
      </c>
      <c r="E1248" s="24" t="n">
        <v>14</v>
      </c>
      <c r="F1248" s="24" t="n">
        <v>558</v>
      </c>
      <c r="G1248" s="24" t="inlineStr">
        <is>
          <t>12</t>
        </is>
      </c>
      <c r="H1248" s="24" t="inlineStr"/>
      <c r="I1248" s="24" t="inlineStr"/>
      <c r="J1248" s="24" t="n">
        <v/>
      </c>
      <c r="K1248" s="24" t="n"/>
      <c r="L1248" s="24" t="n"/>
      <c r="M1248" s="1">
        <f>LEFT(A1248,6)</f>
        <v/>
      </c>
      <c r="N1248" s="1">
        <f>MID(A1248,7,6)</f>
        <v/>
      </c>
      <c r="O1248" s="1">
        <f>MID(A1248,7,6)&amp;"-"&amp;MID(A1248,13,1)</f>
        <v/>
      </c>
      <c r="P1248" s="1">
        <f>"M"&amp;MID(A1248,5,2)</f>
        <v/>
      </c>
      <c r="Q1248" s="1">
        <f>IF(MID(A1248,4,1)="L",IF(ISODD(RIGHT(A1248)),"LH1","LH3"),IF(MID(A1248,4,1)="R",IF(ISODD(RIGHT(A1248)),"RH2","RH4"),"ERROR"))</f>
        <v/>
      </c>
      <c r="R1248" s="1">
        <f>P1248&amp;"-"&amp;Q1248</f>
        <v/>
      </c>
      <c r="S1248" s="13">
        <f>IF(D1248="","HXX",IF(OR(D1248=D1247,D1248=0),S1247,"H"&amp;TEXT(D1248,"00")&amp;" T"&amp;TEXT(G1248,"00")&amp;" - "&amp;A1248))</f>
        <v/>
      </c>
      <c r="T1248" s="13">
        <f>SUBTOTAL(3,A1248)</f>
        <v/>
      </c>
      <c r="U1248" s="13">
        <f>IF(OR(NOT(ISBLANK(H1248)),J1248="30"),1,0)</f>
        <v/>
      </c>
      <c r="V1248" s="13">
        <f>IF(ISBLANK(I1248),0,1)</f>
        <v/>
      </c>
      <c r="W1248" s="13">
        <f>IF(AND(L1248="Porosidad de gas",OR(K1248="C5",K1248="E5")),1,0)</f>
        <v/>
      </c>
      <c r="X1248" s="3">
        <f>RIGHT(A1248,3)</f>
        <v/>
      </c>
      <c r="Y1248" s="3">
        <f>MAX(W1248*F1248,0)</f>
        <v/>
      </c>
      <c r="Z1248" s="3">
        <f>MAX(V1248*F1248-Y1248,0)</f>
        <v/>
      </c>
      <c r="AA1248" s="3">
        <f>MAX(U1248*F1248-SUM(Y1248:Z1248),0)</f>
        <v/>
      </c>
      <c r="AB1248" s="3">
        <f>MAX(F1248-SUM(Y1248:AA1248),0)</f>
        <v/>
      </c>
      <c r="AC1248" s="3">
        <f>D1248</f>
        <v/>
      </c>
      <c r="AD1248" s="3">
        <f>E1248</f>
        <v/>
      </c>
    </row>
    <row r="1249">
      <c r="A1249" s="22" t="inlineStr">
        <is>
          <t>BNRR022511272148</t>
        </is>
      </c>
      <c r="B1249" s="22" t="inlineStr">
        <is>
          <t>27/11/2025 17:15:31</t>
        </is>
      </c>
      <c r="C1249" s="24" t="n">
        <v>9</v>
      </c>
      <c r="D1249" s="24" t="n">
        <v>19</v>
      </c>
      <c r="E1249" s="24" t="n">
        <v>14</v>
      </c>
      <c r="F1249" s="24" t="n">
        <v>558</v>
      </c>
      <c r="G1249" s="24" t="inlineStr">
        <is>
          <t>12</t>
        </is>
      </c>
      <c r="H1249" s="24" t="inlineStr"/>
      <c r="I1249" s="24" t="inlineStr"/>
      <c r="J1249" s="24" t="n">
        <v/>
      </c>
      <c r="K1249" s="24" t="n"/>
      <c r="L1249" s="24" t="n"/>
      <c r="M1249" s="1">
        <f>LEFT(A1249,6)</f>
        <v/>
      </c>
      <c r="N1249" s="1">
        <f>MID(A1249,7,6)</f>
        <v/>
      </c>
      <c r="O1249" s="1">
        <f>MID(A1249,7,6)&amp;"-"&amp;MID(A1249,13,1)</f>
        <v/>
      </c>
      <c r="P1249" s="1">
        <f>"M"&amp;MID(A1249,5,2)</f>
        <v/>
      </c>
      <c r="Q1249" s="1">
        <f>IF(MID(A1249,4,1)="L",IF(ISODD(RIGHT(A1249)),"LH1","LH3"),IF(MID(A1249,4,1)="R",IF(ISODD(RIGHT(A1249)),"RH2","RH4"),"ERROR"))</f>
        <v/>
      </c>
      <c r="R1249" s="1">
        <f>P1249&amp;"-"&amp;Q1249</f>
        <v/>
      </c>
      <c r="S1249" s="13">
        <f>IF(D1249="","HXX",IF(OR(D1249=D1248,D1249=0),S1248,"H"&amp;TEXT(D1249,"00")&amp;" T"&amp;TEXT(G1249,"00")&amp;" - "&amp;A1249))</f>
        <v/>
      </c>
      <c r="T1249" s="13">
        <f>SUBTOTAL(3,A1249)</f>
        <v/>
      </c>
      <c r="U1249" s="13">
        <f>IF(OR(NOT(ISBLANK(H1249)),J1249="30"),1,0)</f>
        <v/>
      </c>
      <c r="V1249" s="13">
        <f>IF(ISBLANK(I1249),0,1)</f>
        <v/>
      </c>
      <c r="W1249" s="13">
        <f>IF(AND(L1249="Porosidad de gas",OR(K1249="C5",K1249="E5")),1,0)</f>
        <v/>
      </c>
      <c r="X1249" s="3">
        <f>RIGHT(A1249,3)</f>
        <v/>
      </c>
      <c r="Y1249" s="3">
        <f>MAX(W1249*F1249,0)</f>
        <v/>
      </c>
      <c r="Z1249" s="3">
        <f>MAX(V1249*F1249-Y1249,0)</f>
        <v/>
      </c>
      <c r="AA1249" s="3">
        <f>MAX(U1249*F1249-SUM(Y1249:Z1249),0)</f>
        <v/>
      </c>
      <c r="AB1249" s="3">
        <f>MAX(F1249-SUM(Y1249:AA1249),0)</f>
        <v/>
      </c>
      <c r="AC1249" s="3">
        <f>D1249</f>
        <v/>
      </c>
      <c r="AD1249" s="3">
        <f>E1249</f>
        <v/>
      </c>
    </row>
    <row r="1250">
      <c r="A1250" s="22" t="inlineStr">
        <is>
          <t>BNRL022511272145</t>
        </is>
      </c>
      <c r="B1250" s="22" t="inlineStr">
        <is>
          <t>27/11/2025 17:6:14</t>
        </is>
      </c>
      <c r="C1250" s="24" t="n">
        <v>9</v>
      </c>
      <c r="D1250" s="24" t="n">
        <v>19</v>
      </c>
      <c r="E1250" s="24" t="n">
        <v>13</v>
      </c>
      <c r="F1250" s="24" t="n">
        <v>619</v>
      </c>
      <c r="G1250" s="24" t="inlineStr">
        <is>
          <t>12</t>
        </is>
      </c>
      <c r="H1250" s="24" t="inlineStr"/>
      <c r="I1250" s="24" t="inlineStr"/>
      <c r="J1250" s="24" t="n">
        <v/>
      </c>
      <c r="K1250" s="24" t="n"/>
      <c r="L1250" s="24" t="n"/>
      <c r="M1250" s="1">
        <f>LEFT(A1250,6)</f>
        <v/>
      </c>
      <c r="N1250" s="1">
        <f>MID(A1250,7,6)</f>
        <v/>
      </c>
      <c r="O1250" s="1">
        <f>MID(A1250,7,6)&amp;"-"&amp;MID(A1250,13,1)</f>
        <v/>
      </c>
      <c r="P1250" s="1">
        <f>"M"&amp;MID(A1250,5,2)</f>
        <v/>
      </c>
      <c r="Q1250" s="1">
        <f>IF(MID(A1250,4,1)="L",IF(ISODD(RIGHT(A1250)),"LH1","LH3"),IF(MID(A1250,4,1)="R",IF(ISODD(RIGHT(A1250)),"RH2","RH4"),"ERROR"))</f>
        <v/>
      </c>
      <c r="R1250" s="1">
        <f>P1250&amp;"-"&amp;Q1250</f>
        <v/>
      </c>
      <c r="S1250" s="13">
        <f>IF(D1250="","HXX",IF(OR(D1250=D1249,D1250=0),S1249,"H"&amp;TEXT(D1250,"00")&amp;" T"&amp;TEXT(G1250,"00")&amp;" - "&amp;A1250))</f>
        <v/>
      </c>
      <c r="T1250" s="13">
        <f>SUBTOTAL(3,A1250)</f>
        <v/>
      </c>
      <c r="U1250" s="13">
        <f>IF(OR(NOT(ISBLANK(H1250)),J1250="30"),1,0)</f>
        <v/>
      </c>
      <c r="V1250" s="13">
        <f>IF(ISBLANK(I1250),0,1)</f>
        <v/>
      </c>
      <c r="W1250" s="13">
        <f>IF(AND(L1250="Porosidad de gas",OR(K1250="C5",K1250="E5")),1,0)</f>
        <v/>
      </c>
      <c r="X1250" s="3">
        <f>RIGHT(A1250,3)</f>
        <v/>
      </c>
      <c r="Y1250" s="3">
        <f>MAX(W1250*F1250,0)</f>
        <v/>
      </c>
      <c r="Z1250" s="3">
        <f>MAX(V1250*F1250-Y1250,0)</f>
        <v/>
      </c>
      <c r="AA1250" s="3">
        <f>MAX(U1250*F1250-SUM(Y1250:Z1250),0)</f>
        <v/>
      </c>
      <c r="AB1250" s="3">
        <f>MAX(F1250-SUM(Y1250:AA1250),0)</f>
        <v/>
      </c>
      <c r="AC1250" s="3">
        <f>D1250</f>
        <v/>
      </c>
      <c r="AD1250" s="3">
        <f>E1250</f>
        <v/>
      </c>
    </row>
    <row r="1251">
      <c r="A1251" s="22" t="inlineStr">
        <is>
          <t>BNRL022511272146</t>
        </is>
      </c>
      <c r="B1251" s="22" t="inlineStr">
        <is>
          <t>27/11/2025 17:6:14</t>
        </is>
      </c>
      <c r="C1251" s="24" t="n">
        <v>9</v>
      </c>
      <c r="D1251" s="24" t="n">
        <v>19</v>
      </c>
      <c r="E1251" s="24" t="n">
        <v>13</v>
      </c>
      <c r="F1251" s="24" t="n">
        <v>619</v>
      </c>
      <c r="G1251" s="24" t="inlineStr">
        <is>
          <t>12</t>
        </is>
      </c>
      <c r="H1251" s="24" t="inlineStr"/>
      <c r="I1251" s="24" t="inlineStr"/>
      <c r="J1251" s="24" t="n">
        <v/>
      </c>
      <c r="K1251" s="24" t="n"/>
      <c r="L1251" s="24" t="n"/>
      <c r="M1251" s="1">
        <f>LEFT(A1251,6)</f>
        <v/>
      </c>
      <c r="N1251" s="1">
        <f>MID(A1251,7,6)</f>
        <v/>
      </c>
      <c r="O1251" s="1">
        <f>MID(A1251,7,6)&amp;"-"&amp;MID(A1251,13,1)</f>
        <v/>
      </c>
      <c r="P1251" s="1">
        <f>"M"&amp;MID(A1251,5,2)</f>
        <v/>
      </c>
      <c r="Q1251" s="1">
        <f>IF(MID(A1251,4,1)="L",IF(ISODD(RIGHT(A1251)),"LH1","LH3"),IF(MID(A1251,4,1)="R",IF(ISODD(RIGHT(A1251)),"RH2","RH4"),"ERROR"))</f>
        <v/>
      </c>
      <c r="R1251" s="1">
        <f>P1251&amp;"-"&amp;Q1251</f>
        <v/>
      </c>
      <c r="S1251" s="13">
        <f>IF(D1251="","HXX",IF(OR(D1251=D1250,D1251=0),S1250,"H"&amp;TEXT(D1251,"00")&amp;" T"&amp;TEXT(G1251,"00")&amp;" - "&amp;A1251))</f>
        <v/>
      </c>
      <c r="T1251" s="13">
        <f>SUBTOTAL(3,A1251)</f>
        <v/>
      </c>
      <c r="U1251" s="13">
        <f>IF(OR(NOT(ISBLANK(H1251)),J1251="30"),1,0)</f>
        <v/>
      </c>
      <c r="V1251" s="13">
        <f>IF(ISBLANK(I1251),0,1)</f>
        <v/>
      </c>
      <c r="W1251" s="13">
        <f>IF(AND(L1251="Porosidad de gas",OR(K1251="C5",K1251="E5")),1,0)</f>
        <v/>
      </c>
      <c r="X1251" s="3">
        <f>RIGHT(A1251,3)</f>
        <v/>
      </c>
      <c r="Y1251" s="3">
        <f>MAX(W1251*F1251,0)</f>
        <v/>
      </c>
      <c r="Z1251" s="3">
        <f>MAX(V1251*F1251-Y1251,0)</f>
        <v/>
      </c>
      <c r="AA1251" s="3">
        <f>MAX(U1251*F1251-SUM(Y1251:Z1251),0)</f>
        <v/>
      </c>
      <c r="AB1251" s="3">
        <f>MAX(F1251-SUM(Y1251:AA1251),0)</f>
        <v/>
      </c>
      <c r="AC1251" s="3">
        <f>D1251</f>
        <v/>
      </c>
      <c r="AD1251" s="3">
        <f>E1251</f>
        <v/>
      </c>
    </row>
    <row r="1252">
      <c r="A1252" s="22" t="inlineStr">
        <is>
          <t>BNRR022511272145</t>
        </is>
      </c>
      <c r="B1252" s="22" t="inlineStr">
        <is>
          <t>27/11/2025 17:6:14</t>
        </is>
      </c>
      <c r="C1252" s="24" t="n">
        <v>9</v>
      </c>
      <c r="D1252" s="24" t="n">
        <v>19</v>
      </c>
      <c r="E1252" s="24" t="n">
        <v>13</v>
      </c>
      <c r="F1252" s="24" t="n">
        <v>619</v>
      </c>
      <c r="G1252" s="24" t="inlineStr">
        <is>
          <t>12</t>
        </is>
      </c>
      <c r="H1252" s="24" t="inlineStr"/>
      <c r="I1252" s="24" t="inlineStr"/>
      <c r="J1252" s="24" t="n">
        <v/>
      </c>
      <c r="K1252" s="24" t="n"/>
      <c r="L1252" s="24" t="n"/>
      <c r="M1252" s="1">
        <f>LEFT(A1252,6)</f>
        <v/>
      </c>
      <c r="N1252" s="1">
        <f>MID(A1252,7,6)</f>
        <v/>
      </c>
      <c r="O1252" s="1">
        <f>MID(A1252,7,6)&amp;"-"&amp;MID(A1252,13,1)</f>
        <v/>
      </c>
      <c r="P1252" s="1">
        <f>"M"&amp;MID(A1252,5,2)</f>
        <v/>
      </c>
      <c r="Q1252" s="1">
        <f>IF(MID(A1252,4,1)="L",IF(ISODD(RIGHT(A1252)),"LH1","LH3"),IF(MID(A1252,4,1)="R",IF(ISODD(RIGHT(A1252)),"RH2","RH4"),"ERROR"))</f>
        <v/>
      </c>
      <c r="R1252" s="1">
        <f>P1252&amp;"-"&amp;Q1252</f>
        <v/>
      </c>
      <c r="S1252" s="13">
        <f>IF(D1252="","HXX",IF(OR(D1252=D1251,D1252=0),S1251,"H"&amp;TEXT(D1252,"00")&amp;" T"&amp;TEXT(G1252,"00")&amp;" - "&amp;A1252))</f>
        <v/>
      </c>
      <c r="T1252" s="13">
        <f>SUBTOTAL(3,A1252)</f>
        <v/>
      </c>
      <c r="U1252" s="13">
        <f>IF(OR(NOT(ISBLANK(H1252)),J1252="30"),1,0)</f>
        <v/>
      </c>
      <c r="V1252" s="13">
        <f>IF(ISBLANK(I1252),0,1)</f>
        <v/>
      </c>
      <c r="W1252" s="13">
        <f>IF(AND(L1252="Porosidad de gas",OR(K1252="C5",K1252="E5")),1,0)</f>
        <v/>
      </c>
      <c r="X1252" s="3">
        <f>RIGHT(A1252,3)</f>
        <v/>
      </c>
      <c r="Y1252" s="3">
        <f>MAX(W1252*F1252,0)</f>
        <v/>
      </c>
      <c r="Z1252" s="3">
        <f>MAX(V1252*F1252-Y1252,0)</f>
        <v/>
      </c>
      <c r="AA1252" s="3">
        <f>MAX(U1252*F1252-SUM(Y1252:Z1252),0)</f>
        <v/>
      </c>
      <c r="AB1252" s="3">
        <f>MAX(F1252-SUM(Y1252:AA1252),0)</f>
        <v/>
      </c>
      <c r="AC1252" s="3">
        <f>D1252</f>
        <v/>
      </c>
      <c r="AD1252" s="3">
        <f>E1252</f>
        <v/>
      </c>
    </row>
    <row r="1253">
      <c r="A1253" s="22" t="inlineStr">
        <is>
          <t>BNRR022511272146</t>
        </is>
      </c>
      <c r="B1253" s="22" t="inlineStr">
        <is>
          <t>27/11/2025 17:6:14</t>
        </is>
      </c>
      <c r="C1253" s="24" t="n">
        <v>9</v>
      </c>
      <c r="D1253" s="24" t="n">
        <v>19</v>
      </c>
      <c r="E1253" s="24" t="n">
        <v>13</v>
      </c>
      <c r="F1253" s="24" t="n">
        <v>619</v>
      </c>
      <c r="G1253" s="24" t="inlineStr">
        <is>
          <t>12</t>
        </is>
      </c>
      <c r="H1253" s="24" t="inlineStr"/>
      <c r="I1253" s="24" t="inlineStr"/>
      <c r="J1253" s="24" t="n">
        <v/>
      </c>
      <c r="K1253" s="24" t="n"/>
      <c r="L1253" s="24" t="n"/>
      <c r="M1253" s="1">
        <f>LEFT(A1253,6)</f>
        <v/>
      </c>
      <c r="N1253" s="1">
        <f>MID(A1253,7,6)</f>
        <v/>
      </c>
      <c r="O1253" s="1">
        <f>MID(A1253,7,6)&amp;"-"&amp;MID(A1253,13,1)</f>
        <v/>
      </c>
      <c r="P1253" s="1">
        <f>"M"&amp;MID(A1253,5,2)</f>
        <v/>
      </c>
      <c r="Q1253" s="1">
        <f>IF(MID(A1253,4,1)="L",IF(ISODD(RIGHT(A1253)),"LH1","LH3"),IF(MID(A1253,4,1)="R",IF(ISODD(RIGHT(A1253)),"RH2","RH4"),"ERROR"))</f>
        <v/>
      </c>
      <c r="R1253" s="1">
        <f>P1253&amp;"-"&amp;Q1253</f>
        <v/>
      </c>
      <c r="S1253" s="13">
        <f>IF(D1253="","HXX",IF(OR(D1253=D1252,D1253=0),S1252,"H"&amp;TEXT(D1253,"00")&amp;" T"&amp;TEXT(G1253,"00")&amp;" - "&amp;A1253))</f>
        <v/>
      </c>
      <c r="T1253" s="13">
        <f>SUBTOTAL(3,A1253)</f>
        <v/>
      </c>
      <c r="U1253" s="13">
        <f>IF(OR(NOT(ISBLANK(H1253)),J1253="30"),1,0)</f>
        <v/>
      </c>
      <c r="V1253" s="13">
        <f>IF(ISBLANK(I1253),0,1)</f>
        <v/>
      </c>
      <c r="W1253" s="13">
        <f>IF(AND(L1253="Porosidad de gas",OR(K1253="C5",K1253="E5")),1,0)</f>
        <v/>
      </c>
      <c r="X1253" s="3">
        <f>RIGHT(A1253,3)</f>
        <v/>
      </c>
      <c r="Y1253" s="3">
        <f>MAX(W1253*F1253,0)</f>
        <v/>
      </c>
      <c r="Z1253" s="3">
        <f>MAX(V1253*F1253-Y1253,0)</f>
        <v/>
      </c>
      <c r="AA1253" s="3">
        <f>MAX(U1253*F1253-SUM(Y1253:Z1253),0)</f>
        <v/>
      </c>
      <c r="AB1253" s="3">
        <f>MAX(F1253-SUM(Y1253:AA1253),0)</f>
        <v/>
      </c>
      <c r="AC1253" s="3">
        <f>D1253</f>
        <v/>
      </c>
      <c r="AD1253" s="3">
        <f>E1253</f>
        <v/>
      </c>
    </row>
    <row r="1254">
      <c r="A1254" s="22" t="inlineStr">
        <is>
          <t>BNRL022511272143</t>
        </is>
      </c>
      <c r="B1254" s="22" t="inlineStr">
        <is>
          <t>27/11/2025 16:55:54</t>
        </is>
      </c>
      <c r="C1254" s="24" t="n">
        <v>9</v>
      </c>
      <c r="D1254" s="24" t="n">
        <v>19</v>
      </c>
      <c r="E1254" s="24" t="n">
        <v>12</v>
      </c>
      <c r="F1254" s="24" t="n">
        <v>567</v>
      </c>
      <c r="G1254" s="24" t="inlineStr">
        <is>
          <t>12</t>
        </is>
      </c>
      <c r="H1254" s="24" t="inlineStr"/>
      <c r="I1254" s="24" t="inlineStr"/>
      <c r="J1254" s="24" t="n">
        <v/>
      </c>
      <c r="K1254" s="24" t="n"/>
      <c r="L1254" s="24" t="n"/>
      <c r="M1254" s="1">
        <f>LEFT(A1254,6)</f>
        <v/>
      </c>
      <c r="N1254" s="1">
        <f>MID(A1254,7,6)</f>
        <v/>
      </c>
      <c r="O1254" s="1">
        <f>MID(A1254,7,6)&amp;"-"&amp;MID(A1254,13,1)</f>
        <v/>
      </c>
      <c r="P1254" s="1">
        <f>"M"&amp;MID(A1254,5,2)</f>
        <v/>
      </c>
      <c r="Q1254" s="1">
        <f>IF(MID(A1254,4,1)="L",IF(ISODD(RIGHT(A1254)),"LH1","LH3"),IF(MID(A1254,4,1)="R",IF(ISODD(RIGHT(A1254)),"RH2","RH4"),"ERROR"))</f>
        <v/>
      </c>
      <c r="R1254" s="1">
        <f>P1254&amp;"-"&amp;Q1254</f>
        <v/>
      </c>
      <c r="S1254" s="13">
        <f>IF(D1254="","HXX",IF(OR(D1254=D1253,D1254=0),S1253,"H"&amp;TEXT(D1254,"00")&amp;" T"&amp;TEXT(G1254,"00")&amp;" - "&amp;A1254))</f>
        <v/>
      </c>
      <c r="T1254" s="13">
        <f>SUBTOTAL(3,A1254)</f>
        <v/>
      </c>
      <c r="U1254" s="13">
        <f>IF(OR(NOT(ISBLANK(H1254)),J1254="30"),1,0)</f>
        <v/>
      </c>
      <c r="V1254" s="13">
        <f>IF(ISBLANK(I1254),0,1)</f>
        <v/>
      </c>
      <c r="W1254" s="13">
        <f>IF(AND(L1254="Porosidad de gas",OR(K1254="C5",K1254="E5")),1,0)</f>
        <v/>
      </c>
      <c r="X1254" s="3">
        <f>RIGHT(A1254,3)</f>
        <v/>
      </c>
      <c r="Y1254" s="3">
        <f>MAX(W1254*F1254,0)</f>
        <v/>
      </c>
      <c r="Z1254" s="3">
        <f>MAX(V1254*F1254-Y1254,0)</f>
        <v/>
      </c>
      <c r="AA1254" s="3">
        <f>MAX(U1254*F1254-SUM(Y1254:Z1254),0)</f>
        <v/>
      </c>
      <c r="AB1254" s="3">
        <f>MAX(F1254-SUM(Y1254:AA1254),0)</f>
        <v/>
      </c>
      <c r="AC1254" s="3">
        <f>D1254</f>
        <v/>
      </c>
      <c r="AD1254" s="3">
        <f>E1254</f>
        <v/>
      </c>
    </row>
    <row r="1255">
      <c r="A1255" s="22" t="inlineStr">
        <is>
          <t>BNRL022511272144</t>
        </is>
      </c>
      <c r="B1255" s="22" t="inlineStr">
        <is>
          <t>27/11/2025 16:55:54</t>
        </is>
      </c>
      <c r="C1255" s="24" t="n">
        <v>9</v>
      </c>
      <c r="D1255" s="24" t="n">
        <v>19</v>
      </c>
      <c r="E1255" s="24" t="n">
        <v>12</v>
      </c>
      <c r="F1255" s="24" t="n">
        <v>567</v>
      </c>
      <c r="G1255" s="24" t="inlineStr">
        <is>
          <t>12</t>
        </is>
      </c>
      <c r="H1255" s="24" t="inlineStr"/>
      <c r="I1255" s="24" t="inlineStr"/>
      <c r="J1255" s="24" t="n">
        <v/>
      </c>
      <c r="K1255" s="24" t="n"/>
      <c r="L1255" s="24" t="n"/>
      <c r="M1255" s="1">
        <f>LEFT(A1255,6)</f>
        <v/>
      </c>
      <c r="N1255" s="1">
        <f>MID(A1255,7,6)</f>
        <v/>
      </c>
      <c r="O1255" s="1">
        <f>MID(A1255,7,6)&amp;"-"&amp;MID(A1255,13,1)</f>
        <v/>
      </c>
      <c r="P1255" s="1">
        <f>"M"&amp;MID(A1255,5,2)</f>
        <v/>
      </c>
      <c r="Q1255" s="1">
        <f>IF(MID(A1255,4,1)="L",IF(ISODD(RIGHT(A1255)),"LH1","LH3"),IF(MID(A1255,4,1)="R",IF(ISODD(RIGHT(A1255)),"RH2","RH4"),"ERROR"))</f>
        <v/>
      </c>
      <c r="R1255" s="1">
        <f>P1255&amp;"-"&amp;Q1255</f>
        <v/>
      </c>
      <c r="S1255" s="13">
        <f>IF(D1255="","HXX",IF(OR(D1255=D1254,D1255=0),S1254,"H"&amp;TEXT(D1255,"00")&amp;" T"&amp;TEXT(G1255,"00")&amp;" - "&amp;A1255))</f>
        <v/>
      </c>
      <c r="T1255" s="13">
        <f>SUBTOTAL(3,A1255)</f>
        <v/>
      </c>
      <c r="U1255" s="13">
        <f>IF(OR(NOT(ISBLANK(H1255)),J1255="30"),1,0)</f>
        <v/>
      </c>
      <c r="V1255" s="13">
        <f>IF(ISBLANK(I1255),0,1)</f>
        <v/>
      </c>
      <c r="W1255" s="13">
        <f>IF(AND(L1255="Porosidad de gas",OR(K1255="C5",K1255="E5")),1,0)</f>
        <v/>
      </c>
      <c r="X1255" s="3">
        <f>RIGHT(A1255,3)</f>
        <v/>
      </c>
      <c r="Y1255" s="3">
        <f>MAX(W1255*F1255,0)</f>
        <v/>
      </c>
      <c r="Z1255" s="3">
        <f>MAX(V1255*F1255-Y1255,0)</f>
        <v/>
      </c>
      <c r="AA1255" s="3">
        <f>MAX(U1255*F1255-SUM(Y1255:Z1255),0)</f>
        <v/>
      </c>
      <c r="AB1255" s="3">
        <f>MAX(F1255-SUM(Y1255:AA1255),0)</f>
        <v/>
      </c>
      <c r="AC1255" s="3">
        <f>D1255</f>
        <v/>
      </c>
      <c r="AD1255" s="3">
        <f>E1255</f>
        <v/>
      </c>
    </row>
    <row r="1256">
      <c r="A1256" s="22" t="inlineStr">
        <is>
          <t>BNRR022511272143</t>
        </is>
      </c>
      <c r="B1256" s="22" t="inlineStr">
        <is>
          <t>27/11/2025 16:55:54</t>
        </is>
      </c>
      <c r="C1256" s="24" t="n">
        <v>9</v>
      </c>
      <c r="D1256" s="24" t="n">
        <v>19</v>
      </c>
      <c r="E1256" s="24" t="n">
        <v>12</v>
      </c>
      <c r="F1256" s="24" t="n">
        <v>567</v>
      </c>
      <c r="G1256" s="24" t="inlineStr">
        <is>
          <t>12</t>
        </is>
      </c>
      <c r="H1256" s="24" t="inlineStr"/>
      <c r="I1256" s="24" t="inlineStr"/>
      <c r="J1256" s="24" t="n">
        <v/>
      </c>
      <c r="K1256" s="24" t="n"/>
      <c r="L1256" s="24" t="n"/>
      <c r="M1256" s="1">
        <f>LEFT(A1256,6)</f>
        <v/>
      </c>
      <c r="N1256" s="1">
        <f>MID(A1256,7,6)</f>
        <v/>
      </c>
      <c r="O1256" s="1">
        <f>MID(A1256,7,6)&amp;"-"&amp;MID(A1256,13,1)</f>
        <v/>
      </c>
      <c r="P1256" s="1">
        <f>"M"&amp;MID(A1256,5,2)</f>
        <v/>
      </c>
      <c r="Q1256" s="1">
        <f>IF(MID(A1256,4,1)="L",IF(ISODD(RIGHT(A1256)),"LH1","LH3"),IF(MID(A1256,4,1)="R",IF(ISODD(RIGHT(A1256)),"RH2","RH4"),"ERROR"))</f>
        <v/>
      </c>
      <c r="R1256" s="1">
        <f>P1256&amp;"-"&amp;Q1256</f>
        <v/>
      </c>
      <c r="S1256" s="13">
        <f>IF(D1256="","HXX",IF(OR(D1256=D1255,D1256=0),S1255,"H"&amp;TEXT(D1256,"00")&amp;" T"&amp;TEXT(G1256,"00")&amp;" - "&amp;A1256))</f>
        <v/>
      </c>
      <c r="T1256" s="13">
        <f>SUBTOTAL(3,A1256)</f>
        <v/>
      </c>
      <c r="U1256" s="13">
        <f>IF(OR(NOT(ISBLANK(H1256)),J1256="30"),1,0)</f>
        <v/>
      </c>
      <c r="V1256" s="13">
        <f>IF(ISBLANK(I1256),0,1)</f>
        <v/>
      </c>
      <c r="W1256" s="13">
        <f>IF(AND(L1256="Porosidad de gas",OR(K1256="C5",K1256="E5")),1,0)</f>
        <v/>
      </c>
      <c r="X1256" s="3">
        <f>RIGHT(A1256,3)</f>
        <v/>
      </c>
      <c r="Y1256" s="3">
        <f>MAX(W1256*F1256,0)</f>
        <v/>
      </c>
      <c r="Z1256" s="3">
        <f>MAX(V1256*F1256-Y1256,0)</f>
        <v/>
      </c>
      <c r="AA1256" s="3">
        <f>MAX(U1256*F1256-SUM(Y1256:Z1256),0)</f>
        <v/>
      </c>
      <c r="AB1256" s="3">
        <f>MAX(F1256-SUM(Y1256:AA1256),0)</f>
        <v/>
      </c>
      <c r="AC1256" s="3">
        <f>D1256</f>
        <v/>
      </c>
      <c r="AD1256" s="3">
        <f>E1256</f>
        <v/>
      </c>
    </row>
    <row r="1257">
      <c r="A1257" s="22" t="inlineStr">
        <is>
          <t>BNRR022511272144</t>
        </is>
      </c>
      <c r="B1257" s="22" t="inlineStr">
        <is>
          <t>27/11/2025 16:55:54</t>
        </is>
      </c>
      <c r="C1257" s="24" t="n">
        <v>9</v>
      </c>
      <c r="D1257" s="24" t="n">
        <v>19</v>
      </c>
      <c r="E1257" s="24" t="n">
        <v>12</v>
      </c>
      <c r="F1257" s="24" t="n">
        <v>567</v>
      </c>
      <c r="G1257" s="24" t="inlineStr">
        <is>
          <t>12</t>
        </is>
      </c>
      <c r="H1257" s="24" t="inlineStr"/>
      <c r="I1257" s="24" t="inlineStr"/>
      <c r="J1257" s="24" t="n">
        <v/>
      </c>
      <c r="K1257" s="24" t="n"/>
      <c r="L1257" s="24" t="n"/>
      <c r="M1257" s="1">
        <f>LEFT(A1257,6)</f>
        <v/>
      </c>
      <c r="N1257" s="1">
        <f>MID(A1257,7,6)</f>
        <v/>
      </c>
      <c r="O1257" s="1">
        <f>MID(A1257,7,6)&amp;"-"&amp;MID(A1257,13,1)</f>
        <v/>
      </c>
      <c r="P1257" s="1">
        <f>"M"&amp;MID(A1257,5,2)</f>
        <v/>
      </c>
      <c r="Q1257" s="1">
        <f>IF(MID(A1257,4,1)="L",IF(ISODD(RIGHT(A1257)),"LH1","LH3"),IF(MID(A1257,4,1)="R",IF(ISODD(RIGHT(A1257)),"RH2","RH4"),"ERROR"))</f>
        <v/>
      </c>
      <c r="R1257" s="1">
        <f>P1257&amp;"-"&amp;Q1257</f>
        <v/>
      </c>
      <c r="S1257" s="13">
        <f>IF(D1257="","HXX",IF(OR(D1257=D1256,D1257=0),S1256,"H"&amp;TEXT(D1257,"00")&amp;" T"&amp;TEXT(G1257,"00")&amp;" - "&amp;A1257))</f>
        <v/>
      </c>
      <c r="T1257" s="13">
        <f>SUBTOTAL(3,A1257)</f>
        <v/>
      </c>
      <c r="U1257" s="13">
        <f>IF(OR(NOT(ISBLANK(H1257)),J1257="30"),1,0)</f>
        <v/>
      </c>
      <c r="V1257" s="13">
        <f>IF(ISBLANK(I1257),0,1)</f>
        <v/>
      </c>
      <c r="W1257" s="13">
        <f>IF(AND(L1257="Porosidad de gas",OR(K1257="C5",K1257="E5")),1,0)</f>
        <v/>
      </c>
      <c r="X1257" s="3">
        <f>RIGHT(A1257,3)</f>
        <v/>
      </c>
      <c r="Y1257" s="3">
        <f>MAX(W1257*F1257,0)</f>
        <v/>
      </c>
      <c r="Z1257" s="3">
        <f>MAX(V1257*F1257-Y1257,0)</f>
        <v/>
      </c>
      <c r="AA1257" s="3">
        <f>MAX(U1257*F1257-SUM(Y1257:Z1257),0)</f>
        <v/>
      </c>
      <c r="AB1257" s="3">
        <f>MAX(F1257-SUM(Y1257:AA1257),0)</f>
        <v/>
      </c>
      <c r="AC1257" s="3">
        <f>D1257</f>
        <v/>
      </c>
      <c r="AD1257" s="3">
        <f>E1257</f>
        <v/>
      </c>
    </row>
    <row r="1258">
      <c r="A1258" s="22" t="inlineStr">
        <is>
          <t>BNRL022511272141</t>
        </is>
      </c>
      <c r="B1258" s="22" t="inlineStr">
        <is>
          <t>27/11/2025 16:46:28</t>
        </is>
      </c>
      <c r="C1258" s="24" t="n">
        <v>9</v>
      </c>
      <c r="D1258" s="24" t="n">
        <v>19</v>
      </c>
      <c r="E1258" s="24" t="n">
        <v>11</v>
      </c>
      <c r="F1258" s="24" t="n">
        <v>7887</v>
      </c>
      <c r="G1258" s="24" t="inlineStr">
        <is>
          <t>12</t>
        </is>
      </c>
      <c r="H1258" s="24" t="inlineStr"/>
      <c r="I1258" s="24" t="inlineStr"/>
      <c r="J1258" s="24" t="n">
        <v/>
      </c>
      <c r="K1258" s="24" t="n"/>
      <c r="L1258" s="24" t="n"/>
      <c r="M1258" s="1">
        <f>LEFT(A1258,6)</f>
        <v/>
      </c>
      <c r="N1258" s="1">
        <f>MID(A1258,7,6)</f>
        <v/>
      </c>
      <c r="O1258" s="1">
        <f>MID(A1258,7,6)&amp;"-"&amp;MID(A1258,13,1)</f>
        <v/>
      </c>
      <c r="P1258" s="1">
        <f>"M"&amp;MID(A1258,5,2)</f>
        <v/>
      </c>
      <c r="Q1258" s="1">
        <f>IF(MID(A1258,4,1)="L",IF(ISODD(RIGHT(A1258)),"LH1","LH3"),IF(MID(A1258,4,1)="R",IF(ISODD(RIGHT(A1258)),"RH2","RH4"),"ERROR"))</f>
        <v/>
      </c>
      <c r="R1258" s="1">
        <f>P1258&amp;"-"&amp;Q1258</f>
        <v/>
      </c>
      <c r="S1258" s="13">
        <f>IF(D1258="","HXX",IF(OR(D1258=D1257,D1258=0),S1257,"H"&amp;TEXT(D1258,"00")&amp;" T"&amp;TEXT(G1258,"00")&amp;" - "&amp;A1258))</f>
        <v/>
      </c>
      <c r="T1258" s="13">
        <f>SUBTOTAL(3,A1258)</f>
        <v/>
      </c>
      <c r="U1258" s="13">
        <f>IF(OR(NOT(ISBLANK(H1258)),J1258="30"),1,0)</f>
        <v/>
      </c>
      <c r="V1258" s="13">
        <f>IF(ISBLANK(I1258),0,1)</f>
        <v/>
      </c>
      <c r="W1258" s="13">
        <f>IF(AND(L1258="Porosidad de gas",OR(K1258="C5",K1258="E5")),1,0)</f>
        <v/>
      </c>
      <c r="X1258" s="3">
        <f>RIGHT(A1258,3)</f>
        <v/>
      </c>
      <c r="Y1258" s="3">
        <f>MAX(W1258*F1258,0)</f>
        <v/>
      </c>
      <c r="Z1258" s="3">
        <f>MAX(V1258*F1258-Y1258,0)</f>
        <v/>
      </c>
      <c r="AA1258" s="3">
        <f>MAX(U1258*F1258-SUM(Y1258:Z1258),0)</f>
        <v/>
      </c>
      <c r="AB1258" s="3">
        <f>MAX(F1258-SUM(Y1258:AA1258),0)</f>
        <v/>
      </c>
      <c r="AC1258" s="3">
        <f>D1258</f>
        <v/>
      </c>
      <c r="AD1258" s="3">
        <f>E1258</f>
        <v/>
      </c>
    </row>
    <row r="1259">
      <c r="A1259" s="22" t="inlineStr">
        <is>
          <t>BNRL022511272142</t>
        </is>
      </c>
      <c r="B1259" s="22" t="inlineStr">
        <is>
          <t>27/11/2025 16:46:28</t>
        </is>
      </c>
      <c r="C1259" s="24" t="n">
        <v>9</v>
      </c>
      <c r="D1259" s="24" t="n">
        <v>19</v>
      </c>
      <c r="E1259" s="24" t="n">
        <v>11</v>
      </c>
      <c r="F1259" s="24" t="n">
        <v>7887</v>
      </c>
      <c r="G1259" s="24" t="inlineStr">
        <is>
          <t>12</t>
        </is>
      </c>
      <c r="H1259" s="24" t="inlineStr"/>
      <c r="I1259" s="24" t="inlineStr"/>
      <c r="J1259" s="24" t="n">
        <v/>
      </c>
      <c r="K1259" s="24" t="n"/>
      <c r="L1259" s="24" t="n"/>
      <c r="M1259" s="1">
        <f>LEFT(A1259,6)</f>
        <v/>
      </c>
      <c r="N1259" s="1">
        <f>MID(A1259,7,6)</f>
        <v/>
      </c>
      <c r="O1259" s="1">
        <f>MID(A1259,7,6)&amp;"-"&amp;MID(A1259,13,1)</f>
        <v/>
      </c>
      <c r="P1259" s="1">
        <f>"M"&amp;MID(A1259,5,2)</f>
        <v/>
      </c>
      <c r="Q1259" s="1">
        <f>IF(MID(A1259,4,1)="L",IF(ISODD(RIGHT(A1259)),"LH1","LH3"),IF(MID(A1259,4,1)="R",IF(ISODD(RIGHT(A1259)),"RH2","RH4"),"ERROR"))</f>
        <v/>
      </c>
      <c r="R1259" s="1">
        <f>P1259&amp;"-"&amp;Q1259</f>
        <v/>
      </c>
      <c r="S1259" s="13">
        <f>IF(D1259="","HXX",IF(OR(D1259=D1258,D1259=0),S1258,"H"&amp;TEXT(D1259,"00")&amp;" T"&amp;TEXT(G1259,"00")&amp;" - "&amp;A1259))</f>
        <v/>
      </c>
      <c r="T1259" s="13">
        <f>SUBTOTAL(3,A1259)</f>
        <v/>
      </c>
      <c r="U1259" s="13">
        <f>IF(OR(NOT(ISBLANK(H1259)),J1259="30"),1,0)</f>
        <v/>
      </c>
      <c r="V1259" s="13">
        <f>IF(ISBLANK(I1259),0,1)</f>
        <v/>
      </c>
      <c r="W1259" s="13">
        <f>IF(AND(L1259="Porosidad de gas",OR(K1259="C5",K1259="E5")),1,0)</f>
        <v/>
      </c>
      <c r="X1259" s="3">
        <f>RIGHT(A1259,3)</f>
        <v/>
      </c>
      <c r="Y1259" s="3">
        <f>MAX(W1259*F1259,0)</f>
        <v/>
      </c>
      <c r="Z1259" s="3">
        <f>MAX(V1259*F1259-Y1259,0)</f>
        <v/>
      </c>
      <c r="AA1259" s="3">
        <f>MAX(U1259*F1259-SUM(Y1259:Z1259),0)</f>
        <v/>
      </c>
      <c r="AB1259" s="3">
        <f>MAX(F1259-SUM(Y1259:AA1259),0)</f>
        <v/>
      </c>
      <c r="AC1259" s="3">
        <f>D1259</f>
        <v/>
      </c>
      <c r="AD1259" s="3">
        <f>E1259</f>
        <v/>
      </c>
    </row>
    <row r="1260">
      <c r="A1260" s="22" t="inlineStr">
        <is>
          <t>BNRR022511272141</t>
        </is>
      </c>
      <c r="B1260" s="22" t="inlineStr">
        <is>
          <t>27/11/2025 16:46:28</t>
        </is>
      </c>
      <c r="C1260" s="24" t="n">
        <v>9</v>
      </c>
      <c r="D1260" s="24" t="n">
        <v>19</v>
      </c>
      <c r="E1260" s="24" t="n">
        <v>11</v>
      </c>
      <c r="F1260" s="24" t="n">
        <v>7887</v>
      </c>
      <c r="G1260" s="24" t="inlineStr">
        <is>
          <t>12</t>
        </is>
      </c>
      <c r="H1260" s="24" t="inlineStr"/>
      <c r="I1260" s="24" t="inlineStr"/>
      <c r="J1260" s="24" t="n">
        <v/>
      </c>
      <c r="K1260" s="24" t="n"/>
      <c r="L1260" s="24" t="n"/>
      <c r="M1260" s="1">
        <f>LEFT(A1260,6)</f>
        <v/>
      </c>
      <c r="N1260" s="1">
        <f>MID(A1260,7,6)</f>
        <v/>
      </c>
      <c r="O1260" s="1">
        <f>MID(A1260,7,6)&amp;"-"&amp;MID(A1260,13,1)</f>
        <v/>
      </c>
      <c r="P1260" s="1">
        <f>"M"&amp;MID(A1260,5,2)</f>
        <v/>
      </c>
      <c r="Q1260" s="1">
        <f>IF(MID(A1260,4,1)="L",IF(ISODD(RIGHT(A1260)),"LH1","LH3"),IF(MID(A1260,4,1)="R",IF(ISODD(RIGHT(A1260)),"RH2","RH4"),"ERROR"))</f>
        <v/>
      </c>
      <c r="R1260" s="1">
        <f>P1260&amp;"-"&amp;Q1260</f>
        <v/>
      </c>
      <c r="S1260" s="13">
        <f>IF(D1260="","HXX",IF(OR(D1260=D1259,D1260=0),S1259,"H"&amp;TEXT(D1260,"00")&amp;" T"&amp;TEXT(G1260,"00")&amp;" - "&amp;A1260))</f>
        <v/>
      </c>
      <c r="T1260" s="13">
        <f>SUBTOTAL(3,A1260)</f>
        <v/>
      </c>
      <c r="U1260" s="13">
        <f>IF(OR(NOT(ISBLANK(H1260)),J1260="30"),1,0)</f>
        <v/>
      </c>
      <c r="V1260" s="13">
        <f>IF(ISBLANK(I1260),0,1)</f>
        <v/>
      </c>
      <c r="W1260" s="13">
        <f>IF(AND(L1260="Porosidad de gas",OR(K1260="C5",K1260="E5")),1,0)</f>
        <v/>
      </c>
      <c r="X1260" s="3">
        <f>RIGHT(A1260,3)</f>
        <v/>
      </c>
      <c r="Y1260" s="3">
        <f>MAX(W1260*F1260,0)</f>
        <v/>
      </c>
      <c r="Z1260" s="3">
        <f>MAX(V1260*F1260-Y1260,0)</f>
        <v/>
      </c>
      <c r="AA1260" s="3">
        <f>MAX(U1260*F1260-SUM(Y1260:Z1260),0)</f>
        <v/>
      </c>
      <c r="AB1260" s="3">
        <f>MAX(F1260-SUM(Y1260:AA1260),0)</f>
        <v/>
      </c>
      <c r="AC1260" s="3">
        <f>D1260</f>
        <v/>
      </c>
      <c r="AD1260" s="3">
        <f>E1260</f>
        <v/>
      </c>
    </row>
    <row r="1261">
      <c r="A1261" s="22" t="inlineStr">
        <is>
          <t>BNRR022511272142</t>
        </is>
      </c>
      <c r="B1261" s="22" t="inlineStr">
        <is>
          <t>27/11/2025 16:46:28</t>
        </is>
      </c>
      <c r="C1261" s="24" t="n">
        <v>9</v>
      </c>
      <c r="D1261" s="24" t="n">
        <v>19</v>
      </c>
      <c r="E1261" s="24" t="n">
        <v>11</v>
      </c>
      <c r="F1261" s="24" t="n">
        <v>7887</v>
      </c>
      <c r="G1261" s="24" t="inlineStr">
        <is>
          <t>12</t>
        </is>
      </c>
      <c r="H1261" s="24" t="inlineStr"/>
      <c r="I1261" s="24" t="inlineStr"/>
      <c r="J1261" s="24" t="n">
        <v/>
      </c>
      <c r="K1261" s="24" t="n"/>
      <c r="L1261" s="24" t="n"/>
      <c r="M1261" s="1">
        <f>LEFT(A1261,6)</f>
        <v/>
      </c>
      <c r="N1261" s="1">
        <f>MID(A1261,7,6)</f>
        <v/>
      </c>
      <c r="O1261" s="1">
        <f>MID(A1261,7,6)&amp;"-"&amp;MID(A1261,13,1)</f>
        <v/>
      </c>
      <c r="P1261" s="1">
        <f>"M"&amp;MID(A1261,5,2)</f>
        <v/>
      </c>
      <c r="Q1261" s="1">
        <f>IF(MID(A1261,4,1)="L",IF(ISODD(RIGHT(A1261)),"LH1","LH3"),IF(MID(A1261,4,1)="R",IF(ISODD(RIGHT(A1261)),"RH2","RH4"),"ERROR"))</f>
        <v/>
      </c>
      <c r="R1261" s="1">
        <f>P1261&amp;"-"&amp;Q1261</f>
        <v/>
      </c>
      <c r="S1261" s="13">
        <f>IF(D1261="","HXX",IF(OR(D1261=D1260,D1261=0),S1260,"H"&amp;TEXT(D1261,"00")&amp;" T"&amp;TEXT(G1261,"00")&amp;" - "&amp;A1261))</f>
        <v/>
      </c>
      <c r="T1261" s="13">
        <f>SUBTOTAL(3,A1261)</f>
        <v/>
      </c>
      <c r="U1261" s="13">
        <f>IF(OR(NOT(ISBLANK(H1261)),J1261="30"),1,0)</f>
        <v/>
      </c>
      <c r="V1261" s="13">
        <f>IF(ISBLANK(I1261),0,1)</f>
        <v/>
      </c>
      <c r="W1261" s="13">
        <f>IF(AND(L1261="Porosidad de gas",OR(K1261="C5",K1261="E5")),1,0)</f>
        <v/>
      </c>
      <c r="X1261" s="3">
        <f>RIGHT(A1261,3)</f>
        <v/>
      </c>
      <c r="Y1261" s="3">
        <f>MAX(W1261*F1261,0)</f>
        <v/>
      </c>
      <c r="Z1261" s="3">
        <f>MAX(V1261*F1261-Y1261,0)</f>
        <v/>
      </c>
      <c r="AA1261" s="3">
        <f>MAX(U1261*F1261-SUM(Y1261:Z1261),0)</f>
        <v/>
      </c>
      <c r="AB1261" s="3">
        <f>MAX(F1261-SUM(Y1261:AA1261),0)</f>
        <v/>
      </c>
      <c r="AC1261" s="3">
        <f>D1261</f>
        <v/>
      </c>
      <c r="AD1261" s="3">
        <f>E1261</f>
        <v/>
      </c>
    </row>
    <row r="1262">
      <c r="A1262" s="22" t="inlineStr">
        <is>
          <t>BNRL022511272139</t>
        </is>
      </c>
      <c r="B1262" s="22" t="inlineStr">
        <is>
          <t>27/11/2025 14:35:5</t>
        </is>
      </c>
      <c r="C1262" s="24" t="n">
        <v>9</v>
      </c>
      <c r="D1262" s="24" t="n">
        <v>19</v>
      </c>
      <c r="E1262" s="24" t="n">
        <v>10</v>
      </c>
      <c r="F1262" s="24" t="n">
        <v>402</v>
      </c>
      <c r="G1262" s="24" t="inlineStr">
        <is>
          <t>12</t>
        </is>
      </c>
      <c r="H1262" s="24" t="inlineStr"/>
      <c r="I1262" s="24" t="inlineStr"/>
      <c r="J1262" s="24" t="n">
        <v/>
      </c>
      <c r="K1262" s="24" t="n"/>
      <c r="L1262" s="24" t="n"/>
      <c r="M1262" s="1">
        <f>LEFT(A1262,6)</f>
        <v/>
      </c>
      <c r="N1262" s="1">
        <f>MID(A1262,7,6)</f>
        <v/>
      </c>
      <c r="O1262" s="1">
        <f>MID(A1262,7,6)&amp;"-"&amp;MID(A1262,13,1)</f>
        <v/>
      </c>
      <c r="P1262" s="1">
        <f>"M"&amp;MID(A1262,5,2)</f>
        <v/>
      </c>
      <c r="Q1262" s="1">
        <f>IF(MID(A1262,4,1)="L",IF(ISODD(RIGHT(A1262)),"LH1","LH3"),IF(MID(A1262,4,1)="R",IF(ISODD(RIGHT(A1262)),"RH2","RH4"),"ERROR"))</f>
        <v/>
      </c>
      <c r="R1262" s="1">
        <f>P1262&amp;"-"&amp;Q1262</f>
        <v/>
      </c>
      <c r="S1262" s="13">
        <f>IF(D1262="","HXX",IF(OR(D1262=D1261,D1262=0),S1261,"H"&amp;TEXT(D1262,"00")&amp;" T"&amp;TEXT(G1262,"00")&amp;" - "&amp;A1262))</f>
        <v/>
      </c>
      <c r="T1262" s="13">
        <f>SUBTOTAL(3,A1262)</f>
        <v/>
      </c>
      <c r="U1262" s="13">
        <f>IF(OR(NOT(ISBLANK(H1262)),J1262="30"),1,0)</f>
        <v/>
      </c>
      <c r="V1262" s="13">
        <f>IF(ISBLANK(I1262),0,1)</f>
        <v/>
      </c>
      <c r="W1262" s="13">
        <f>IF(AND(L1262="Porosidad de gas",OR(K1262="C5",K1262="E5")),1,0)</f>
        <v/>
      </c>
      <c r="X1262" s="3">
        <f>RIGHT(A1262,3)</f>
        <v/>
      </c>
      <c r="Y1262" s="3">
        <f>MAX(W1262*F1262,0)</f>
        <v/>
      </c>
      <c r="Z1262" s="3">
        <f>MAX(V1262*F1262-Y1262,0)</f>
        <v/>
      </c>
      <c r="AA1262" s="3">
        <f>MAX(U1262*F1262-SUM(Y1262:Z1262),0)</f>
        <v/>
      </c>
      <c r="AB1262" s="3">
        <f>MAX(F1262-SUM(Y1262:AA1262),0)</f>
        <v/>
      </c>
      <c r="AC1262" s="3">
        <f>D1262</f>
        <v/>
      </c>
      <c r="AD1262" s="3">
        <f>E1262</f>
        <v/>
      </c>
    </row>
    <row r="1263">
      <c r="A1263" s="22" t="inlineStr">
        <is>
          <t>BNRL022511272140</t>
        </is>
      </c>
      <c r="B1263" s="22" t="inlineStr">
        <is>
          <t>27/11/2025 14:35:5</t>
        </is>
      </c>
      <c r="C1263" s="24" t="n">
        <v>9</v>
      </c>
      <c r="D1263" s="24" t="n">
        <v>19</v>
      </c>
      <c r="E1263" s="24" t="n">
        <v>10</v>
      </c>
      <c r="F1263" s="24" t="n">
        <v>402</v>
      </c>
      <c r="G1263" s="24" t="inlineStr">
        <is>
          <t>12</t>
        </is>
      </c>
      <c r="H1263" s="24" t="inlineStr"/>
      <c r="I1263" s="24" t="inlineStr"/>
      <c r="J1263" s="24" t="n">
        <v/>
      </c>
      <c r="K1263" s="24" t="n"/>
      <c r="L1263" s="24" t="n"/>
      <c r="M1263" s="1">
        <f>LEFT(A1263,6)</f>
        <v/>
      </c>
      <c r="N1263" s="1">
        <f>MID(A1263,7,6)</f>
        <v/>
      </c>
      <c r="O1263" s="1">
        <f>MID(A1263,7,6)&amp;"-"&amp;MID(A1263,13,1)</f>
        <v/>
      </c>
      <c r="P1263" s="1">
        <f>"M"&amp;MID(A1263,5,2)</f>
        <v/>
      </c>
      <c r="Q1263" s="1">
        <f>IF(MID(A1263,4,1)="L",IF(ISODD(RIGHT(A1263)),"LH1","LH3"),IF(MID(A1263,4,1)="R",IF(ISODD(RIGHT(A1263)),"RH2","RH4"),"ERROR"))</f>
        <v/>
      </c>
      <c r="R1263" s="1">
        <f>P1263&amp;"-"&amp;Q1263</f>
        <v/>
      </c>
      <c r="S1263" s="13">
        <f>IF(D1263="","HXX",IF(OR(D1263=D1262,D1263=0),S1262,"H"&amp;TEXT(D1263,"00")&amp;" T"&amp;TEXT(G1263,"00")&amp;" - "&amp;A1263))</f>
        <v/>
      </c>
      <c r="T1263" s="13">
        <f>SUBTOTAL(3,A1263)</f>
        <v/>
      </c>
      <c r="U1263" s="13">
        <f>IF(OR(NOT(ISBLANK(H1263)),J1263="30"),1,0)</f>
        <v/>
      </c>
      <c r="V1263" s="13">
        <f>IF(ISBLANK(I1263),0,1)</f>
        <v/>
      </c>
      <c r="W1263" s="13">
        <f>IF(AND(L1263="Porosidad de gas",OR(K1263="C5",K1263="E5")),1,0)</f>
        <v/>
      </c>
      <c r="X1263" s="3">
        <f>RIGHT(A1263,3)</f>
        <v/>
      </c>
      <c r="Y1263" s="3">
        <f>MAX(W1263*F1263,0)</f>
        <v/>
      </c>
      <c r="Z1263" s="3">
        <f>MAX(V1263*F1263-Y1263,0)</f>
        <v/>
      </c>
      <c r="AA1263" s="3">
        <f>MAX(U1263*F1263-SUM(Y1263:Z1263),0)</f>
        <v/>
      </c>
      <c r="AB1263" s="3">
        <f>MAX(F1263-SUM(Y1263:AA1263),0)</f>
        <v/>
      </c>
      <c r="AC1263" s="3">
        <f>D1263</f>
        <v/>
      </c>
      <c r="AD1263" s="3">
        <f>E1263</f>
        <v/>
      </c>
    </row>
    <row r="1264">
      <c r="A1264" s="22" t="inlineStr">
        <is>
          <t>BNRR022511272139</t>
        </is>
      </c>
      <c r="B1264" s="22" t="inlineStr">
        <is>
          <t>27/11/2025 14:35:5</t>
        </is>
      </c>
      <c r="C1264" s="24" t="n">
        <v>9</v>
      </c>
      <c r="D1264" s="24" t="n">
        <v>19</v>
      </c>
      <c r="E1264" s="24" t="n">
        <v>10</v>
      </c>
      <c r="F1264" s="24" t="n">
        <v>402</v>
      </c>
      <c r="G1264" s="24" t="inlineStr">
        <is>
          <t>12</t>
        </is>
      </c>
      <c r="H1264" s="24" t="inlineStr"/>
      <c r="I1264" s="24" t="inlineStr"/>
      <c r="J1264" s="24" t="n">
        <v/>
      </c>
      <c r="K1264" s="24" t="n"/>
      <c r="L1264" s="24" t="n"/>
      <c r="M1264" s="1">
        <f>LEFT(A1264,6)</f>
        <v/>
      </c>
      <c r="N1264" s="1">
        <f>MID(A1264,7,6)</f>
        <v/>
      </c>
      <c r="O1264" s="1">
        <f>MID(A1264,7,6)&amp;"-"&amp;MID(A1264,13,1)</f>
        <v/>
      </c>
      <c r="P1264" s="1">
        <f>"M"&amp;MID(A1264,5,2)</f>
        <v/>
      </c>
      <c r="Q1264" s="1">
        <f>IF(MID(A1264,4,1)="L",IF(ISODD(RIGHT(A1264)),"LH1","LH3"),IF(MID(A1264,4,1)="R",IF(ISODD(RIGHT(A1264)),"RH2","RH4"),"ERROR"))</f>
        <v/>
      </c>
      <c r="R1264" s="1">
        <f>P1264&amp;"-"&amp;Q1264</f>
        <v/>
      </c>
      <c r="S1264" s="13">
        <f>IF(D1264="","HXX",IF(OR(D1264=D1263,D1264=0),S1263,"H"&amp;TEXT(D1264,"00")&amp;" T"&amp;TEXT(G1264,"00")&amp;" - "&amp;A1264))</f>
        <v/>
      </c>
      <c r="T1264" s="13">
        <f>SUBTOTAL(3,A1264)</f>
        <v/>
      </c>
      <c r="U1264" s="13">
        <f>IF(OR(NOT(ISBLANK(H1264)),J1264="30"),1,0)</f>
        <v/>
      </c>
      <c r="V1264" s="13">
        <f>IF(ISBLANK(I1264),0,1)</f>
        <v/>
      </c>
      <c r="W1264" s="13">
        <f>IF(AND(L1264="Porosidad de gas",OR(K1264="C5",K1264="E5")),1,0)</f>
        <v/>
      </c>
      <c r="X1264" s="3">
        <f>RIGHT(A1264,3)</f>
        <v/>
      </c>
      <c r="Y1264" s="3">
        <f>MAX(W1264*F1264,0)</f>
        <v/>
      </c>
      <c r="Z1264" s="3">
        <f>MAX(V1264*F1264-Y1264,0)</f>
        <v/>
      </c>
      <c r="AA1264" s="3">
        <f>MAX(U1264*F1264-SUM(Y1264:Z1264),0)</f>
        <v/>
      </c>
      <c r="AB1264" s="3">
        <f>MAX(F1264-SUM(Y1264:AA1264),0)</f>
        <v/>
      </c>
      <c r="AC1264" s="3">
        <f>D1264</f>
        <v/>
      </c>
      <c r="AD1264" s="3">
        <f>E1264</f>
        <v/>
      </c>
    </row>
    <row r="1265">
      <c r="A1265" s="22" t="inlineStr">
        <is>
          <t>BNRR022511272140</t>
        </is>
      </c>
      <c r="B1265" s="22" t="inlineStr">
        <is>
          <t>27/11/2025 14:35:5</t>
        </is>
      </c>
      <c r="C1265" s="24" t="n">
        <v>9</v>
      </c>
      <c r="D1265" s="24" t="n">
        <v>19</v>
      </c>
      <c r="E1265" s="24" t="n">
        <v>10</v>
      </c>
      <c r="F1265" s="24" t="n">
        <v>402</v>
      </c>
      <c r="G1265" s="24" t="inlineStr">
        <is>
          <t>12</t>
        </is>
      </c>
      <c r="H1265" s="24" t="inlineStr"/>
      <c r="I1265" s="24" t="inlineStr"/>
      <c r="J1265" s="24" t="n">
        <v/>
      </c>
      <c r="K1265" s="24" t="n"/>
      <c r="L1265" s="24" t="n"/>
      <c r="M1265" s="1">
        <f>LEFT(A1265,6)</f>
        <v/>
      </c>
      <c r="N1265" s="1">
        <f>MID(A1265,7,6)</f>
        <v/>
      </c>
      <c r="O1265" s="1">
        <f>MID(A1265,7,6)&amp;"-"&amp;MID(A1265,13,1)</f>
        <v/>
      </c>
      <c r="P1265" s="1">
        <f>"M"&amp;MID(A1265,5,2)</f>
        <v/>
      </c>
      <c r="Q1265" s="1">
        <f>IF(MID(A1265,4,1)="L",IF(ISODD(RIGHT(A1265)),"LH1","LH3"),IF(MID(A1265,4,1)="R",IF(ISODD(RIGHT(A1265)),"RH2","RH4"),"ERROR"))</f>
        <v/>
      </c>
      <c r="R1265" s="1">
        <f>P1265&amp;"-"&amp;Q1265</f>
        <v/>
      </c>
      <c r="S1265" s="13">
        <f>IF(D1265="","HXX",IF(OR(D1265=D1264,D1265=0),S1264,"H"&amp;TEXT(D1265,"00")&amp;" T"&amp;TEXT(G1265,"00")&amp;" - "&amp;A1265))</f>
        <v/>
      </c>
      <c r="T1265" s="13">
        <f>SUBTOTAL(3,A1265)</f>
        <v/>
      </c>
      <c r="U1265" s="13">
        <f>IF(OR(NOT(ISBLANK(H1265)),J1265="30"),1,0)</f>
        <v/>
      </c>
      <c r="V1265" s="13">
        <f>IF(ISBLANK(I1265),0,1)</f>
        <v/>
      </c>
      <c r="W1265" s="13">
        <f>IF(AND(L1265="Porosidad de gas",OR(K1265="C5",K1265="E5")),1,0)</f>
        <v/>
      </c>
      <c r="X1265" s="3">
        <f>RIGHT(A1265,3)</f>
        <v/>
      </c>
      <c r="Y1265" s="3">
        <f>MAX(W1265*F1265,0)</f>
        <v/>
      </c>
      <c r="Z1265" s="3">
        <f>MAX(V1265*F1265-Y1265,0)</f>
        <v/>
      </c>
      <c r="AA1265" s="3">
        <f>MAX(U1265*F1265-SUM(Y1265:Z1265),0)</f>
        <v/>
      </c>
      <c r="AB1265" s="3">
        <f>MAX(F1265-SUM(Y1265:AA1265),0)</f>
        <v/>
      </c>
      <c r="AC1265" s="3">
        <f>D1265</f>
        <v/>
      </c>
      <c r="AD1265" s="3">
        <f>E1265</f>
        <v/>
      </c>
    </row>
    <row r="1266">
      <c r="A1266" s="22" t="inlineStr">
        <is>
          <t>BNRL022511272137</t>
        </is>
      </c>
      <c r="B1266" s="22" t="inlineStr">
        <is>
          <t>27/11/2025 14:28:23</t>
        </is>
      </c>
      <c r="C1266" s="24" t="n">
        <v>9</v>
      </c>
      <c r="D1266" s="24" t="n">
        <v>19</v>
      </c>
      <c r="E1266" s="24" t="n">
        <v>9</v>
      </c>
      <c r="F1266" s="24" t="n">
        <v>373</v>
      </c>
      <c r="G1266" s="24" t="inlineStr">
        <is>
          <t>12</t>
        </is>
      </c>
      <c r="H1266" s="24" t="inlineStr"/>
      <c r="I1266" s="24" t="inlineStr"/>
      <c r="J1266" s="24" t="n">
        <v/>
      </c>
      <c r="K1266" s="24" t="n"/>
      <c r="L1266" s="24" t="n"/>
      <c r="M1266" s="1">
        <f>LEFT(A1266,6)</f>
        <v/>
      </c>
      <c r="N1266" s="1">
        <f>MID(A1266,7,6)</f>
        <v/>
      </c>
      <c r="O1266" s="1">
        <f>MID(A1266,7,6)&amp;"-"&amp;MID(A1266,13,1)</f>
        <v/>
      </c>
      <c r="P1266" s="1">
        <f>"M"&amp;MID(A1266,5,2)</f>
        <v/>
      </c>
      <c r="Q1266" s="1">
        <f>IF(MID(A1266,4,1)="L",IF(ISODD(RIGHT(A1266)),"LH1","LH3"),IF(MID(A1266,4,1)="R",IF(ISODD(RIGHT(A1266)),"RH2","RH4"),"ERROR"))</f>
        <v/>
      </c>
      <c r="R1266" s="1">
        <f>P1266&amp;"-"&amp;Q1266</f>
        <v/>
      </c>
      <c r="S1266" s="13">
        <f>IF(D1266="","HXX",IF(OR(D1266=D1265,D1266=0),S1265,"H"&amp;TEXT(D1266,"00")&amp;" T"&amp;TEXT(G1266,"00")&amp;" - "&amp;A1266))</f>
        <v/>
      </c>
      <c r="T1266" s="13">
        <f>SUBTOTAL(3,A1266)</f>
        <v/>
      </c>
      <c r="U1266" s="13">
        <f>IF(OR(NOT(ISBLANK(H1266)),J1266="30"),1,0)</f>
        <v/>
      </c>
      <c r="V1266" s="13">
        <f>IF(ISBLANK(I1266),0,1)</f>
        <v/>
      </c>
      <c r="W1266" s="13">
        <f>IF(AND(L1266="Porosidad de gas",OR(K1266="C5",K1266="E5")),1,0)</f>
        <v/>
      </c>
      <c r="X1266" s="3">
        <f>RIGHT(A1266,3)</f>
        <v/>
      </c>
      <c r="Y1266" s="3">
        <f>MAX(W1266*F1266,0)</f>
        <v/>
      </c>
      <c r="Z1266" s="3">
        <f>MAX(V1266*F1266-Y1266,0)</f>
        <v/>
      </c>
      <c r="AA1266" s="3">
        <f>MAX(U1266*F1266-SUM(Y1266:Z1266),0)</f>
        <v/>
      </c>
      <c r="AB1266" s="3">
        <f>MAX(F1266-SUM(Y1266:AA1266),0)</f>
        <v/>
      </c>
      <c r="AC1266" s="3">
        <f>D1266</f>
        <v/>
      </c>
      <c r="AD1266" s="3">
        <f>E1266</f>
        <v/>
      </c>
    </row>
    <row r="1267">
      <c r="A1267" s="22" t="inlineStr">
        <is>
          <t>BNRL022511272138</t>
        </is>
      </c>
      <c r="B1267" s="22" t="inlineStr">
        <is>
          <t>27/11/2025 14:28:23</t>
        </is>
      </c>
      <c r="C1267" s="24" t="n">
        <v>9</v>
      </c>
      <c r="D1267" s="24" t="n">
        <v>19</v>
      </c>
      <c r="E1267" s="24" t="n">
        <v>9</v>
      </c>
      <c r="F1267" s="24" t="n">
        <v>373</v>
      </c>
      <c r="G1267" s="24" t="inlineStr">
        <is>
          <t>12</t>
        </is>
      </c>
      <c r="H1267" s="24" t="inlineStr"/>
      <c r="I1267" s="24" t="inlineStr"/>
      <c r="J1267" s="24" t="n">
        <v/>
      </c>
      <c r="K1267" s="24" t="n"/>
      <c r="L1267" s="24" t="n"/>
      <c r="M1267" s="1">
        <f>LEFT(A1267,6)</f>
        <v/>
      </c>
      <c r="N1267" s="1">
        <f>MID(A1267,7,6)</f>
        <v/>
      </c>
      <c r="O1267" s="1">
        <f>MID(A1267,7,6)&amp;"-"&amp;MID(A1267,13,1)</f>
        <v/>
      </c>
      <c r="P1267" s="1">
        <f>"M"&amp;MID(A1267,5,2)</f>
        <v/>
      </c>
      <c r="Q1267" s="1">
        <f>IF(MID(A1267,4,1)="L",IF(ISODD(RIGHT(A1267)),"LH1","LH3"),IF(MID(A1267,4,1)="R",IF(ISODD(RIGHT(A1267)),"RH2","RH4"),"ERROR"))</f>
        <v/>
      </c>
      <c r="R1267" s="1">
        <f>P1267&amp;"-"&amp;Q1267</f>
        <v/>
      </c>
      <c r="S1267" s="13">
        <f>IF(D1267="","HXX",IF(OR(D1267=D1266,D1267=0),S1266,"H"&amp;TEXT(D1267,"00")&amp;" T"&amp;TEXT(G1267,"00")&amp;" - "&amp;A1267))</f>
        <v/>
      </c>
      <c r="T1267" s="13">
        <f>SUBTOTAL(3,A1267)</f>
        <v/>
      </c>
      <c r="U1267" s="13">
        <f>IF(OR(NOT(ISBLANK(H1267)),J1267="30"),1,0)</f>
        <v/>
      </c>
      <c r="V1267" s="13">
        <f>IF(ISBLANK(I1267),0,1)</f>
        <v/>
      </c>
      <c r="W1267" s="13">
        <f>IF(AND(L1267="Porosidad de gas",OR(K1267="C5",K1267="E5")),1,0)</f>
        <v/>
      </c>
      <c r="X1267" s="3">
        <f>RIGHT(A1267,3)</f>
        <v/>
      </c>
      <c r="Y1267" s="3">
        <f>MAX(W1267*F1267,0)</f>
        <v/>
      </c>
      <c r="Z1267" s="3">
        <f>MAX(V1267*F1267-Y1267,0)</f>
        <v/>
      </c>
      <c r="AA1267" s="3">
        <f>MAX(U1267*F1267-SUM(Y1267:Z1267),0)</f>
        <v/>
      </c>
      <c r="AB1267" s="3">
        <f>MAX(F1267-SUM(Y1267:AA1267),0)</f>
        <v/>
      </c>
      <c r="AC1267" s="3">
        <f>D1267</f>
        <v/>
      </c>
      <c r="AD1267" s="3">
        <f>E1267</f>
        <v/>
      </c>
    </row>
    <row r="1268">
      <c r="A1268" s="22" t="inlineStr">
        <is>
          <t>BNRR022511272137</t>
        </is>
      </c>
      <c r="B1268" s="22" t="inlineStr">
        <is>
          <t>27/11/2025 14:28:23</t>
        </is>
      </c>
      <c r="C1268" s="24" t="n">
        <v>9</v>
      </c>
      <c r="D1268" s="24" t="n">
        <v>19</v>
      </c>
      <c r="E1268" s="24" t="n">
        <v>9</v>
      </c>
      <c r="F1268" s="24" t="n">
        <v>373</v>
      </c>
      <c r="G1268" s="24" t="inlineStr">
        <is>
          <t>12</t>
        </is>
      </c>
      <c r="H1268" s="24" t="inlineStr"/>
      <c r="I1268" s="24" t="inlineStr"/>
      <c r="J1268" s="24" t="n">
        <v/>
      </c>
      <c r="K1268" s="24" t="n"/>
      <c r="L1268" s="24" t="n"/>
      <c r="M1268" s="1">
        <f>LEFT(A1268,6)</f>
        <v/>
      </c>
      <c r="N1268" s="1">
        <f>MID(A1268,7,6)</f>
        <v/>
      </c>
      <c r="O1268" s="1">
        <f>MID(A1268,7,6)&amp;"-"&amp;MID(A1268,13,1)</f>
        <v/>
      </c>
      <c r="P1268" s="1">
        <f>"M"&amp;MID(A1268,5,2)</f>
        <v/>
      </c>
      <c r="Q1268" s="1">
        <f>IF(MID(A1268,4,1)="L",IF(ISODD(RIGHT(A1268)),"LH1","LH3"),IF(MID(A1268,4,1)="R",IF(ISODD(RIGHT(A1268)),"RH2","RH4"),"ERROR"))</f>
        <v/>
      </c>
      <c r="R1268" s="1">
        <f>P1268&amp;"-"&amp;Q1268</f>
        <v/>
      </c>
      <c r="S1268" s="13">
        <f>IF(D1268="","HXX",IF(OR(D1268=D1267,D1268=0),S1267,"H"&amp;TEXT(D1268,"00")&amp;" T"&amp;TEXT(G1268,"00")&amp;" - "&amp;A1268))</f>
        <v/>
      </c>
      <c r="T1268" s="13">
        <f>SUBTOTAL(3,A1268)</f>
        <v/>
      </c>
      <c r="U1268" s="13">
        <f>IF(OR(NOT(ISBLANK(H1268)),J1268="30"),1,0)</f>
        <v/>
      </c>
      <c r="V1268" s="13">
        <f>IF(ISBLANK(I1268),0,1)</f>
        <v/>
      </c>
      <c r="W1268" s="13">
        <f>IF(AND(L1268="Porosidad de gas",OR(K1268="C5",K1268="E5")),1,0)</f>
        <v/>
      </c>
      <c r="X1268" s="3">
        <f>RIGHT(A1268,3)</f>
        <v/>
      </c>
      <c r="Y1268" s="3">
        <f>MAX(W1268*F1268,0)</f>
        <v/>
      </c>
      <c r="Z1268" s="3">
        <f>MAX(V1268*F1268-Y1268,0)</f>
        <v/>
      </c>
      <c r="AA1268" s="3">
        <f>MAX(U1268*F1268-SUM(Y1268:Z1268),0)</f>
        <v/>
      </c>
      <c r="AB1268" s="3">
        <f>MAX(F1268-SUM(Y1268:AA1268),0)</f>
        <v/>
      </c>
      <c r="AC1268" s="3">
        <f>D1268</f>
        <v/>
      </c>
      <c r="AD1268" s="3">
        <f>E1268</f>
        <v/>
      </c>
    </row>
    <row r="1269">
      <c r="A1269" s="22" t="inlineStr">
        <is>
          <t>BNRR022511272138</t>
        </is>
      </c>
      <c r="B1269" s="22" t="inlineStr">
        <is>
          <t>27/11/2025 14:28:23</t>
        </is>
      </c>
      <c r="C1269" s="24" t="n">
        <v>9</v>
      </c>
      <c r="D1269" s="24" t="n">
        <v>19</v>
      </c>
      <c r="E1269" s="24" t="n">
        <v>9</v>
      </c>
      <c r="F1269" s="24" t="n">
        <v>373</v>
      </c>
      <c r="G1269" s="24" t="inlineStr">
        <is>
          <t>12</t>
        </is>
      </c>
      <c r="H1269" s="24" t="inlineStr"/>
      <c r="I1269" s="24" t="inlineStr"/>
      <c r="J1269" s="24" t="n">
        <v/>
      </c>
      <c r="K1269" s="24" t="n"/>
      <c r="L1269" s="24" t="n"/>
      <c r="M1269" s="1">
        <f>LEFT(A1269,6)</f>
        <v/>
      </c>
      <c r="N1269" s="1">
        <f>MID(A1269,7,6)</f>
        <v/>
      </c>
      <c r="O1269" s="1">
        <f>MID(A1269,7,6)&amp;"-"&amp;MID(A1269,13,1)</f>
        <v/>
      </c>
      <c r="P1269" s="1">
        <f>"M"&amp;MID(A1269,5,2)</f>
        <v/>
      </c>
      <c r="Q1269" s="1">
        <f>IF(MID(A1269,4,1)="L",IF(ISODD(RIGHT(A1269)),"LH1","LH3"),IF(MID(A1269,4,1)="R",IF(ISODD(RIGHT(A1269)),"RH2","RH4"),"ERROR"))</f>
        <v/>
      </c>
      <c r="R1269" s="1">
        <f>P1269&amp;"-"&amp;Q1269</f>
        <v/>
      </c>
      <c r="S1269" s="13">
        <f>IF(D1269="","HXX",IF(OR(D1269=D1268,D1269=0),S1268,"H"&amp;TEXT(D1269,"00")&amp;" T"&amp;TEXT(G1269,"00")&amp;" - "&amp;A1269))</f>
        <v/>
      </c>
      <c r="T1269" s="13">
        <f>SUBTOTAL(3,A1269)</f>
        <v/>
      </c>
      <c r="U1269" s="13">
        <f>IF(OR(NOT(ISBLANK(H1269)),J1269="30"),1,0)</f>
        <v/>
      </c>
      <c r="V1269" s="13">
        <f>IF(ISBLANK(I1269),0,1)</f>
        <v/>
      </c>
      <c r="W1269" s="13">
        <f>IF(AND(L1269="Porosidad de gas",OR(K1269="C5",K1269="E5")),1,0)</f>
        <v/>
      </c>
      <c r="X1269" s="3">
        <f>RIGHT(A1269,3)</f>
        <v/>
      </c>
      <c r="Y1269" s="3">
        <f>MAX(W1269*F1269,0)</f>
        <v/>
      </c>
      <c r="Z1269" s="3">
        <f>MAX(V1269*F1269-Y1269,0)</f>
        <v/>
      </c>
      <c r="AA1269" s="3">
        <f>MAX(U1269*F1269-SUM(Y1269:Z1269),0)</f>
        <v/>
      </c>
      <c r="AB1269" s="3">
        <f>MAX(F1269-SUM(Y1269:AA1269),0)</f>
        <v/>
      </c>
      <c r="AC1269" s="3">
        <f>D1269</f>
        <v/>
      </c>
      <c r="AD1269" s="3">
        <f>E1269</f>
        <v/>
      </c>
    </row>
    <row r="1270">
      <c r="A1270" s="22" t="inlineStr">
        <is>
          <t>BNRL022511272135</t>
        </is>
      </c>
      <c r="B1270" s="22" t="inlineStr">
        <is>
          <t>27/11/2025 14:22:11</t>
        </is>
      </c>
      <c r="C1270" s="24" t="n">
        <v>9</v>
      </c>
      <c r="D1270" s="24" t="n">
        <v>19</v>
      </c>
      <c r="E1270" s="24" t="n">
        <v>8</v>
      </c>
      <c r="F1270" s="24" t="n">
        <v>439</v>
      </c>
      <c r="G1270" s="24" t="inlineStr">
        <is>
          <t>12</t>
        </is>
      </c>
      <c r="H1270" s="24" t="inlineStr"/>
      <c r="I1270" s="24" t="inlineStr"/>
      <c r="J1270" s="24" t="n">
        <v/>
      </c>
      <c r="K1270" s="24" t="n"/>
      <c r="L1270" s="24" t="n"/>
      <c r="M1270" s="1">
        <f>LEFT(A1270,6)</f>
        <v/>
      </c>
      <c r="N1270" s="1">
        <f>MID(A1270,7,6)</f>
        <v/>
      </c>
      <c r="O1270" s="1">
        <f>MID(A1270,7,6)&amp;"-"&amp;MID(A1270,13,1)</f>
        <v/>
      </c>
      <c r="P1270" s="1">
        <f>"M"&amp;MID(A1270,5,2)</f>
        <v/>
      </c>
      <c r="Q1270" s="1">
        <f>IF(MID(A1270,4,1)="L",IF(ISODD(RIGHT(A1270)),"LH1","LH3"),IF(MID(A1270,4,1)="R",IF(ISODD(RIGHT(A1270)),"RH2","RH4"),"ERROR"))</f>
        <v/>
      </c>
      <c r="R1270" s="1">
        <f>P1270&amp;"-"&amp;Q1270</f>
        <v/>
      </c>
      <c r="S1270" s="13">
        <f>IF(D1270="","HXX",IF(OR(D1270=D1269,D1270=0),S1269,"H"&amp;TEXT(D1270,"00")&amp;" T"&amp;TEXT(G1270,"00")&amp;" - "&amp;A1270))</f>
        <v/>
      </c>
      <c r="T1270" s="13">
        <f>SUBTOTAL(3,A1270)</f>
        <v/>
      </c>
      <c r="U1270" s="13">
        <f>IF(OR(NOT(ISBLANK(H1270)),J1270="30"),1,0)</f>
        <v/>
      </c>
      <c r="V1270" s="13">
        <f>IF(ISBLANK(I1270),0,1)</f>
        <v/>
      </c>
      <c r="W1270" s="13">
        <f>IF(AND(L1270="Porosidad de gas",OR(K1270="C5",K1270="E5")),1,0)</f>
        <v/>
      </c>
      <c r="X1270" s="3">
        <f>RIGHT(A1270,3)</f>
        <v/>
      </c>
      <c r="Y1270" s="3">
        <f>MAX(W1270*F1270,0)</f>
        <v/>
      </c>
      <c r="Z1270" s="3">
        <f>MAX(V1270*F1270-Y1270,0)</f>
        <v/>
      </c>
      <c r="AA1270" s="3">
        <f>MAX(U1270*F1270-SUM(Y1270:Z1270),0)</f>
        <v/>
      </c>
      <c r="AB1270" s="3">
        <f>MAX(F1270-SUM(Y1270:AA1270),0)</f>
        <v/>
      </c>
      <c r="AC1270" s="3">
        <f>D1270</f>
        <v/>
      </c>
      <c r="AD1270" s="3">
        <f>E1270</f>
        <v/>
      </c>
    </row>
    <row r="1271">
      <c r="A1271" s="22" t="inlineStr">
        <is>
          <t>BNRL022511272136</t>
        </is>
      </c>
      <c r="B1271" s="22" t="inlineStr">
        <is>
          <t>27/11/2025 14:22:11</t>
        </is>
      </c>
      <c r="C1271" s="24" t="n">
        <v>9</v>
      </c>
      <c r="D1271" s="24" t="n">
        <v>19</v>
      </c>
      <c r="E1271" s="24" t="n">
        <v>8</v>
      </c>
      <c r="F1271" s="24" t="n">
        <v>439</v>
      </c>
      <c r="G1271" s="24" t="inlineStr">
        <is>
          <t>12</t>
        </is>
      </c>
      <c r="H1271" s="24" t="inlineStr"/>
      <c r="I1271" s="24" t="inlineStr"/>
      <c r="J1271" s="24" t="n">
        <v/>
      </c>
      <c r="K1271" s="24" t="n"/>
      <c r="L1271" s="24" t="n"/>
      <c r="M1271" s="1">
        <f>LEFT(A1271,6)</f>
        <v/>
      </c>
      <c r="N1271" s="1">
        <f>MID(A1271,7,6)</f>
        <v/>
      </c>
      <c r="O1271" s="1">
        <f>MID(A1271,7,6)&amp;"-"&amp;MID(A1271,13,1)</f>
        <v/>
      </c>
      <c r="P1271" s="1">
        <f>"M"&amp;MID(A1271,5,2)</f>
        <v/>
      </c>
      <c r="Q1271" s="1">
        <f>IF(MID(A1271,4,1)="L",IF(ISODD(RIGHT(A1271)),"LH1","LH3"),IF(MID(A1271,4,1)="R",IF(ISODD(RIGHT(A1271)),"RH2","RH4"),"ERROR"))</f>
        <v/>
      </c>
      <c r="R1271" s="1">
        <f>P1271&amp;"-"&amp;Q1271</f>
        <v/>
      </c>
      <c r="S1271" s="13">
        <f>IF(D1271="","HXX",IF(OR(D1271=D1270,D1271=0),S1270,"H"&amp;TEXT(D1271,"00")&amp;" T"&amp;TEXT(G1271,"00")&amp;" - "&amp;A1271))</f>
        <v/>
      </c>
      <c r="T1271" s="13">
        <f>SUBTOTAL(3,A1271)</f>
        <v/>
      </c>
      <c r="U1271" s="13">
        <f>IF(OR(NOT(ISBLANK(H1271)),J1271="30"),1,0)</f>
        <v/>
      </c>
      <c r="V1271" s="13">
        <f>IF(ISBLANK(I1271),0,1)</f>
        <v/>
      </c>
      <c r="W1271" s="13">
        <f>IF(AND(L1271="Porosidad de gas",OR(K1271="C5",K1271="E5")),1,0)</f>
        <v/>
      </c>
      <c r="X1271" s="3">
        <f>RIGHT(A1271,3)</f>
        <v/>
      </c>
      <c r="Y1271" s="3">
        <f>MAX(W1271*F1271,0)</f>
        <v/>
      </c>
      <c r="Z1271" s="3">
        <f>MAX(V1271*F1271-Y1271,0)</f>
        <v/>
      </c>
      <c r="AA1271" s="3">
        <f>MAX(U1271*F1271-SUM(Y1271:Z1271),0)</f>
        <v/>
      </c>
      <c r="AB1271" s="3">
        <f>MAX(F1271-SUM(Y1271:AA1271),0)</f>
        <v/>
      </c>
      <c r="AC1271" s="3">
        <f>D1271</f>
        <v/>
      </c>
      <c r="AD1271" s="3">
        <f>E1271</f>
        <v/>
      </c>
    </row>
    <row r="1272">
      <c r="A1272" s="22" t="inlineStr">
        <is>
          <t>BNRR022511272135</t>
        </is>
      </c>
      <c r="B1272" s="22" t="inlineStr">
        <is>
          <t>27/11/2025 14:22:11</t>
        </is>
      </c>
      <c r="C1272" s="24" t="n">
        <v>9</v>
      </c>
      <c r="D1272" s="24" t="n">
        <v>19</v>
      </c>
      <c r="E1272" s="24" t="n">
        <v>8</v>
      </c>
      <c r="F1272" s="24" t="n">
        <v>439</v>
      </c>
      <c r="G1272" s="24" t="inlineStr">
        <is>
          <t>12</t>
        </is>
      </c>
      <c r="H1272" s="24" t="inlineStr"/>
      <c r="I1272" s="24" t="inlineStr"/>
      <c r="J1272" s="24" t="n">
        <v/>
      </c>
      <c r="K1272" s="24" t="n"/>
      <c r="L1272" s="24" t="n"/>
      <c r="M1272" s="1">
        <f>LEFT(A1272,6)</f>
        <v/>
      </c>
      <c r="N1272" s="1">
        <f>MID(A1272,7,6)</f>
        <v/>
      </c>
      <c r="O1272" s="1">
        <f>MID(A1272,7,6)&amp;"-"&amp;MID(A1272,13,1)</f>
        <v/>
      </c>
      <c r="P1272" s="1">
        <f>"M"&amp;MID(A1272,5,2)</f>
        <v/>
      </c>
      <c r="Q1272" s="1">
        <f>IF(MID(A1272,4,1)="L",IF(ISODD(RIGHT(A1272)),"LH1","LH3"),IF(MID(A1272,4,1)="R",IF(ISODD(RIGHT(A1272)),"RH2","RH4"),"ERROR"))</f>
        <v/>
      </c>
      <c r="R1272" s="1">
        <f>P1272&amp;"-"&amp;Q1272</f>
        <v/>
      </c>
      <c r="S1272" s="13">
        <f>IF(D1272="","HXX",IF(OR(D1272=D1271,D1272=0),S1271,"H"&amp;TEXT(D1272,"00")&amp;" T"&amp;TEXT(G1272,"00")&amp;" - "&amp;A1272))</f>
        <v/>
      </c>
      <c r="T1272" s="13">
        <f>SUBTOTAL(3,A1272)</f>
        <v/>
      </c>
      <c r="U1272" s="13">
        <f>IF(OR(NOT(ISBLANK(H1272)),J1272="30"),1,0)</f>
        <v/>
      </c>
      <c r="V1272" s="13">
        <f>IF(ISBLANK(I1272),0,1)</f>
        <v/>
      </c>
      <c r="W1272" s="13">
        <f>IF(AND(L1272="Porosidad de gas",OR(K1272="C5",K1272="E5")),1,0)</f>
        <v/>
      </c>
      <c r="X1272" s="3">
        <f>RIGHT(A1272,3)</f>
        <v/>
      </c>
      <c r="Y1272" s="3">
        <f>MAX(W1272*F1272,0)</f>
        <v/>
      </c>
      <c r="Z1272" s="3">
        <f>MAX(V1272*F1272-Y1272,0)</f>
        <v/>
      </c>
      <c r="AA1272" s="3">
        <f>MAX(U1272*F1272-SUM(Y1272:Z1272),0)</f>
        <v/>
      </c>
      <c r="AB1272" s="3">
        <f>MAX(F1272-SUM(Y1272:AA1272),0)</f>
        <v/>
      </c>
      <c r="AC1272" s="3">
        <f>D1272</f>
        <v/>
      </c>
      <c r="AD1272" s="3">
        <f>E1272</f>
        <v/>
      </c>
    </row>
    <row r="1273">
      <c r="A1273" s="22" t="inlineStr">
        <is>
          <t>BNRR022511272136</t>
        </is>
      </c>
      <c r="B1273" s="22" t="inlineStr">
        <is>
          <t>27/11/2025 14:22:11</t>
        </is>
      </c>
      <c r="C1273" s="24" t="n">
        <v>9</v>
      </c>
      <c r="D1273" s="24" t="n">
        <v>19</v>
      </c>
      <c r="E1273" s="24" t="n">
        <v>8</v>
      </c>
      <c r="F1273" s="24" t="n">
        <v>439</v>
      </c>
      <c r="G1273" s="24" t="inlineStr">
        <is>
          <t>12</t>
        </is>
      </c>
      <c r="H1273" s="24" t="inlineStr"/>
      <c r="I1273" s="24" t="inlineStr"/>
      <c r="J1273" s="24" t="n">
        <v/>
      </c>
      <c r="K1273" s="24" t="n"/>
      <c r="L1273" s="24" t="n"/>
      <c r="M1273" s="1">
        <f>LEFT(A1273,6)</f>
        <v/>
      </c>
      <c r="N1273" s="1">
        <f>MID(A1273,7,6)</f>
        <v/>
      </c>
      <c r="O1273" s="1">
        <f>MID(A1273,7,6)&amp;"-"&amp;MID(A1273,13,1)</f>
        <v/>
      </c>
      <c r="P1273" s="1">
        <f>"M"&amp;MID(A1273,5,2)</f>
        <v/>
      </c>
      <c r="Q1273" s="1">
        <f>IF(MID(A1273,4,1)="L",IF(ISODD(RIGHT(A1273)),"LH1","LH3"),IF(MID(A1273,4,1)="R",IF(ISODD(RIGHT(A1273)),"RH2","RH4"),"ERROR"))</f>
        <v/>
      </c>
      <c r="R1273" s="1">
        <f>P1273&amp;"-"&amp;Q1273</f>
        <v/>
      </c>
      <c r="S1273" s="13">
        <f>IF(D1273="","HXX",IF(OR(D1273=D1272,D1273=0),S1272,"H"&amp;TEXT(D1273,"00")&amp;" T"&amp;TEXT(G1273,"00")&amp;" - "&amp;A1273))</f>
        <v/>
      </c>
      <c r="T1273" s="13">
        <f>SUBTOTAL(3,A1273)</f>
        <v/>
      </c>
      <c r="U1273" s="13">
        <f>IF(OR(NOT(ISBLANK(H1273)),J1273="30"),1,0)</f>
        <v/>
      </c>
      <c r="V1273" s="13">
        <f>IF(ISBLANK(I1273),0,1)</f>
        <v/>
      </c>
      <c r="W1273" s="13">
        <f>IF(AND(L1273="Porosidad de gas",OR(K1273="C5",K1273="E5")),1,0)</f>
        <v/>
      </c>
      <c r="X1273" s="3">
        <f>RIGHT(A1273,3)</f>
        <v/>
      </c>
      <c r="Y1273" s="3">
        <f>MAX(W1273*F1273,0)</f>
        <v/>
      </c>
      <c r="Z1273" s="3">
        <f>MAX(V1273*F1273-Y1273,0)</f>
        <v/>
      </c>
      <c r="AA1273" s="3">
        <f>MAX(U1273*F1273-SUM(Y1273:Z1273),0)</f>
        <v/>
      </c>
      <c r="AB1273" s="3">
        <f>MAX(F1273-SUM(Y1273:AA1273),0)</f>
        <v/>
      </c>
      <c r="AC1273" s="3">
        <f>D1273</f>
        <v/>
      </c>
      <c r="AD1273" s="3">
        <f>E1273</f>
        <v/>
      </c>
    </row>
    <row r="1274">
      <c r="A1274" s="22" t="inlineStr">
        <is>
          <t>BNRL022511272133</t>
        </is>
      </c>
      <c r="B1274" s="22" t="inlineStr">
        <is>
          <t>27/11/2025 14:14:52</t>
        </is>
      </c>
      <c r="C1274" s="24" t="n">
        <v>9</v>
      </c>
      <c r="D1274" s="24" t="n">
        <v>19</v>
      </c>
      <c r="E1274" s="24" t="n">
        <v>7</v>
      </c>
      <c r="F1274" s="24" t="n">
        <v>361</v>
      </c>
      <c r="G1274" s="24" t="inlineStr">
        <is>
          <t>12</t>
        </is>
      </c>
      <c r="H1274" s="24" t="inlineStr"/>
      <c r="I1274" s="24" t="inlineStr"/>
      <c r="J1274" s="24" t="n">
        <v/>
      </c>
      <c r="K1274" s="24" t="n"/>
      <c r="L1274" s="24" t="n"/>
      <c r="M1274" s="1">
        <f>LEFT(A1274,6)</f>
        <v/>
      </c>
      <c r="N1274" s="1">
        <f>MID(A1274,7,6)</f>
        <v/>
      </c>
      <c r="O1274" s="1">
        <f>MID(A1274,7,6)&amp;"-"&amp;MID(A1274,13,1)</f>
        <v/>
      </c>
      <c r="P1274" s="1">
        <f>"M"&amp;MID(A1274,5,2)</f>
        <v/>
      </c>
      <c r="Q1274" s="1">
        <f>IF(MID(A1274,4,1)="L",IF(ISODD(RIGHT(A1274)),"LH1","LH3"),IF(MID(A1274,4,1)="R",IF(ISODD(RIGHT(A1274)),"RH2","RH4"),"ERROR"))</f>
        <v/>
      </c>
      <c r="R1274" s="1">
        <f>P1274&amp;"-"&amp;Q1274</f>
        <v/>
      </c>
      <c r="S1274" s="13">
        <f>IF(D1274="","HXX",IF(OR(D1274=D1273,D1274=0),S1273,"H"&amp;TEXT(D1274,"00")&amp;" T"&amp;TEXT(G1274,"00")&amp;" - "&amp;A1274))</f>
        <v/>
      </c>
      <c r="T1274" s="13">
        <f>SUBTOTAL(3,A1274)</f>
        <v/>
      </c>
      <c r="U1274" s="13">
        <f>IF(OR(NOT(ISBLANK(H1274)),J1274="30"),1,0)</f>
        <v/>
      </c>
      <c r="V1274" s="13">
        <f>IF(ISBLANK(I1274),0,1)</f>
        <v/>
      </c>
      <c r="W1274" s="13">
        <f>IF(AND(L1274="Porosidad de gas",OR(K1274="C5",K1274="E5")),1,0)</f>
        <v/>
      </c>
      <c r="X1274" s="3">
        <f>RIGHT(A1274,3)</f>
        <v/>
      </c>
      <c r="Y1274" s="3">
        <f>MAX(W1274*F1274,0)</f>
        <v/>
      </c>
      <c r="Z1274" s="3">
        <f>MAX(V1274*F1274-Y1274,0)</f>
        <v/>
      </c>
      <c r="AA1274" s="3">
        <f>MAX(U1274*F1274-SUM(Y1274:Z1274),0)</f>
        <v/>
      </c>
      <c r="AB1274" s="3">
        <f>MAX(F1274-SUM(Y1274:AA1274),0)</f>
        <v/>
      </c>
      <c r="AC1274" s="3">
        <f>D1274</f>
        <v/>
      </c>
      <c r="AD1274" s="3">
        <f>E1274</f>
        <v/>
      </c>
    </row>
    <row r="1275">
      <c r="A1275" s="22" t="inlineStr">
        <is>
          <t>BNRL022511272134</t>
        </is>
      </c>
      <c r="B1275" s="22" t="inlineStr">
        <is>
          <t>27/11/2025 14:14:52</t>
        </is>
      </c>
      <c r="C1275" s="24" t="n">
        <v>9</v>
      </c>
      <c r="D1275" s="24" t="n">
        <v>19</v>
      </c>
      <c r="E1275" s="24" t="n">
        <v>7</v>
      </c>
      <c r="F1275" s="24" t="n">
        <v>361</v>
      </c>
      <c r="G1275" s="24" t="inlineStr">
        <is>
          <t>12</t>
        </is>
      </c>
      <c r="H1275" s="24" t="inlineStr"/>
      <c r="I1275" s="24" t="inlineStr"/>
      <c r="J1275" s="24" t="n">
        <v/>
      </c>
      <c r="K1275" s="24" t="n"/>
      <c r="L1275" s="24" t="n"/>
      <c r="M1275" s="1">
        <f>LEFT(A1275,6)</f>
        <v/>
      </c>
      <c r="N1275" s="1">
        <f>MID(A1275,7,6)</f>
        <v/>
      </c>
      <c r="O1275" s="1">
        <f>MID(A1275,7,6)&amp;"-"&amp;MID(A1275,13,1)</f>
        <v/>
      </c>
      <c r="P1275" s="1">
        <f>"M"&amp;MID(A1275,5,2)</f>
        <v/>
      </c>
      <c r="Q1275" s="1">
        <f>IF(MID(A1275,4,1)="L",IF(ISODD(RIGHT(A1275)),"LH1","LH3"),IF(MID(A1275,4,1)="R",IF(ISODD(RIGHT(A1275)),"RH2","RH4"),"ERROR"))</f>
        <v/>
      </c>
      <c r="R1275" s="1">
        <f>P1275&amp;"-"&amp;Q1275</f>
        <v/>
      </c>
      <c r="S1275" s="13">
        <f>IF(D1275="","HXX",IF(OR(D1275=D1274,D1275=0),S1274,"H"&amp;TEXT(D1275,"00")&amp;" T"&amp;TEXT(G1275,"00")&amp;" - "&amp;A1275))</f>
        <v/>
      </c>
      <c r="T1275" s="13">
        <f>SUBTOTAL(3,A1275)</f>
        <v/>
      </c>
      <c r="U1275" s="13">
        <f>IF(OR(NOT(ISBLANK(H1275)),J1275="30"),1,0)</f>
        <v/>
      </c>
      <c r="V1275" s="13">
        <f>IF(ISBLANK(I1275),0,1)</f>
        <v/>
      </c>
      <c r="W1275" s="13">
        <f>IF(AND(L1275="Porosidad de gas",OR(K1275="C5",K1275="E5")),1,0)</f>
        <v/>
      </c>
      <c r="X1275" s="3">
        <f>RIGHT(A1275,3)</f>
        <v/>
      </c>
      <c r="Y1275" s="3">
        <f>MAX(W1275*F1275,0)</f>
        <v/>
      </c>
      <c r="Z1275" s="3">
        <f>MAX(V1275*F1275-Y1275,0)</f>
        <v/>
      </c>
      <c r="AA1275" s="3">
        <f>MAX(U1275*F1275-SUM(Y1275:Z1275),0)</f>
        <v/>
      </c>
      <c r="AB1275" s="3">
        <f>MAX(F1275-SUM(Y1275:AA1275),0)</f>
        <v/>
      </c>
      <c r="AC1275" s="3">
        <f>D1275</f>
        <v/>
      </c>
      <c r="AD1275" s="3">
        <f>E1275</f>
        <v/>
      </c>
    </row>
    <row r="1276">
      <c r="A1276" s="22" t="inlineStr">
        <is>
          <t>BNRR022511272133</t>
        </is>
      </c>
      <c r="B1276" s="22" t="inlineStr">
        <is>
          <t>27/11/2025 14:14:52</t>
        </is>
      </c>
      <c r="C1276" s="24" t="n">
        <v>9</v>
      </c>
      <c r="D1276" s="24" t="n">
        <v>19</v>
      </c>
      <c r="E1276" s="24" t="n">
        <v>7</v>
      </c>
      <c r="F1276" s="24" t="n">
        <v>361</v>
      </c>
      <c r="G1276" s="24" t="inlineStr">
        <is>
          <t>12</t>
        </is>
      </c>
      <c r="H1276" s="24" t="inlineStr"/>
      <c r="I1276" s="24" t="inlineStr"/>
      <c r="J1276" s="24" t="n">
        <v/>
      </c>
      <c r="K1276" s="24" t="n"/>
      <c r="L1276" s="24" t="n"/>
      <c r="M1276" s="1">
        <f>LEFT(A1276,6)</f>
        <v/>
      </c>
      <c r="N1276" s="1">
        <f>MID(A1276,7,6)</f>
        <v/>
      </c>
      <c r="O1276" s="1">
        <f>MID(A1276,7,6)&amp;"-"&amp;MID(A1276,13,1)</f>
        <v/>
      </c>
      <c r="P1276" s="1">
        <f>"M"&amp;MID(A1276,5,2)</f>
        <v/>
      </c>
      <c r="Q1276" s="1">
        <f>IF(MID(A1276,4,1)="L",IF(ISODD(RIGHT(A1276)),"LH1","LH3"),IF(MID(A1276,4,1)="R",IF(ISODD(RIGHT(A1276)),"RH2","RH4"),"ERROR"))</f>
        <v/>
      </c>
      <c r="R1276" s="1">
        <f>P1276&amp;"-"&amp;Q1276</f>
        <v/>
      </c>
      <c r="S1276" s="13">
        <f>IF(D1276="","HXX",IF(OR(D1276=D1275,D1276=0),S1275,"H"&amp;TEXT(D1276,"00")&amp;" T"&amp;TEXT(G1276,"00")&amp;" - "&amp;A1276))</f>
        <v/>
      </c>
      <c r="T1276" s="13">
        <f>SUBTOTAL(3,A1276)</f>
        <v/>
      </c>
      <c r="U1276" s="13">
        <f>IF(OR(NOT(ISBLANK(H1276)),J1276="30"),1,0)</f>
        <v/>
      </c>
      <c r="V1276" s="13">
        <f>IF(ISBLANK(I1276),0,1)</f>
        <v/>
      </c>
      <c r="W1276" s="13">
        <f>IF(AND(L1276="Porosidad de gas",OR(K1276="C5",K1276="E5")),1,0)</f>
        <v/>
      </c>
      <c r="X1276" s="3">
        <f>RIGHT(A1276,3)</f>
        <v/>
      </c>
      <c r="Y1276" s="3">
        <f>MAX(W1276*F1276,0)</f>
        <v/>
      </c>
      <c r="Z1276" s="3">
        <f>MAX(V1276*F1276-Y1276,0)</f>
        <v/>
      </c>
      <c r="AA1276" s="3">
        <f>MAX(U1276*F1276-SUM(Y1276:Z1276),0)</f>
        <v/>
      </c>
      <c r="AB1276" s="3">
        <f>MAX(F1276-SUM(Y1276:AA1276),0)</f>
        <v/>
      </c>
      <c r="AC1276" s="3">
        <f>D1276</f>
        <v/>
      </c>
      <c r="AD1276" s="3">
        <f>E1276</f>
        <v/>
      </c>
    </row>
    <row r="1277">
      <c r="A1277" s="22" t="inlineStr">
        <is>
          <t>BNRR022511272134</t>
        </is>
      </c>
      <c r="B1277" s="22" t="inlineStr">
        <is>
          <t>27/11/2025 14:14:52</t>
        </is>
      </c>
      <c r="C1277" s="24" t="n">
        <v>9</v>
      </c>
      <c r="D1277" s="24" t="n">
        <v>19</v>
      </c>
      <c r="E1277" s="24" t="n">
        <v>7</v>
      </c>
      <c r="F1277" s="24" t="n">
        <v>361</v>
      </c>
      <c r="G1277" s="24" t="inlineStr">
        <is>
          <t>12</t>
        </is>
      </c>
      <c r="H1277" s="24" t="inlineStr"/>
      <c r="I1277" s="24" t="inlineStr"/>
      <c r="J1277" s="24" t="n">
        <v/>
      </c>
      <c r="K1277" s="24" t="n"/>
      <c r="L1277" s="24" t="n"/>
      <c r="M1277" s="1">
        <f>LEFT(A1277,6)</f>
        <v/>
      </c>
      <c r="N1277" s="1">
        <f>MID(A1277,7,6)</f>
        <v/>
      </c>
      <c r="O1277" s="1">
        <f>MID(A1277,7,6)&amp;"-"&amp;MID(A1277,13,1)</f>
        <v/>
      </c>
      <c r="P1277" s="1">
        <f>"M"&amp;MID(A1277,5,2)</f>
        <v/>
      </c>
      <c r="Q1277" s="1">
        <f>IF(MID(A1277,4,1)="L",IF(ISODD(RIGHT(A1277)),"LH1","LH3"),IF(MID(A1277,4,1)="R",IF(ISODD(RIGHT(A1277)),"RH2","RH4"),"ERROR"))</f>
        <v/>
      </c>
      <c r="R1277" s="1">
        <f>P1277&amp;"-"&amp;Q1277</f>
        <v/>
      </c>
      <c r="S1277" s="13">
        <f>IF(D1277="","HXX",IF(OR(D1277=D1276,D1277=0),S1276,"H"&amp;TEXT(D1277,"00")&amp;" T"&amp;TEXT(G1277,"00")&amp;" - "&amp;A1277))</f>
        <v/>
      </c>
      <c r="T1277" s="13">
        <f>SUBTOTAL(3,A1277)</f>
        <v/>
      </c>
      <c r="U1277" s="13">
        <f>IF(OR(NOT(ISBLANK(H1277)),J1277="30"),1,0)</f>
        <v/>
      </c>
      <c r="V1277" s="13">
        <f>IF(ISBLANK(I1277),0,1)</f>
        <v/>
      </c>
      <c r="W1277" s="13">
        <f>IF(AND(L1277="Porosidad de gas",OR(K1277="C5",K1277="E5")),1,0)</f>
        <v/>
      </c>
      <c r="X1277" s="3">
        <f>RIGHT(A1277,3)</f>
        <v/>
      </c>
      <c r="Y1277" s="3">
        <f>MAX(W1277*F1277,0)</f>
        <v/>
      </c>
      <c r="Z1277" s="3">
        <f>MAX(V1277*F1277-Y1277,0)</f>
        <v/>
      </c>
      <c r="AA1277" s="3">
        <f>MAX(U1277*F1277-SUM(Y1277:Z1277),0)</f>
        <v/>
      </c>
      <c r="AB1277" s="3">
        <f>MAX(F1277-SUM(Y1277:AA1277),0)</f>
        <v/>
      </c>
      <c r="AC1277" s="3">
        <f>D1277</f>
        <v/>
      </c>
      <c r="AD1277" s="3">
        <f>E1277</f>
        <v/>
      </c>
    </row>
    <row r="1278">
      <c r="A1278" s="22" t="inlineStr">
        <is>
          <t>BNRL022511272131</t>
        </is>
      </c>
      <c r="B1278" s="22" t="inlineStr">
        <is>
          <t>27/11/2025 14:8:51</t>
        </is>
      </c>
      <c r="C1278" s="24" t="n">
        <v>9</v>
      </c>
      <c r="D1278" s="24" t="n">
        <v>19</v>
      </c>
      <c r="E1278" s="24" t="n">
        <v>6</v>
      </c>
      <c r="F1278" s="24" t="n">
        <v>361</v>
      </c>
      <c r="G1278" s="24" t="inlineStr">
        <is>
          <t>12</t>
        </is>
      </c>
      <c r="H1278" s="24" t="inlineStr"/>
      <c r="I1278" s="24" t="inlineStr"/>
      <c r="J1278" s="24" t="n">
        <v/>
      </c>
      <c r="K1278" s="24" t="n"/>
      <c r="L1278" s="24" t="n"/>
      <c r="M1278" s="1">
        <f>LEFT(A1278,6)</f>
        <v/>
      </c>
      <c r="N1278" s="1">
        <f>MID(A1278,7,6)</f>
        <v/>
      </c>
      <c r="O1278" s="1">
        <f>MID(A1278,7,6)&amp;"-"&amp;MID(A1278,13,1)</f>
        <v/>
      </c>
      <c r="P1278" s="1">
        <f>"M"&amp;MID(A1278,5,2)</f>
        <v/>
      </c>
      <c r="Q1278" s="1">
        <f>IF(MID(A1278,4,1)="L",IF(ISODD(RIGHT(A1278)),"LH1","LH3"),IF(MID(A1278,4,1)="R",IF(ISODD(RIGHT(A1278)),"RH2","RH4"),"ERROR"))</f>
        <v/>
      </c>
      <c r="R1278" s="1">
        <f>P1278&amp;"-"&amp;Q1278</f>
        <v/>
      </c>
      <c r="S1278" s="13">
        <f>IF(D1278="","HXX",IF(OR(D1278=D1277,D1278=0),S1277,"H"&amp;TEXT(D1278,"00")&amp;" T"&amp;TEXT(G1278,"00")&amp;" - "&amp;A1278))</f>
        <v/>
      </c>
      <c r="T1278" s="13">
        <f>SUBTOTAL(3,A1278)</f>
        <v/>
      </c>
      <c r="U1278" s="13">
        <f>IF(OR(NOT(ISBLANK(H1278)),J1278="30"),1,0)</f>
        <v/>
      </c>
      <c r="V1278" s="13">
        <f>IF(ISBLANK(I1278),0,1)</f>
        <v/>
      </c>
      <c r="W1278" s="13">
        <f>IF(AND(L1278="Porosidad de gas",OR(K1278="C5",K1278="E5")),1,0)</f>
        <v/>
      </c>
      <c r="X1278" s="3">
        <f>RIGHT(A1278,3)</f>
        <v/>
      </c>
      <c r="Y1278" s="3">
        <f>MAX(W1278*F1278,0)</f>
        <v/>
      </c>
      <c r="Z1278" s="3">
        <f>MAX(V1278*F1278-Y1278,0)</f>
        <v/>
      </c>
      <c r="AA1278" s="3">
        <f>MAX(U1278*F1278-SUM(Y1278:Z1278),0)</f>
        <v/>
      </c>
      <c r="AB1278" s="3">
        <f>MAX(F1278-SUM(Y1278:AA1278),0)</f>
        <v/>
      </c>
      <c r="AC1278" s="3">
        <f>D1278</f>
        <v/>
      </c>
      <c r="AD1278" s="3">
        <f>E1278</f>
        <v/>
      </c>
    </row>
    <row r="1279">
      <c r="A1279" s="22" t="inlineStr">
        <is>
          <t>BNRL022511272132</t>
        </is>
      </c>
      <c r="B1279" s="22" t="inlineStr">
        <is>
          <t>27/11/2025 14:8:51</t>
        </is>
      </c>
      <c r="C1279" s="24" t="n">
        <v>9</v>
      </c>
      <c r="D1279" s="24" t="n">
        <v>19</v>
      </c>
      <c r="E1279" s="24" t="n">
        <v>6</v>
      </c>
      <c r="F1279" s="24" t="n">
        <v>361</v>
      </c>
      <c r="G1279" s="24" t="inlineStr">
        <is>
          <t>12</t>
        </is>
      </c>
      <c r="H1279" s="24" t="inlineStr"/>
      <c r="I1279" s="24" t="inlineStr"/>
      <c r="J1279" s="24" t="n">
        <v/>
      </c>
      <c r="K1279" s="24" t="n"/>
      <c r="L1279" s="24" t="n"/>
      <c r="M1279" s="1">
        <f>LEFT(A1279,6)</f>
        <v/>
      </c>
      <c r="N1279" s="1">
        <f>MID(A1279,7,6)</f>
        <v/>
      </c>
      <c r="O1279" s="1">
        <f>MID(A1279,7,6)&amp;"-"&amp;MID(A1279,13,1)</f>
        <v/>
      </c>
      <c r="P1279" s="1">
        <f>"M"&amp;MID(A1279,5,2)</f>
        <v/>
      </c>
      <c r="Q1279" s="1">
        <f>IF(MID(A1279,4,1)="L",IF(ISODD(RIGHT(A1279)),"LH1","LH3"),IF(MID(A1279,4,1)="R",IF(ISODD(RIGHT(A1279)),"RH2","RH4"),"ERROR"))</f>
        <v/>
      </c>
      <c r="R1279" s="1">
        <f>P1279&amp;"-"&amp;Q1279</f>
        <v/>
      </c>
      <c r="S1279" s="13">
        <f>IF(D1279="","HXX",IF(OR(D1279=D1278,D1279=0),S1278,"H"&amp;TEXT(D1279,"00")&amp;" T"&amp;TEXT(G1279,"00")&amp;" - "&amp;A1279))</f>
        <v/>
      </c>
      <c r="T1279" s="13">
        <f>SUBTOTAL(3,A1279)</f>
        <v/>
      </c>
      <c r="U1279" s="13">
        <f>IF(OR(NOT(ISBLANK(H1279)),J1279="30"),1,0)</f>
        <v/>
      </c>
      <c r="V1279" s="13">
        <f>IF(ISBLANK(I1279),0,1)</f>
        <v/>
      </c>
      <c r="W1279" s="13">
        <f>IF(AND(L1279="Porosidad de gas",OR(K1279="C5",K1279="E5")),1,0)</f>
        <v/>
      </c>
      <c r="X1279" s="3">
        <f>RIGHT(A1279,3)</f>
        <v/>
      </c>
      <c r="Y1279" s="3">
        <f>MAX(W1279*F1279,0)</f>
        <v/>
      </c>
      <c r="Z1279" s="3">
        <f>MAX(V1279*F1279-Y1279,0)</f>
        <v/>
      </c>
      <c r="AA1279" s="3">
        <f>MAX(U1279*F1279-SUM(Y1279:Z1279),0)</f>
        <v/>
      </c>
      <c r="AB1279" s="3">
        <f>MAX(F1279-SUM(Y1279:AA1279),0)</f>
        <v/>
      </c>
      <c r="AC1279" s="3">
        <f>D1279</f>
        <v/>
      </c>
      <c r="AD1279" s="3">
        <f>E1279</f>
        <v/>
      </c>
    </row>
    <row r="1280">
      <c r="A1280" s="22" t="inlineStr">
        <is>
          <t>BNRR022511272131</t>
        </is>
      </c>
      <c r="B1280" s="22" t="inlineStr">
        <is>
          <t>27/11/2025 14:8:51</t>
        </is>
      </c>
      <c r="C1280" s="24" t="n">
        <v>9</v>
      </c>
      <c r="D1280" s="24" t="n">
        <v>19</v>
      </c>
      <c r="E1280" s="24" t="n">
        <v>6</v>
      </c>
      <c r="F1280" s="24" t="n">
        <v>361</v>
      </c>
      <c r="G1280" s="24" t="inlineStr">
        <is>
          <t>12</t>
        </is>
      </c>
      <c r="H1280" s="24" t="inlineStr"/>
      <c r="I1280" s="24" t="inlineStr"/>
      <c r="J1280" s="24" t="n">
        <v/>
      </c>
      <c r="K1280" s="24" t="n"/>
      <c r="L1280" s="24" t="n"/>
      <c r="M1280" s="1">
        <f>LEFT(A1280,6)</f>
        <v/>
      </c>
      <c r="N1280" s="1">
        <f>MID(A1280,7,6)</f>
        <v/>
      </c>
      <c r="O1280" s="1">
        <f>MID(A1280,7,6)&amp;"-"&amp;MID(A1280,13,1)</f>
        <v/>
      </c>
      <c r="P1280" s="1">
        <f>"M"&amp;MID(A1280,5,2)</f>
        <v/>
      </c>
      <c r="Q1280" s="1">
        <f>IF(MID(A1280,4,1)="L",IF(ISODD(RIGHT(A1280)),"LH1","LH3"),IF(MID(A1280,4,1)="R",IF(ISODD(RIGHT(A1280)),"RH2","RH4"),"ERROR"))</f>
        <v/>
      </c>
      <c r="R1280" s="1">
        <f>P1280&amp;"-"&amp;Q1280</f>
        <v/>
      </c>
      <c r="S1280" s="13">
        <f>IF(D1280="","HXX",IF(OR(D1280=D1279,D1280=0),S1279,"H"&amp;TEXT(D1280,"00")&amp;" T"&amp;TEXT(G1280,"00")&amp;" - "&amp;A1280))</f>
        <v/>
      </c>
      <c r="T1280" s="13">
        <f>SUBTOTAL(3,A1280)</f>
        <v/>
      </c>
      <c r="U1280" s="13">
        <f>IF(OR(NOT(ISBLANK(H1280)),J1280="30"),1,0)</f>
        <v/>
      </c>
      <c r="V1280" s="13">
        <f>IF(ISBLANK(I1280),0,1)</f>
        <v/>
      </c>
      <c r="W1280" s="13">
        <f>IF(AND(L1280="Porosidad de gas",OR(K1280="C5",K1280="E5")),1,0)</f>
        <v/>
      </c>
      <c r="X1280" s="3">
        <f>RIGHT(A1280,3)</f>
        <v/>
      </c>
      <c r="Y1280" s="3">
        <f>MAX(W1280*F1280,0)</f>
        <v/>
      </c>
      <c r="Z1280" s="3">
        <f>MAX(V1280*F1280-Y1280,0)</f>
        <v/>
      </c>
      <c r="AA1280" s="3">
        <f>MAX(U1280*F1280-SUM(Y1280:Z1280),0)</f>
        <v/>
      </c>
      <c r="AB1280" s="3">
        <f>MAX(F1280-SUM(Y1280:AA1280),0)</f>
        <v/>
      </c>
      <c r="AC1280" s="3">
        <f>D1280</f>
        <v/>
      </c>
      <c r="AD1280" s="3">
        <f>E1280</f>
        <v/>
      </c>
    </row>
    <row r="1281">
      <c r="A1281" s="22" t="inlineStr">
        <is>
          <t>BNRR022511272132</t>
        </is>
      </c>
      <c r="B1281" s="22" t="inlineStr">
        <is>
          <t>27/11/2025 14:8:51</t>
        </is>
      </c>
      <c r="C1281" s="24" t="n">
        <v>9</v>
      </c>
      <c r="D1281" s="24" t="n">
        <v>19</v>
      </c>
      <c r="E1281" s="24" t="n">
        <v>6</v>
      </c>
      <c r="F1281" s="24" t="n">
        <v>361</v>
      </c>
      <c r="G1281" s="24" t="inlineStr">
        <is>
          <t>12</t>
        </is>
      </c>
      <c r="H1281" s="24" t="inlineStr"/>
      <c r="I1281" s="24" t="inlineStr"/>
      <c r="J1281" s="24" t="n">
        <v/>
      </c>
      <c r="K1281" s="24" t="n"/>
      <c r="L1281" s="24" t="n"/>
      <c r="M1281" s="1">
        <f>LEFT(A1281,6)</f>
        <v/>
      </c>
      <c r="N1281" s="1">
        <f>MID(A1281,7,6)</f>
        <v/>
      </c>
      <c r="O1281" s="1">
        <f>MID(A1281,7,6)&amp;"-"&amp;MID(A1281,13,1)</f>
        <v/>
      </c>
      <c r="P1281" s="1">
        <f>"M"&amp;MID(A1281,5,2)</f>
        <v/>
      </c>
      <c r="Q1281" s="1">
        <f>IF(MID(A1281,4,1)="L",IF(ISODD(RIGHT(A1281)),"LH1","LH3"),IF(MID(A1281,4,1)="R",IF(ISODD(RIGHT(A1281)),"RH2","RH4"),"ERROR"))</f>
        <v/>
      </c>
      <c r="R1281" s="1">
        <f>P1281&amp;"-"&amp;Q1281</f>
        <v/>
      </c>
      <c r="S1281" s="13">
        <f>IF(D1281="","HXX",IF(OR(D1281=D1280,D1281=0),S1280,"H"&amp;TEXT(D1281,"00")&amp;" T"&amp;TEXT(G1281,"00")&amp;" - "&amp;A1281))</f>
        <v/>
      </c>
      <c r="T1281" s="13">
        <f>SUBTOTAL(3,A1281)</f>
        <v/>
      </c>
      <c r="U1281" s="13">
        <f>IF(OR(NOT(ISBLANK(H1281)),J1281="30"),1,0)</f>
        <v/>
      </c>
      <c r="V1281" s="13">
        <f>IF(ISBLANK(I1281),0,1)</f>
        <v/>
      </c>
      <c r="W1281" s="13">
        <f>IF(AND(L1281="Porosidad de gas",OR(K1281="C5",K1281="E5")),1,0)</f>
        <v/>
      </c>
      <c r="X1281" s="3">
        <f>RIGHT(A1281,3)</f>
        <v/>
      </c>
      <c r="Y1281" s="3">
        <f>MAX(W1281*F1281,0)</f>
        <v/>
      </c>
      <c r="Z1281" s="3">
        <f>MAX(V1281*F1281-Y1281,0)</f>
        <v/>
      </c>
      <c r="AA1281" s="3">
        <f>MAX(U1281*F1281-SUM(Y1281:Z1281),0)</f>
        <v/>
      </c>
      <c r="AB1281" s="3">
        <f>MAX(F1281-SUM(Y1281:AA1281),0)</f>
        <v/>
      </c>
      <c r="AC1281" s="3">
        <f>D1281</f>
        <v/>
      </c>
      <c r="AD1281" s="3">
        <f>E1281</f>
        <v/>
      </c>
    </row>
    <row r="1282">
      <c r="A1282" s="22" t="inlineStr">
        <is>
          <t>BNRL022511272129</t>
        </is>
      </c>
      <c r="B1282" s="22" t="inlineStr">
        <is>
          <t>27/11/2025 14:2:50</t>
        </is>
      </c>
      <c r="C1282" s="24" t="n">
        <v>9</v>
      </c>
      <c r="D1282" s="24" t="n">
        <v>19</v>
      </c>
      <c r="E1282" s="24" t="n">
        <v>5</v>
      </c>
      <c r="F1282" s="24" t="n">
        <v>360</v>
      </c>
      <c r="G1282" s="24" t="inlineStr">
        <is>
          <t>12</t>
        </is>
      </c>
      <c r="H1282" s="24" t="inlineStr"/>
      <c r="I1282" s="24" t="inlineStr"/>
      <c r="J1282" s="24" t="n">
        <v/>
      </c>
      <c r="K1282" s="24" t="n"/>
      <c r="L1282" s="24" t="n"/>
      <c r="M1282" s="1">
        <f>LEFT(A1282,6)</f>
        <v/>
      </c>
      <c r="N1282" s="1">
        <f>MID(A1282,7,6)</f>
        <v/>
      </c>
      <c r="O1282" s="1">
        <f>MID(A1282,7,6)&amp;"-"&amp;MID(A1282,13,1)</f>
        <v/>
      </c>
      <c r="P1282" s="1">
        <f>"M"&amp;MID(A1282,5,2)</f>
        <v/>
      </c>
      <c r="Q1282" s="1">
        <f>IF(MID(A1282,4,1)="L",IF(ISODD(RIGHT(A1282)),"LH1","LH3"),IF(MID(A1282,4,1)="R",IF(ISODD(RIGHT(A1282)),"RH2","RH4"),"ERROR"))</f>
        <v/>
      </c>
      <c r="R1282" s="1">
        <f>P1282&amp;"-"&amp;Q1282</f>
        <v/>
      </c>
      <c r="S1282" s="13">
        <f>IF(D1282="","HXX",IF(OR(D1282=D1281,D1282=0),S1281,"H"&amp;TEXT(D1282,"00")&amp;" T"&amp;TEXT(G1282,"00")&amp;" - "&amp;A1282))</f>
        <v/>
      </c>
      <c r="T1282" s="13">
        <f>SUBTOTAL(3,A1282)</f>
        <v/>
      </c>
      <c r="U1282" s="13">
        <f>IF(OR(NOT(ISBLANK(H1282)),J1282="30"),1,0)</f>
        <v/>
      </c>
      <c r="V1282" s="13">
        <f>IF(ISBLANK(I1282),0,1)</f>
        <v/>
      </c>
      <c r="W1282" s="13">
        <f>IF(AND(L1282="Porosidad de gas",OR(K1282="C5",K1282="E5")),1,0)</f>
        <v/>
      </c>
      <c r="X1282" s="3">
        <f>RIGHT(A1282,3)</f>
        <v/>
      </c>
      <c r="Y1282" s="3">
        <f>MAX(W1282*F1282,0)</f>
        <v/>
      </c>
      <c r="Z1282" s="3">
        <f>MAX(V1282*F1282-Y1282,0)</f>
        <v/>
      </c>
      <c r="AA1282" s="3">
        <f>MAX(U1282*F1282-SUM(Y1282:Z1282),0)</f>
        <v/>
      </c>
      <c r="AB1282" s="3">
        <f>MAX(F1282-SUM(Y1282:AA1282),0)</f>
        <v/>
      </c>
      <c r="AC1282" s="3">
        <f>D1282</f>
        <v/>
      </c>
      <c r="AD1282" s="3">
        <f>E1282</f>
        <v/>
      </c>
    </row>
    <row r="1283">
      <c r="A1283" s="22" t="inlineStr">
        <is>
          <t>BNRL022511272130</t>
        </is>
      </c>
      <c r="B1283" s="22" t="inlineStr">
        <is>
          <t>27/11/2025 14:2:50</t>
        </is>
      </c>
      <c r="C1283" s="24" t="n">
        <v>9</v>
      </c>
      <c r="D1283" s="24" t="n">
        <v>19</v>
      </c>
      <c r="E1283" s="24" t="n">
        <v>5</v>
      </c>
      <c r="F1283" s="24" t="n">
        <v>360</v>
      </c>
      <c r="G1283" s="24" t="inlineStr">
        <is>
          <t>12</t>
        </is>
      </c>
      <c r="H1283" s="24" t="inlineStr"/>
      <c r="I1283" s="24" t="inlineStr"/>
      <c r="J1283" s="24" t="n">
        <v/>
      </c>
      <c r="K1283" s="24" t="n"/>
      <c r="L1283" s="24" t="n"/>
      <c r="M1283" s="1">
        <f>LEFT(A1283,6)</f>
        <v/>
      </c>
      <c r="N1283" s="1">
        <f>MID(A1283,7,6)</f>
        <v/>
      </c>
      <c r="O1283" s="1">
        <f>MID(A1283,7,6)&amp;"-"&amp;MID(A1283,13,1)</f>
        <v/>
      </c>
      <c r="P1283" s="1">
        <f>"M"&amp;MID(A1283,5,2)</f>
        <v/>
      </c>
      <c r="Q1283" s="1">
        <f>IF(MID(A1283,4,1)="L",IF(ISODD(RIGHT(A1283)),"LH1","LH3"),IF(MID(A1283,4,1)="R",IF(ISODD(RIGHT(A1283)),"RH2","RH4"),"ERROR"))</f>
        <v/>
      </c>
      <c r="R1283" s="1">
        <f>P1283&amp;"-"&amp;Q1283</f>
        <v/>
      </c>
      <c r="S1283" s="13">
        <f>IF(D1283="","HXX",IF(OR(D1283=D1282,D1283=0),S1282,"H"&amp;TEXT(D1283,"00")&amp;" T"&amp;TEXT(G1283,"00")&amp;" - "&amp;A1283))</f>
        <v/>
      </c>
      <c r="T1283" s="13">
        <f>SUBTOTAL(3,A1283)</f>
        <v/>
      </c>
      <c r="U1283" s="13">
        <f>IF(OR(NOT(ISBLANK(H1283)),J1283="30"),1,0)</f>
        <v/>
      </c>
      <c r="V1283" s="13">
        <f>IF(ISBLANK(I1283),0,1)</f>
        <v/>
      </c>
      <c r="W1283" s="13">
        <f>IF(AND(L1283="Porosidad de gas",OR(K1283="C5",K1283="E5")),1,0)</f>
        <v/>
      </c>
      <c r="X1283" s="3">
        <f>RIGHT(A1283,3)</f>
        <v/>
      </c>
      <c r="Y1283" s="3">
        <f>MAX(W1283*F1283,0)</f>
        <v/>
      </c>
      <c r="Z1283" s="3">
        <f>MAX(V1283*F1283-Y1283,0)</f>
        <v/>
      </c>
      <c r="AA1283" s="3">
        <f>MAX(U1283*F1283-SUM(Y1283:Z1283),0)</f>
        <v/>
      </c>
      <c r="AB1283" s="3">
        <f>MAX(F1283-SUM(Y1283:AA1283),0)</f>
        <v/>
      </c>
      <c r="AC1283" s="3">
        <f>D1283</f>
        <v/>
      </c>
      <c r="AD1283" s="3">
        <f>E1283</f>
        <v/>
      </c>
    </row>
    <row r="1284">
      <c r="A1284" s="22" t="inlineStr">
        <is>
          <t>BNRR022511272129</t>
        </is>
      </c>
      <c r="B1284" s="22" t="inlineStr">
        <is>
          <t>27/11/2025 14:2:50</t>
        </is>
      </c>
      <c r="C1284" s="24" t="n">
        <v>9</v>
      </c>
      <c r="D1284" s="24" t="n">
        <v>19</v>
      </c>
      <c r="E1284" s="24" t="n">
        <v>5</v>
      </c>
      <c r="F1284" s="24" t="n">
        <v>360</v>
      </c>
      <c r="G1284" s="24" t="inlineStr">
        <is>
          <t>12</t>
        </is>
      </c>
      <c r="H1284" s="24" t="inlineStr"/>
      <c r="I1284" s="24" t="inlineStr"/>
      <c r="J1284" s="24" t="n">
        <v/>
      </c>
      <c r="K1284" s="24" t="n"/>
      <c r="L1284" s="24" t="n"/>
      <c r="M1284" s="1">
        <f>LEFT(A1284,6)</f>
        <v/>
      </c>
      <c r="N1284" s="1">
        <f>MID(A1284,7,6)</f>
        <v/>
      </c>
      <c r="O1284" s="1">
        <f>MID(A1284,7,6)&amp;"-"&amp;MID(A1284,13,1)</f>
        <v/>
      </c>
      <c r="P1284" s="1">
        <f>"M"&amp;MID(A1284,5,2)</f>
        <v/>
      </c>
      <c r="Q1284" s="1">
        <f>IF(MID(A1284,4,1)="L",IF(ISODD(RIGHT(A1284)),"LH1","LH3"),IF(MID(A1284,4,1)="R",IF(ISODD(RIGHT(A1284)),"RH2","RH4"),"ERROR"))</f>
        <v/>
      </c>
      <c r="R1284" s="1">
        <f>P1284&amp;"-"&amp;Q1284</f>
        <v/>
      </c>
      <c r="S1284" s="13">
        <f>IF(D1284="","HXX",IF(OR(D1284=D1283,D1284=0),S1283,"H"&amp;TEXT(D1284,"00")&amp;" T"&amp;TEXT(G1284,"00")&amp;" - "&amp;A1284))</f>
        <v/>
      </c>
      <c r="T1284" s="13">
        <f>SUBTOTAL(3,A1284)</f>
        <v/>
      </c>
      <c r="U1284" s="13">
        <f>IF(OR(NOT(ISBLANK(H1284)),J1284="30"),1,0)</f>
        <v/>
      </c>
      <c r="V1284" s="13">
        <f>IF(ISBLANK(I1284),0,1)</f>
        <v/>
      </c>
      <c r="W1284" s="13">
        <f>IF(AND(L1284="Porosidad de gas",OR(K1284="C5",K1284="E5")),1,0)</f>
        <v/>
      </c>
      <c r="X1284" s="3">
        <f>RIGHT(A1284,3)</f>
        <v/>
      </c>
      <c r="Y1284" s="3">
        <f>MAX(W1284*F1284,0)</f>
        <v/>
      </c>
      <c r="Z1284" s="3">
        <f>MAX(V1284*F1284-Y1284,0)</f>
        <v/>
      </c>
      <c r="AA1284" s="3">
        <f>MAX(U1284*F1284-SUM(Y1284:Z1284),0)</f>
        <v/>
      </c>
      <c r="AB1284" s="3">
        <f>MAX(F1284-SUM(Y1284:AA1284),0)</f>
        <v/>
      </c>
      <c r="AC1284" s="3">
        <f>D1284</f>
        <v/>
      </c>
      <c r="AD1284" s="3">
        <f>E1284</f>
        <v/>
      </c>
    </row>
    <row r="1285">
      <c r="A1285" s="22" t="inlineStr">
        <is>
          <t>BNRR022511272130</t>
        </is>
      </c>
      <c r="B1285" s="22" t="inlineStr">
        <is>
          <t>27/11/2025 14:2:50</t>
        </is>
      </c>
      <c r="C1285" s="24" t="n">
        <v>9</v>
      </c>
      <c r="D1285" s="24" t="n">
        <v>19</v>
      </c>
      <c r="E1285" s="24" t="n">
        <v>5</v>
      </c>
      <c r="F1285" s="24" t="n">
        <v>360</v>
      </c>
      <c r="G1285" s="24" t="inlineStr">
        <is>
          <t>12</t>
        </is>
      </c>
      <c r="H1285" s="24" t="inlineStr"/>
      <c r="I1285" s="24" t="inlineStr"/>
      <c r="J1285" s="24" t="n">
        <v/>
      </c>
      <c r="K1285" s="24" t="n"/>
      <c r="L1285" s="24" t="n"/>
      <c r="M1285" s="1">
        <f>LEFT(A1285,6)</f>
        <v/>
      </c>
      <c r="N1285" s="1">
        <f>MID(A1285,7,6)</f>
        <v/>
      </c>
      <c r="O1285" s="1">
        <f>MID(A1285,7,6)&amp;"-"&amp;MID(A1285,13,1)</f>
        <v/>
      </c>
      <c r="P1285" s="1">
        <f>"M"&amp;MID(A1285,5,2)</f>
        <v/>
      </c>
      <c r="Q1285" s="1">
        <f>IF(MID(A1285,4,1)="L",IF(ISODD(RIGHT(A1285)),"LH1","LH3"),IF(MID(A1285,4,1)="R",IF(ISODD(RIGHT(A1285)),"RH2","RH4"),"ERROR"))</f>
        <v/>
      </c>
      <c r="R1285" s="1">
        <f>P1285&amp;"-"&amp;Q1285</f>
        <v/>
      </c>
      <c r="S1285" s="13">
        <f>IF(D1285="","HXX",IF(OR(D1285=D1284,D1285=0),S1284,"H"&amp;TEXT(D1285,"00")&amp;" T"&amp;TEXT(G1285,"00")&amp;" - "&amp;A1285))</f>
        <v/>
      </c>
      <c r="T1285" s="13">
        <f>SUBTOTAL(3,A1285)</f>
        <v/>
      </c>
      <c r="U1285" s="13">
        <f>IF(OR(NOT(ISBLANK(H1285)),J1285="30"),1,0)</f>
        <v/>
      </c>
      <c r="V1285" s="13">
        <f>IF(ISBLANK(I1285),0,1)</f>
        <v/>
      </c>
      <c r="W1285" s="13">
        <f>IF(AND(L1285="Porosidad de gas",OR(K1285="C5",K1285="E5")),1,0)</f>
        <v/>
      </c>
      <c r="X1285" s="3">
        <f>RIGHT(A1285,3)</f>
        <v/>
      </c>
      <c r="Y1285" s="3">
        <f>MAX(W1285*F1285,0)</f>
        <v/>
      </c>
      <c r="Z1285" s="3">
        <f>MAX(V1285*F1285-Y1285,0)</f>
        <v/>
      </c>
      <c r="AA1285" s="3">
        <f>MAX(U1285*F1285-SUM(Y1285:Z1285),0)</f>
        <v/>
      </c>
      <c r="AB1285" s="3">
        <f>MAX(F1285-SUM(Y1285:AA1285),0)</f>
        <v/>
      </c>
      <c r="AC1285" s="3">
        <f>D1285</f>
        <v/>
      </c>
      <c r="AD1285" s="3">
        <f>E1285</f>
        <v/>
      </c>
    </row>
    <row r="1286">
      <c r="A1286" s="22" t="inlineStr">
        <is>
          <t>BNRL022511271127</t>
        </is>
      </c>
      <c r="B1286" s="22" t="inlineStr">
        <is>
          <t>27/11/2025 13:56:50</t>
        </is>
      </c>
      <c r="C1286" s="24" t="n">
        <v>9</v>
      </c>
      <c r="D1286" s="24" t="n">
        <v>19</v>
      </c>
      <c r="E1286" s="24" t="n">
        <v>4</v>
      </c>
      <c r="F1286" s="24" t="n">
        <v>432</v>
      </c>
      <c r="G1286" s="24" t="inlineStr">
        <is>
          <t>12</t>
        </is>
      </c>
      <c r="H1286" s="24" t="inlineStr"/>
      <c r="I1286" s="24" t="inlineStr"/>
      <c r="J1286" s="24" t="n">
        <v/>
      </c>
      <c r="K1286" s="24" t="n"/>
      <c r="L1286" s="24" t="n"/>
      <c r="M1286" s="1">
        <f>LEFT(A1286,6)</f>
        <v/>
      </c>
      <c r="N1286" s="1">
        <f>MID(A1286,7,6)</f>
        <v/>
      </c>
      <c r="O1286" s="1">
        <f>MID(A1286,7,6)&amp;"-"&amp;MID(A1286,13,1)</f>
        <v/>
      </c>
      <c r="P1286" s="1">
        <f>"M"&amp;MID(A1286,5,2)</f>
        <v/>
      </c>
      <c r="Q1286" s="1">
        <f>IF(MID(A1286,4,1)="L",IF(ISODD(RIGHT(A1286)),"LH1","LH3"),IF(MID(A1286,4,1)="R",IF(ISODD(RIGHT(A1286)),"RH2","RH4"),"ERROR"))</f>
        <v/>
      </c>
      <c r="R1286" s="1">
        <f>P1286&amp;"-"&amp;Q1286</f>
        <v/>
      </c>
      <c r="S1286" s="13">
        <f>IF(D1286="","HXX",IF(OR(D1286=D1285,D1286=0),S1285,"H"&amp;TEXT(D1286,"00")&amp;" T"&amp;TEXT(G1286,"00")&amp;" - "&amp;A1286))</f>
        <v/>
      </c>
      <c r="T1286" s="13">
        <f>SUBTOTAL(3,A1286)</f>
        <v/>
      </c>
      <c r="U1286" s="13">
        <f>IF(OR(NOT(ISBLANK(H1286)),J1286="30"),1,0)</f>
        <v/>
      </c>
      <c r="V1286" s="13">
        <f>IF(ISBLANK(I1286),0,1)</f>
        <v/>
      </c>
      <c r="W1286" s="13">
        <f>IF(AND(L1286="Porosidad de gas",OR(K1286="C5",K1286="E5")),1,0)</f>
        <v/>
      </c>
      <c r="X1286" s="3">
        <f>RIGHT(A1286,3)</f>
        <v/>
      </c>
      <c r="Y1286" s="3">
        <f>MAX(W1286*F1286,0)</f>
        <v/>
      </c>
      <c r="Z1286" s="3">
        <f>MAX(V1286*F1286-Y1286,0)</f>
        <v/>
      </c>
      <c r="AA1286" s="3">
        <f>MAX(U1286*F1286-SUM(Y1286:Z1286),0)</f>
        <v/>
      </c>
      <c r="AB1286" s="3">
        <f>MAX(F1286-SUM(Y1286:AA1286),0)</f>
        <v/>
      </c>
      <c r="AC1286" s="3">
        <f>D1286</f>
        <v/>
      </c>
      <c r="AD1286" s="3">
        <f>E1286</f>
        <v/>
      </c>
    </row>
    <row r="1287">
      <c r="A1287" s="22" t="inlineStr">
        <is>
          <t>BNRL022511271128</t>
        </is>
      </c>
      <c r="B1287" s="22" t="inlineStr">
        <is>
          <t>27/11/2025 13:56:50</t>
        </is>
      </c>
      <c r="C1287" s="24" t="n">
        <v>9</v>
      </c>
      <c r="D1287" s="24" t="n">
        <v>19</v>
      </c>
      <c r="E1287" s="24" t="n">
        <v>4</v>
      </c>
      <c r="F1287" s="24" t="n">
        <v>432</v>
      </c>
      <c r="G1287" s="24" t="inlineStr">
        <is>
          <t>12</t>
        </is>
      </c>
      <c r="H1287" s="24" t="inlineStr"/>
      <c r="I1287" s="24" t="inlineStr"/>
      <c r="J1287" s="24" t="n">
        <v/>
      </c>
      <c r="K1287" s="24" t="n"/>
      <c r="L1287" s="24" t="n"/>
      <c r="M1287" s="1">
        <f>LEFT(A1287,6)</f>
        <v/>
      </c>
      <c r="N1287" s="1">
        <f>MID(A1287,7,6)</f>
        <v/>
      </c>
      <c r="O1287" s="1">
        <f>MID(A1287,7,6)&amp;"-"&amp;MID(A1287,13,1)</f>
        <v/>
      </c>
      <c r="P1287" s="1">
        <f>"M"&amp;MID(A1287,5,2)</f>
        <v/>
      </c>
      <c r="Q1287" s="1">
        <f>IF(MID(A1287,4,1)="L",IF(ISODD(RIGHT(A1287)),"LH1","LH3"),IF(MID(A1287,4,1)="R",IF(ISODD(RIGHT(A1287)),"RH2","RH4"),"ERROR"))</f>
        <v/>
      </c>
      <c r="R1287" s="1">
        <f>P1287&amp;"-"&amp;Q1287</f>
        <v/>
      </c>
      <c r="S1287" s="13">
        <f>IF(D1287="","HXX",IF(OR(D1287=D1286,D1287=0),S1286,"H"&amp;TEXT(D1287,"00")&amp;" T"&amp;TEXT(G1287,"00")&amp;" - "&amp;A1287))</f>
        <v/>
      </c>
      <c r="T1287" s="13">
        <f>SUBTOTAL(3,A1287)</f>
        <v/>
      </c>
      <c r="U1287" s="13">
        <f>IF(OR(NOT(ISBLANK(H1287)),J1287="30"),1,0)</f>
        <v/>
      </c>
      <c r="V1287" s="13">
        <f>IF(ISBLANK(I1287),0,1)</f>
        <v/>
      </c>
      <c r="W1287" s="13">
        <f>IF(AND(L1287="Porosidad de gas",OR(K1287="C5",K1287="E5")),1,0)</f>
        <v/>
      </c>
      <c r="X1287" s="3">
        <f>RIGHT(A1287,3)</f>
        <v/>
      </c>
      <c r="Y1287" s="3">
        <f>MAX(W1287*F1287,0)</f>
        <v/>
      </c>
      <c r="Z1287" s="3">
        <f>MAX(V1287*F1287-Y1287,0)</f>
        <v/>
      </c>
      <c r="AA1287" s="3">
        <f>MAX(U1287*F1287-SUM(Y1287:Z1287),0)</f>
        <v/>
      </c>
      <c r="AB1287" s="3">
        <f>MAX(F1287-SUM(Y1287:AA1287),0)</f>
        <v/>
      </c>
      <c r="AC1287" s="3">
        <f>D1287</f>
        <v/>
      </c>
      <c r="AD1287" s="3">
        <f>E1287</f>
        <v/>
      </c>
    </row>
    <row r="1288">
      <c r="A1288" s="22" t="inlineStr">
        <is>
          <t>BNRR022511271127</t>
        </is>
      </c>
      <c r="B1288" s="22" t="inlineStr">
        <is>
          <t>27/11/2025 13:56:50</t>
        </is>
      </c>
      <c r="C1288" s="24" t="n">
        <v>9</v>
      </c>
      <c r="D1288" s="24" t="n">
        <v>19</v>
      </c>
      <c r="E1288" s="24" t="n">
        <v>4</v>
      </c>
      <c r="F1288" s="24" t="n">
        <v>432</v>
      </c>
      <c r="G1288" s="24" t="inlineStr">
        <is>
          <t>12</t>
        </is>
      </c>
      <c r="H1288" s="24" t="inlineStr"/>
      <c r="I1288" s="24" t="inlineStr"/>
      <c r="J1288" s="24" t="n">
        <v/>
      </c>
      <c r="K1288" s="24" t="n"/>
      <c r="L1288" s="24" t="n"/>
      <c r="M1288" s="1">
        <f>LEFT(A1288,6)</f>
        <v/>
      </c>
      <c r="N1288" s="1">
        <f>MID(A1288,7,6)</f>
        <v/>
      </c>
      <c r="O1288" s="1">
        <f>MID(A1288,7,6)&amp;"-"&amp;MID(A1288,13,1)</f>
        <v/>
      </c>
      <c r="P1288" s="1">
        <f>"M"&amp;MID(A1288,5,2)</f>
        <v/>
      </c>
      <c r="Q1288" s="1">
        <f>IF(MID(A1288,4,1)="L",IF(ISODD(RIGHT(A1288)),"LH1","LH3"),IF(MID(A1288,4,1)="R",IF(ISODD(RIGHT(A1288)),"RH2","RH4"),"ERROR"))</f>
        <v/>
      </c>
      <c r="R1288" s="1">
        <f>P1288&amp;"-"&amp;Q1288</f>
        <v/>
      </c>
      <c r="S1288" s="13">
        <f>IF(D1288="","HXX",IF(OR(D1288=D1287,D1288=0),S1287,"H"&amp;TEXT(D1288,"00")&amp;" T"&amp;TEXT(G1288,"00")&amp;" - "&amp;A1288))</f>
        <v/>
      </c>
      <c r="T1288" s="13">
        <f>SUBTOTAL(3,A1288)</f>
        <v/>
      </c>
      <c r="U1288" s="13">
        <f>IF(OR(NOT(ISBLANK(H1288)),J1288="30"),1,0)</f>
        <v/>
      </c>
      <c r="V1288" s="13">
        <f>IF(ISBLANK(I1288),0,1)</f>
        <v/>
      </c>
      <c r="W1288" s="13">
        <f>IF(AND(L1288="Porosidad de gas",OR(K1288="C5",K1288="E5")),1,0)</f>
        <v/>
      </c>
      <c r="X1288" s="3">
        <f>RIGHT(A1288,3)</f>
        <v/>
      </c>
      <c r="Y1288" s="3">
        <f>MAX(W1288*F1288,0)</f>
        <v/>
      </c>
      <c r="Z1288" s="3">
        <f>MAX(V1288*F1288-Y1288,0)</f>
        <v/>
      </c>
      <c r="AA1288" s="3">
        <f>MAX(U1288*F1288-SUM(Y1288:Z1288),0)</f>
        <v/>
      </c>
      <c r="AB1288" s="3">
        <f>MAX(F1288-SUM(Y1288:AA1288),0)</f>
        <v/>
      </c>
      <c r="AC1288" s="3">
        <f>D1288</f>
        <v/>
      </c>
      <c r="AD1288" s="3">
        <f>E1288</f>
        <v/>
      </c>
    </row>
    <row r="1289">
      <c r="A1289" s="22" t="inlineStr">
        <is>
          <t>BNRR022511271128</t>
        </is>
      </c>
      <c r="B1289" s="22" t="inlineStr">
        <is>
          <t>27/11/2025 13:56:50</t>
        </is>
      </c>
      <c r="C1289" s="24" t="n">
        <v>9</v>
      </c>
      <c r="D1289" s="24" t="n">
        <v>19</v>
      </c>
      <c r="E1289" s="24" t="n">
        <v>4</v>
      </c>
      <c r="F1289" s="24" t="n">
        <v>432</v>
      </c>
      <c r="G1289" s="24" t="inlineStr">
        <is>
          <t>12</t>
        </is>
      </c>
      <c r="H1289" s="24" t="inlineStr"/>
      <c r="I1289" s="24" t="inlineStr"/>
      <c r="J1289" s="24" t="n">
        <v/>
      </c>
      <c r="K1289" s="24" t="n"/>
      <c r="L1289" s="24" t="n"/>
      <c r="M1289" s="1">
        <f>LEFT(A1289,6)</f>
        <v/>
      </c>
      <c r="N1289" s="1">
        <f>MID(A1289,7,6)</f>
        <v/>
      </c>
      <c r="O1289" s="1">
        <f>MID(A1289,7,6)&amp;"-"&amp;MID(A1289,13,1)</f>
        <v/>
      </c>
      <c r="P1289" s="1">
        <f>"M"&amp;MID(A1289,5,2)</f>
        <v/>
      </c>
      <c r="Q1289" s="1">
        <f>IF(MID(A1289,4,1)="L",IF(ISODD(RIGHT(A1289)),"LH1","LH3"),IF(MID(A1289,4,1)="R",IF(ISODD(RIGHT(A1289)),"RH2","RH4"),"ERROR"))</f>
        <v/>
      </c>
      <c r="R1289" s="1">
        <f>P1289&amp;"-"&amp;Q1289</f>
        <v/>
      </c>
      <c r="S1289" s="13">
        <f>IF(D1289="","HXX",IF(OR(D1289=D1288,D1289=0),S1288,"H"&amp;TEXT(D1289,"00")&amp;" T"&amp;TEXT(G1289,"00")&amp;" - "&amp;A1289))</f>
        <v/>
      </c>
      <c r="T1289" s="13">
        <f>SUBTOTAL(3,A1289)</f>
        <v/>
      </c>
      <c r="U1289" s="13">
        <f>IF(OR(NOT(ISBLANK(H1289)),J1289="30"),1,0)</f>
        <v/>
      </c>
      <c r="V1289" s="13">
        <f>IF(ISBLANK(I1289),0,1)</f>
        <v/>
      </c>
      <c r="W1289" s="13">
        <f>IF(AND(L1289="Porosidad de gas",OR(K1289="C5",K1289="E5")),1,0)</f>
        <v/>
      </c>
      <c r="X1289" s="3">
        <f>RIGHT(A1289,3)</f>
        <v/>
      </c>
      <c r="Y1289" s="3">
        <f>MAX(W1289*F1289,0)</f>
        <v/>
      </c>
      <c r="Z1289" s="3">
        <f>MAX(V1289*F1289-Y1289,0)</f>
        <v/>
      </c>
      <c r="AA1289" s="3">
        <f>MAX(U1289*F1289-SUM(Y1289:Z1289),0)</f>
        <v/>
      </c>
      <c r="AB1289" s="3">
        <f>MAX(F1289-SUM(Y1289:AA1289),0)</f>
        <v/>
      </c>
      <c r="AC1289" s="3">
        <f>D1289</f>
        <v/>
      </c>
      <c r="AD1289" s="3">
        <f>E1289</f>
        <v/>
      </c>
    </row>
    <row r="1290">
      <c r="A1290" s="22" t="inlineStr">
        <is>
          <t>BNRL022511271125</t>
        </is>
      </c>
      <c r="B1290" s="22" t="inlineStr">
        <is>
          <t>27/11/2025 13:49:38</t>
        </is>
      </c>
      <c r="C1290" s="24" t="n">
        <v>9</v>
      </c>
      <c r="D1290" s="24" t="n">
        <v>19</v>
      </c>
      <c r="E1290" s="24" t="n">
        <v>3</v>
      </c>
      <c r="F1290" s="24" t="n">
        <v>403</v>
      </c>
      <c r="G1290" s="24" t="inlineStr">
        <is>
          <t>12</t>
        </is>
      </c>
      <c r="H1290" s="24" t="inlineStr"/>
      <c r="I1290" s="24" t="inlineStr"/>
      <c r="J1290" s="24" t="n">
        <v/>
      </c>
      <c r="K1290" s="24" t="n"/>
      <c r="L1290" s="24" t="n"/>
      <c r="M1290" s="1">
        <f>LEFT(A1290,6)</f>
        <v/>
      </c>
      <c r="N1290" s="1">
        <f>MID(A1290,7,6)</f>
        <v/>
      </c>
      <c r="O1290" s="1">
        <f>MID(A1290,7,6)&amp;"-"&amp;MID(A1290,13,1)</f>
        <v/>
      </c>
      <c r="P1290" s="1">
        <f>"M"&amp;MID(A1290,5,2)</f>
        <v/>
      </c>
      <c r="Q1290" s="1">
        <f>IF(MID(A1290,4,1)="L",IF(ISODD(RIGHT(A1290)),"LH1","LH3"),IF(MID(A1290,4,1)="R",IF(ISODD(RIGHT(A1290)),"RH2","RH4"),"ERROR"))</f>
        <v/>
      </c>
      <c r="R1290" s="1">
        <f>P1290&amp;"-"&amp;Q1290</f>
        <v/>
      </c>
      <c r="S1290" s="13">
        <f>IF(D1290="","HXX",IF(OR(D1290=D1289,D1290=0),S1289,"H"&amp;TEXT(D1290,"00")&amp;" T"&amp;TEXT(G1290,"00")&amp;" - "&amp;A1290))</f>
        <v/>
      </c>
      <c r="T1290" s="13">
        <f>SUBTOTAL(3,A1290)</f>
        <v/>
      </c>
      <c r="U1290" s="13">
        <f>IF(OR(NOT(ISBLANK(H1290)),J1290="30"),1,0)</f>
        <v/>
      </c>
      <c r="V1290" s="13">
        <f>IF(ISBLANK(I1290),0,1)</f>
        <v/>
      </c>
      <c r="W1290" s="13">
        <f>IF(AND(L1290="Porosidad de gas",OR(K1290="C5",K1290="E5")),1,0)</f>
        <v/>
      </c>
      <c r="X1290" s="3">
        <f>RIGHT(A1290,3)</f>
        <v/>
      </c>
      <c r="Y1290" s="3">
        <f>MAX(W1290*F1290,0)</f>
        <v/>
      </c>
      <c r="Z1290" s="3">
        <f>MAX(V1290*F1290-Y1290,0)</f>
        <v/>
      </c>
      <c r="AA1290" s="3">
        <f>MAX(U1290*F1290-SUM(Y1290:Z1290),0)</f>
        <v/>
      </c>
      <c r="AB1290" s="3">
        <f>MAX(F1290-SUM(Y1290:AA1290),0)</f>
        <v/>
      </c>
      <c r="AC1290" s="3">
        <f>D1290</f>
        <v/>
      </c>
      <c r="AD1290" s="3">
        <f>E1290</f>
        <v/>
      </c>
    </row>
    <row r="1291">
      <c r="A1291" s="22" t="inlineStr">
        <is>
          <t>BNRL022511271126</t>
        </is>
      </c>
      <c r="B1291" s="22" t="inlineStr">
        <is>
          <t>27/11/2025 13:49:38</t>
        </is>
      </c>
      <c r="C1291" s="24" t="n">
        <v>9</v>
      </c>
      <c r="D1291" s="24" t="n">
        <v>19</v>
      </c>
      <c r="E1291" s="24" t="n">
        <v>3</v>
      </c>
      <c r="F1291" s="24" t="n">
        <v>403</v>
      </c>
      <c r="G1291" s="24" t="inlineStr">
        <is>
          <t>12</t>
        </is>
      </c>
      <c r="H1291" s="24" t="inlineStr"/>
      <c r="I1291" s="24" t="inlineStr"/>
      <c r="J1291" s="24" t="n">
        <v/>
      </c>
      <c r="K1291" s="24" t="n"/>
      <c r="L1291" s="24" t="n"/>
      <c r="M1291" s="1">
        <f>LEFT(A1291,6)</f>
        <v/>
      </c>
      <c r="N1291" s="1">
        <f>MID(A1291,7,6)</f>
        <v/>
      </c>
      <c r="O1291" s="1">
        <f>MID(A1291,7,6)&amp;"-"&amp;MID(A1291,13,1)</f>
        <v/>
      </c>
      <c r="P1291" s="1">
        <f>"M"&amp;MID(A1291,5,2)</f>
        <v/>
      </c>
      <c r="Q1291" s="1">
        <f>IF(MID(A1291,4,1)="L",IF(ISODD(RIGHT(A1291)),"LH1","LH3"),IF(MID(A1291,4,1)="R",IF(ISODD(RIGHT(A1291)),"RH2","RH4"),"ERROR"))</f>
        <v/>
      </c>
      <c r="R1291" s="1">
        <f>P1291&amp;"-"&amp;Q1291</f>
        <v/>
      </c>
      <c r="S1291" s="13">
        <f>IF(D1291="","HXX",IF(OR(D1291=D1290,D1291=0),S1290,"H"&amp;TEXT(D1291,"00")&amp;" T"&amp;TEXT(G1291,"00")&amp;" - "&amp;A1291))</f>
        <v/>
      </c>
      <c r="T1291" s="13">
        <f>SUBTOTAL(3,A1291)</f>
        <v/>
      </c>
      <c r="U1291" s="13">
        <f>IF(OR(NOT(ISBLANK(H1291)),J1291="30"),1,0)</f>
        <v/>
      </c>
      <c r="V1291" s="13">
        <f>IF(ISBLANK(I1291),0,1)</f>
        <v/>
      </c>
      <c r="W1291" s="13">
        <f>IF(AND(L1291="Porosidad de gas",OR(K1291="C5",K1291="E5")),1,0)</f>
        <v/>
      </c>
      <c r="X1291" s="3">
        <f>RIGHT(A1291,3)</f>
        <v/>
      </c>
      <c r="Y1291" s="3">
        <f>MAX(W1291*F1291,0)</f>
        <v/>
      </c>
      <c r="Z1291" s="3">
        <f>MAX(V1291*F1291-Y1291,0)</f>
        <v/>
      </c>
      <c r="AA1291" s="3">
        <f>MAX(U1291*F1291-SUM(Y1291:Z1291),0)</f>
        <v/>
      </c>
      <c r="AB1291" s="3">
        <f>MAX(F1291-SUM(Y1291:AA1291),0)</f>
        <v/>
      </c>
      <c r="AC1291" s="3">
        <f>D1291</f>
        <v/>
      </c>
      <c r="AD1291" s="3">
        <f>E1291</f>
        <v/>
      </c>
    </row>
    <row r="1292">
      <c r="A1292" s="22" t="inlineStr">
        <is>
          <t>BNRR022511271125</t>
        </is>
      </c>
      <c r="B1292" s="22" t="inlineStr">
        <is>
          <t>27/11/2025 13:49:38</t>
        </is>
      </c>
      <c r="C1292" s="24" t="n">
        <v>9</v>
      </c>
      <c r="D1292" s="24" t="n">
        <v>19</v>
      </c>
      <c r="E1292" s="24" t="n">
        <v>3</v>
      </c>
      <c r="F1292" s="24" t="n">
        <v>403</v>
      </c>
      <c r="G1292" s="24" t="inlineStr">
        <is>
          <t>12</t>
        </is>
      </c>
      <c r="H1292" s="24" t="inlineStr"/>
      <c r="I1292" s="24" t="inlineStr"/>
      <c r="J1292" s="24" t="n">
        <v/>
      </c>
      <c r="K1292" s="24" t="n"/>
      <c r="L1292" s="24" t="n"/>
      <c r="M1292" s="1">
        <f>LEFT(A1292,6)</f>
        <v/>
      </c>
      <c r="N1292" s="1">
        <f>MID(A1292,7,6)</f>
        <v/>
      </c>
      <c r="O1292" s="1">
        <f>MID(A1292,7,6)&amp;"-"&amp;MID(A1292,13,1)</f>
        <v/>
      </c>
      <c r="P1292" s="1">
        <f>"M"&amp;MID(A1292,5,2)</f>
        <v/>
      </c>
      <c r="Q1292" s="1">
        <f>IF(MID(A1292,4,1)="L",IF(ISODD(RIGHT(A1292)),"LH1","LH3"),IF(MID(A1292,4,1)="R",IF(ISODD(RIGHT(A1292)),"RH2","RH4"),"ERROR"))</f>
        <v/>
      </c>
      <c r="R1292" s="1">
        <f>P1292&amp;"-"&amp;Q1292</f>
        <v/>
      </c>
      <c r="S1292" s="13">
        <f>IF(D1292="","HXX",IF(OR(D1292=D1291,D1292=0),S1291,"H"&amp;TEXT(D1292,"00")&amp;" T"&amp;TEXT(G1292,"00")&amp;" - "&amp;A1292))</f>
        <v/>
      </c>
      <c r="T1292" s="13">
        <f>SUBTOTAL(3,A1292)</f>
        <v/>
      </c>
      <c r="U1292" s="13">
        <f>IF(OR(NOT(ISBLANK(H1292)),J1292="30"),1,0)</f>
        <v/>
      </c>
      <c r="V1292" s="13">
        <f>IF(ISBLANK(I1292),0,1)</f>
        <v/>
      </c>
      <c r="W1292" s="13">
        <f>IF(AND(L1292="Porosidad de gas",OR(K1292="C5",K1292="E5")),1,0)</f>
        <v/>
      </c>
      <c r="X1292" s="3">
        <f>RIGHT(A1292,3)</f>
        <v/>
      </c>
      <c r="Y1292" s="3">
        <f>MAX(W1292*F1292,0)</f>
        <v/>
      </c>
      <c r="Z1292" s="3">
        <f>MAX(V1292*F1292-Y1292,0)</f>
        <v/>
      </c>
      <c r="AA1292" s="3">
        <f>MAX(U1292*F1292-SUM(Y1292:Z1292),0)</f>
        <v/>
      </c>
      <c r="AB1292" s="3">
        <f>MAX(F1292-SUM(Y1292:AA1292),0)</f>
        <v/>
      </c>
      <c r="AC1292" s="3">
        <f>D1292</f>
        <v/>
      </c>
      <c r="AD1292" s="3">
        <f>E1292</f>
        <v/>
      </c>
    </row>
    <row r="1293">
      <c r="A1293" s="22" t="inlineStr">
        <is>
          <t>BNRR022511271126</t>
        </is>
      </c>
      <c r="B1293" s="22" t="inlineStr">
        <is>
          <t>27/11/2025 13:49:38</t>
        </is>
      </c>
      <c r="C1293" s="24" t="n">
        <v>9</v>
      </c>
      <c r="D1293" s="24" t="n">
        <v>19</v>
      </c>
      <c r="E1293" s="24" t="n">
        <v>3</v>
      </c>
      <c r="F1293" s="24" t="n">
        <v>403</v>
      </c>
      <c r="G1293" s="24" t="inlineStr">
        <is>
          <t>12</t>
        </is>
      </c>
      <c r="H1293" s="24" t="inlineStr"/>
      <c r="I1293" s="24" t="inlineStr"/>
      <c r="J1293" s="24" t="n">
        <v/>
      </c>
      <c r="K1293" s="24" t="n"/>
      <c r="L1293" s="24" t="n"/>
      <c r="M1293" s="1">
        <f>LEFT(A1293,6)</f>
        <v/>
      </c>
      <c r="N1293" s="1">
        <f>MID(A1293,7,6)</f>
        <v/>
      </c>
      <c r="O1293" s="1">
        <f>MID(A1293,7,6)&amp;"-"&amp;MID(A1293,13,1)</f>
        <v/>
      </c>
      <c r="P1293" s="1">
        <f>"M"&amp;MID(A1293,5,2)</f>
        <v/>
      </c>
      <c r="Q1293" s="1">
        <f>IF(MID(A1293,4,1)="L",IF(ISODD(RIGHT(A1293)),"LH1","LH3"),IF(MID(A1293,4,1)="R",IF(ISODD(RIGHT(A1293)),"RH2","RH4"),"ERROR"))</f>
        <v/>
      </c>
      <c r="R1293" s="1">
        <f>P1293&amp;"-"&amp;Q1293</f>
        <v/>
      </c>
      <c r="S1293" s="13">
        <f>IF(D1293="","HXX",IF(OR(D1293=D1292,D1293=0),S1292,"H"&amp;TEXT(D1293,"00")&amp;" T"&amp;TEXT(G1293,"00")&amp;" - "&amp;A1293))</f>
        <v/>
      </c>
      <c r="T1293" s="13">
        <f>SUBTOTAL(3,A1293)</f>
        <v/>
      </c>
      <c r="U1293" s="13">
        <f>IF(OR(NOT(ISBLANK(H1293)),J1293="30"),1,0)</f>
        <v/>
      </c>
      <c r="V1293" s="13">
        <f>IF(ISBLANK(I1293),0,1)</f>
        <v/>
      </c>
      <c r="W1293" s="13">
        <f>IF(AND(L1293="Porosidad de gas",OR(K1293="C5",K1293="E5")),1,0)</f>
        <v/>
      </c>
      <c r="X1293" s="3">
        <f>RIGHT(A1293,3)</f>
        <v/>
      </c>
      <c r="Y1293" s="3">
        <f>MAX(W1293*F1293,0)</f>
        <v/>
      </c>
      <c r="Z1293" s="3">
        <f>MAX(V1293*F1293-Y1293,0)</f>
        <v/>
      </c>
      <c r="AA1293" s="3">
        <f>MAX(U1293*F1293-SUM(Y1293:Z1293),0)</f>
        <v/>
      </c>
      <c r="AB1293" s="3">
        <f>MAX(F1293-SUM(Y1293:AA1293),0)</f>
        <v/>
      </c>
      <c r="AC1293" s="3">
        <f>D1293</f>
        <v/>
      </c>
      <c r="AD1293" s="3">
        <f>E1293</f>
        <v/>
      </c>
    </row>
    <row r="1294">
      <c r="A1294" s="22" t="inlineStr">
        <is>
          <t>BNRL022511271123</t>
        </is>
      </c>
      <c r="B1294" s="22" t="inlineStr">
        <is>
          <t>27/11/2025 13:42:55</t>
        </is>
      </c>
      <c r="C1294" s="24" t="n">
        <v>9</v>
      </c>
      <c r="D1294" s="24" t="n">
        <v>19</v>
      </c>
      <c r="E1294" s="24" t="n">
        <v>2</v>
      </c>
      <c r="F1294" s="24" t="n">
        <v>415</v>
      </c>
      <c r="G1294" s="24" t="inlineStr">
        <is>
          <t>12</t>
        </is>
      </c>
      <c r="H1294" s="24" t="inlineStr"/>
      <c r="I1294" s="24" t="inlineStr"/>
      <c r="J1294" s="24" t="n">
        <v/>
      </c>
      <c r="K1294" s="24" t="n"/>
      <c r="L1294" s="24" t="n"/>
      <c r="M1294" s="1">
        <f>LEFT(A1294,6)</f>
        <v/>
      </c>
      <c r="N1294" s="1">
        <f>MID(A1294,7,6)</f>
        <v/>
      </c>
      <c r="O1294" s="1">
        <f>MID(A1294,7,6)&amp;"-"&amp;MID(A1294,13,1)</f>
        <v/>
      </c>
      <c r="P1294" s="1">
        <f>"M"&amp;MID(A1294,5,2)</f>
        <v/>
      </c>
      <c r="Q1294" s="1">
        <f>IF(MID(A1294,4,1)="L",IF(ISODD(RIGHT(A1294)),"LH1","LH3"),IF(MID(A1294,4,1)="R",IF(ISODD(RIGHT(A1294)),"RH2","RH4"),"ERROR"))</f>
        <v/>
      </c>
      <c r="R1294" s="1">
        <f>P1294&amp;"-"&amp;Q1294</f>
        <v/>
      </c>
      <c r="S1294" s="13">
        <f>IF(D1294="","HXX",IF(OR(D1294=D1293,D1294=0),S1293,"H"&amp;TEXT(D1294,"00")&amp;" T"&amp;TEXT(G1294,"00")&amp;" - "&amp;A1294))</f>
        <v/>
      </c>
      <c r="T1294" s="13">
        <f>SUBTOTAL(3,A1294)</f>
        <v/>
      </c>
      <c r="U1294" s="13">
        <f>IF(OR(NOT(ISBLANK(H1294)),J1294="30"),1,0)</f>
        <v/>
      </c>
      <c r="V1294" s="13">
        <f>IF(ISBLANK(I1294),0,1)</f>
        <v/>
      </c>
      <c r="W1294" s="13">
        <f>IF(AND(L1294="Porosidad de gas",OR(K1294="C5",K1294="E5")),1,0)</f>
        <v/>
      </c>
      <c r="X1294" s="3">
        <f>RIGHT(A1294,3)</f>
        <v/>
      </c>
      <c r="Y1294" s="3">
        <f>MAX(W1294*F1294,0)</f>
        <v/>
      </c>
      <c r="Z1294" s="3">
        <f>MAX(V1294*F1294-Y1294,0)</f>
        <v/>
      </c>
      <c r="AA1294" s="3">
        <f>MAX(U1294*F1294-SUM(Y1294:Z1294),0)</f>
        <v/>
      </c>
      <c r="AB1294" s="3">
        <f>MAX(F1294-SUM(Y1294:AA1294),0)</f>
        <v/>
      </c>
      <c r="AC1294" s="3">
        <f>D1294</f>
        <v/>
      </c>
      <c r="AD1294" s="3">
        <f>E1294</f>
        <v/>
      </c>
    </row>
    <row r="1295">
      <c r="A1295" s="22" t="inlineStr">
        <is>
          <t>BNRL022511271124</t>
        </is>
      </c>
      <c r="B1295" s="22" t="inlineStr">
        <is>
          <t>27/11/2025 13:42:55</t>
        </is>
      </c>
      <c r="C1295" s="24" t="n">
        <v>9</v>
      </c>
      <c r="D1295" s="24" t="n">
        <v>19</v>
      </c>
      <c r="E1295" s="24" t="n">
        <v>2</v>
      </c>
      <c r="F1295" s="24" t="n">
        <v>415</v>
      </c>
      <c r="G1295" s="24" t="inlineStr">
        <is>
          <t>12</t>
        </is>
      </c>
      <c r="H1295" s="24" t="inlineStr"/>
      <c r="I1295" s="24" t="inlineStr"/>
      <c r="J1295" s="24" t="n">
        <v/>
      </c>
      <c r="K1295" s="24" t="n"/>
      <c r="L1295" s="24" t="n"/>
      <c r="M1295" s="1">
        <f>LEFT(A1295,6)</f>
        <v/>
      </c>
      <c r="N1295" s="1">
        <f>MID(A1295,7,6)</f>
        <v/>
      </c>
      <c r="O1295" s="1">
        <f>MID(A1295,7,6)&amp;"-"&amp;MID(A1295,13,1)</f>
        <v/>
      </c>
      <c r="P1295" s="1">
        <f>"M"&amp;MID(A1295,5,2)</f>
        <v/>
      </c>
      <c r="Q1295" s="1">
        <f>IF(MID(A1295,4,1)="L",IF(ISODD(RIGHT(A1295)),"LH1","LH3"),IF(MID(A1295,4,1)="R",IF(ISODD(RIGHT(A1295)),"RH2","RH4"),"ERROR"))</f>
        <v/>
      </c>
      <c r="R1295" s="1">
        <f>P1295&amp;"-"&amp;Q1295</f>
        <v/>
      </c>
      <c r="S1295" s="13">
        <f>IF(D1295="","HXX",IF(OR(D1295=D1294,D1295=0),S1294,"H"&amp;TEXT(D1295,"00")&amp;" T"&amp;TEXT(G1295,"00")&amp;" - "&amp;A1295))</f>
        <v/>
      </c>
      <c r="T1295" s="13">
        <f>SUBTOTAL(3,A1295)</f>
        <v/>
      </c>
      <c r="U1295" s="13">
        <f>IF(OR(NOT(ISBLANK(H1295)),J1295="30"),1,0)</f>
        <v/>
      </c>
      <c r="V1295" s="13">
        <f>IF(ISBLANK(I1295),0,1)</f>
        <v/>
      </c>
      <c r="W1295" s="13">
        <f>IF(AND(L1295="Porosidad de gas",OR(K1295="C5",K1295="E5")),1,0)</f>
        <v/>
      </c>
      <c r="X1295" s="3">
        <f>RIGHT(A1295,3)</f>
        <v/>
      </c>
      <c r="Y1295" s="3">
        <f>MAX(W1295*F1295,0)</f>
        <v/>
      </c>
      <c r="Z1295" s="3">
        <f>MAX(V1295*F1295-Y1295,0)</f>
        <v/>
      </c>
      <c r="AA1295" s="3">
        <f>MAX(U1295*F1295-SUM(Y1295:Z1295),0)</f>
        <v/>
      </c>
      <c r="AB1295" s="3">
        <f>MAX(F1295-SUM(Y1295:AA1295),0)</f>
        <v/>
      </c>
      <c r="AC1295" s="3">
        <f>D1295</f>
        <v/>
      </c>
      <c r="AD1295" s="3">
        <f>E1295</f>
        <v/>
      </c>
    </row>
    <row r="1296">
      <c r="A1296" s="22" t="inlineStr">
        <is>
          <t>BNRR022511271123</t>
        </is>
      </c>
      <c r="B1296" s="22" t="inlineStr">
        <is>
          <t>27/11/2025 13:42:55</t>
        </is>
      </c>
      <c r="C1296" s="24" t="n">
        <v>9</v>
      </c>
      <c r="D1296" s="24" t="n">
        <v>19</v>
      </c>
      <c r="E1296" s="24" t="n">
        <v>2</v>
      </c>
      <c r="F1296" s="24" t="n">
        <v>415</v>
      </c>
      <c r="G1296" s="24" t="inlineStr">
        <is>
          <t>12</t>
        </is>
      </c>
      <c r="H1296" s="24" t="inlineStr"/>
      <c r="I1296" s="24" t="inlineStr"/>
      <c r="J1296" s="24" t="n">
        <v/>
      </c>
      <c r="K1296" s="24" t="n"/>
      <c r="L1296" s="24" t="n"/>
      <c r="M1296" s="1">
        <f>LEFT(A1296,6)</f>
        <v/>
      </c>
      <c r="N1296" s="1">
        <f>MID(A1296,7,6)</f>
        <v/>
      </c>
      <c r="O1296" s="1">
        <f>MID(A1296,7,6)&amp;"-"&amp;MID(A1296,13,1)</f>
        <v/>
      </c>
      <c r="P1296" s="1">
        <f>"M"&amp;MID(A1296,5,2)</f>
        <v/>
      </c>
      <c r="Q1296" s="1">
        <f>IF(MID(A1296,4,1)="L",IF(ISODD(RIGHT(A1296)),"LH1","LH3"),IF(MID(A1296,4,1)="R",IF(ISODD(RIGHT(A1296)),"RH2","RH4"),"ERROR"))</f>
        <v/>
      </c>
      <c r="R1296" s="1">
        <f>P1296&amp;"-"&amp;Q1296</f>
        <v/>
      </c>
      <c r="S1296" s="13">
        <f>IF(D1296="","HXX",IF(OR(D1296=D1295,D1296=0),S1295,"H"&amp;TEXT(D1296,"00")&amp;" T"&amp;TEXT(G1296,"00")&amp;" - "&amp;A1296))</f>
        <v/>
      </c>
      <c r="T1296" s="13">
        <f>SUBTOTAL(3,A1296)</f>
        <v/>
      </c>
      <c r="U1296" s="13">
        <f>IF(OR(NOT(ISBLANK(H1296)),J1296="30"),1,0)</f>
        <v/>
      </c>
      <c r="V1296" s="13">
        <f>IF(ISBLANK(I1296),0,1)</f>
        <v/>
      </c>
      <c r="W1296" s="13">
        <f>IF(AND(L1296="Porosidad de gas",OR(K1296="C5",K1296="E5")),1,0)</f>
        <v/>
      </c>
      <c r="X1296" s="3">
        <f>RIGHT(A1296,3)</f>
        <v/>
      </c>
      <c r="Y1296" s="3">
        <f>MAX(W1296*F1296,0)</f>
        <v/>
      </c>
      <c r="Z1296" s="3">
        <f>MAX(V1296*F1296-Y1296,0)</f>
        <v/>
      </c>
      <c r="AA1296" s="3">
        <f>MAX(U1296*F1296-SUM(Y1296:Z1296),0)</f>
        <v/>
      </c>
      <c r="AB1296" s="3">
        <f>MAX(F1296-SUM(Y1296:AA1296),0)</f>
        <v/>
      </c>
      <c r="AC1296" s="3">
        <f>D1296</f>
        <v/>
      </c>
      <c r="AD1296" s="3">
        <f>E1296</f>
        <v/>
      </c>
    </row>
    <row r="1297">
      <c r="A1297" s="22" t="inlineStr">
        <is>
          <t>BNRR022511271124</t>
        </is>
      </c>
      <c r="B1297" s="22" t="inlineStr">
        <is>
          <t>27/11/2025 13:42:55</t>
        </is>
      </c>
      <c r="C1297" s="24" t="n">
        <v>9</v>
      </c>
      <c r="D1297" s="24" t="n">
        <v>19</v>
      </c>
      <c r="E1297" s="24" t="n">
        <v>2</v>
      </c>
      <c r="F1297" s="24" t="n">
        <v>415</v>
      </c>
      <c r="G1297" s="24" t="inlineStr">
        <is>
          <t>12</t>
        </is>
      </c>
      <c r="H1297" s="24" t="inlineStr"/>
      <c r="I1297" s="24" t="inlineStr"/>
      <c r="J1297" s="24" t="n">
        <v/>
      </c>
      <c r="K1297" s="24" t="n"/>
      <c r="L1297" s="24" t="n"/>
      <c r="M1297" s="1">
        <f>LEFT(A1297,6)</f>
        <v/>
      </c>
      <c r="N1297" s="1">
        <f>MID(A1297,7,6)</f>
        <v/>
      </c>
      <c r="O1297" s="1">
        <f>MID(A1297,7,6)&amp;"-"&amp;MID(A1297,13,1)</f>
        <v/>
      </c>
      <c r="P1297" s="1">
        <f>"M"&amp;MID(A1297,5,2)</f>
        <v/>
      </c>
      <c r="Q1297" s="1">
        <f>IF(MID(A1297,4,1)="L",IF(ISODD(RIGHT(A1297)),"LH1","LH3"),IF(MID(A1297,4,1)="R",IF(ISODD(RIGHT(A1297)),"RH2","RH4"),"ERROR"))</f>
        <v/>
      </c>
      <c r="R1297" s="1">
        <f>P1297&amp;"-"&amp;Q1297</f>
        <v/>
      </c>
      <c r="S1297" s="13">
        <f>IF(D1297="","HXX",IF(OR(D1297=D1296,D1297=0),S1296,"H"&amp;TEXT(D1297,"00")&amp;" T"&amp;TEXT(G1297,"00")&amp;" - "&amp;A1297))</f>
        <v/>
      </c>
      <c r="T1297" s="13">
        <f>SUBTOTAL(3,A1297)</f>
        <v/>
      </c>
      <c r="U1297" s="13">
        <f>IF(OR(NOT(ISBLANK(H1297)),J1297="30"),1,0)</f>
        <v/>
      </c>
      <c r="V1297" s="13">
        <f>IF(ISBLANK(I1297),0,1)</f>
        <v/>
      </c>
      <c r="W1297" s="13">
        <f>IF(AND(L1297="Porosidad de gas",OR(K1297="C5",K1297="E5")),1,0)</f>
        <v/>
      </c>
      <c r="X1297" s="3">
        <f>RIGHT(A1297,3)</f>
        <v/>
      </c>
      <c r="Y1297" s="3">
        <f>MAX(W1297*F1297,0)</f>
        <v/>
      </c>
      <c r="Z1297" s="3">
        <f>MAX(V1297*F1297-Y1297,0)</f>
        <v/>
      </c>
      <c r="AA1297" s="3">
        <f>MAX(U1297*F1297-SUM(Y1297:Z1297),0)</f>
        <v/>
      </c>
      <c r="AB1297" s="3">
        <f>MAX(F1297-SUM(Y1297:AA1297),0)</f>
        <v/>
      </c>
      <c r="AC1297" s="3">
        <f>D1297</f>
        <v/>
      </c>
      <c r="AD1297" s="3">
        <f>E1297</f>
        <v/>
      </c>
    </row>
    <row r="1298">
      <c r="A1298" s="22" t="inlineStr">
        <is>
          <t>BNRL022511271121</t>
        </is>
      </c>
      <c r="B1298" s="22" t="inlineStr">
        <is>
          <t>27/11/2025 13:36:0</t>
        </is>
      </c>
      <c r="C1298" s="24" t="n">
        <v>9</v>
      </c>
      <c r="D1298" s="24" t="n">
        <v>19</v>
      </c>
      <c r="E1298" s="24" t="n">
        <v>1</v>
      </c>
      <c r="F1298" s="24" t="n">
        <v>626</v>
      </c>
      <c r="G1298" s="24" t="inlineStr">
        <is>
          <t>12</t>
        </is>
      </c>
      <c r="H1298" s="24" t="inlineStr"/>
      <c r="I1298" s="24" t="inlineStr"/>
      <c r="J1298" s="24" t="n">
        <v/>
      </c>
      <c r="K1298" s="24" t="n"/>
      <c r="L1298" s="24" t="n"/>
      <c r="M1298" s="1">
        <f>LEFT(A1298,6)</f>
        <v/>
      </c>
      <c r="N1298" s="1">
        <f>MID(A1298,7,6)</f>
        <v/>
      </c>
      <c r="O1298" s="1">
        <f>MID(A1298,7,6)&amp;"-"&amp;MID(A1298,13,1)</f>
        <v/>
      </c>
      <c r="P1298" s="1">
        <f>"M"&amp;MID(A1298,5,2)</f>
        <v/>
      </c>
      <c r="Q1298" s="1">
        <f>IF(MID(A1298,4,1)="L",IF(ISODD(RIGHT(A1298)),"LH1","LH3"),IF(MID(A1298,4,1)="R",IF(ISODD(RIGHT(A1298)),"RH2","RH4"),"ERROR"))</f>
        <v/>
      </c>
      <c r="R1298" s="1">
        <f>P1298&amp;"-"&amp;Q1298</f>
        <v/>
      </c>
      <c r="S1298" s="13">
        <f>IF(D1298="","HXX",IF(OR(D1298=D1297,D1298=0),S1297,"H"&amp;TEXT(D1298,"00")&amp;" T"&amp;TEXT(G1298,"00")&amp;" - "&amp;A1298))</f>
        <v/>
      </c>
      <c r="T1298" s="13">
        <f>SUBTOTAL(3,A1298)</f>
        <v/>
      </c>
      <c r="U1298" s="13">
        <f>IF(OR(NOT(ISBLANK(H1298)),J1298="30"),1,0)</f>
        <v/>
      </c>
      <c r="V1298" s="13">
        <f>IF(ISBLANK(I1298),0,1)</f>
        <v/>
      </c>
      <c r="W1298" s="13">
        <f>IF(AND(L1298="Porosidad de gas",OR(K1298="C5",K1298="E5")),1,0)</f>
        <v/>
      </c>
      <c r="X1298" s="3">
        <f>RIGHT(A1298,3)</f>
        <v/>
      </c>
      <c r="Y1298" s="3">
        <f>MAX(W1298*F1298,0)</f>
        <v/>
      </c>
      <c r="Z1298" s="3">
        <f>MAX(V1298*F1298-Y1298,0)</f>
        <v/>
      </c>
      <c r="AA1298" s="3">
        <f>MAX(U1298*F1298-SUM(Y1298:Z1298),0)</f>
        <v/>
      </c>
      <c r="AB1298" s="3">
        <f>MAX(F1298-SUM(Y1298:AA1298),0)</f>
        <v/>
      </c>
      <c r="AC1298" s="3">
        <f>D1298</f>
        <v/>
      </c>
      <c r="AD1298" s="3">
        <f>E1298</f>
        <v/>
      </c>
    </row>
    <row r="1299">
      <c r="A1299" s="22" t="inlineStr">
        <is>
          <t>BNRL022511271122</t>
        </is>
      </c>
      <c r="B1299" s="22" t="inlineStr">
        <is>
          <t>27/11/2025 13:36:0</t>
        </is>
      </c>
      <c r="C1299" s="24" t="n">
        <v>9</v>
      </c>
      <c r="D1299" s="24" t="n">
        <v>19</v>
      </c>
      <c r="E1299" s="24" t="n">
        <v>1</v>
      </c>
      <c r="F1299" s="24" t="n">
        <v>626</v>
      </c>
      <c r="G1299" s="24" t="inlineStr">
        <is>
          <t>12</t>
        </is>
      </c>
      <c r="H1299" s="24" t="inlineStr"/>
      <c r="I1299" s="24" t="inlineStr"/>
      <c r="J1299" s="24" t="n">
        <v/>
      </c>
      <c r="K1299" s="24" t="n"/>
      <c r="L1299" s="24" t="n"/>
      <c r="M1299" s="1">
        <f>LEFT(A1299,6)</f>
        <v/>
      </c>
      <c r="N1299" s="1">
        <f>MID(A1299,7,6)</f>
        <v/>
      </c>
      <c r="O1299" s="1">
        <f>MID(A1299,7,6)&amp;"-"&amp;MID(A1299,13,1)</f>
        <v/>
      </c>
      <c r="P1299" s="1">
        <f>"M"&amp;MID(A1299,5,2)</f>
        <v/>
      </c>
      <c r="Q1299" s="1">
        <f>IF(MID(A1299,4,1)="L",IF(ISODD(RIGHT(A1299)),"LH1","LH3"),IF(MID(A1299,4,1)="R",IF(ISODD(RIGHT(A1299)),"RH2","RH4"),"ERROR"))</f>
        <v/>
      </c>
      <c r="R1299" s="1">
        <f>P1299&amp;"-"&amp;Q1299</f>
        <v/>
      </c>
      <c r="S1299" s="13">
        <f>IF(D1299="","HXX",IF(OR(D1299=D1298,D1299=0),S1298,"H"&amp;TEXT(D1299,"00")&amp;" T"&amp;TEXT(G1299,"00")&amp;" - "&amp;A1299))</f>
        <v/>
      </c>
      <c r="T1299" s="13">
        <f>SUBTOTAL(3,A1299)</f>
        <v/>
      </c>
      <c r="U1299" s="13">
        <f>IF(OR(NOT(ISBLANK(H1299)),J1299="30"),1,0)</f>
        <v/>
      </c>
      <c r="V1299" s="13">
        <f>IF(ISBLANK(I1299),0,1)</f>
        <v/>
      </c>
      <c r="W1299" s="13">
        <f>IF(AND(L1299="Porosidad de gas",OR(K1299="C5",K1299="E5")),1,0)</f>
        <v/>
      </c>
      <c r="X1299" s="3">
        <f>RIGHT(A1299,3)</f>
        <v/>
      </c>
      <c r="Y1299" s="3">
        <f>MAX(W1299*F1299,0)</f>
        <v/>
      </c>
      <c r="Z1299" s="3">
        <f>MAX(V1299*F1299-Y1299,0)</f>
        <v/>
      </c>
      <c r="AA1299" s="3">
        <f>MAX(U1299*F1299-SUM(Y1299:Z1299),0)</f>
        <v/>
      </c>
      <c r="AB1299" s="3">
        <f>MAX(F1299-SUM(Y1299:AA1299),0)</f>
        <v/>
      </c>
      <c r="AC1299" s="3">
        <f>D1299</f>
        <v/>
      </c>
      <c r="AD1299" s="3">
        <f>E1299</f>
        <v/>
      </c>
    </row>
    <row r="1300">
      <c r="A1300" s="22" t="inlineStr">
        <is>
          <t>BNRR022511271121</t>
        </is>
      </c>
      <c r="B1300" s="22" t="inlineStr">
        <is>
          <t>27/11/2025 13:36:0</t>
        </is>
      </c>
      <c r="C1300" s="24" t="n">
        <v>9</v>
      </c>
      <c r="D1300" s="24" t="n">
        <v>19</v>
      </c>
      <c r="E1300" s="24" t="n">
        <v>1</v>
      </c>
      <c r="F1300" s="24" t="n">
        <v>626</v>
      </c>
      <c r="G1300" s="24" t="inlineStr">
        <is>
          <t>12</t>
        </is>
      </c>
      <c r="H1300" s="24" t="inlineStr"/>
      <c r="I1300" s="24" t="inlineStr"/>
      <c r="J1300" s="24" t="n">
        <v/>
      </c>
      <c r="K1300" s="24" t="n"/>
      <c r="L1300" s="24" t="n"/>
      <c r="M1300" s="1">
        <f>LEFT(A1300,6)</f>
        <v/>
      </c>
      <c r="N1300" s="1">
        <f>MID(A1300,7,6)</f>
        <v/>
      </c>
      <c r="O1300" s="1">
        <f>MID(A1300,7,6)&amp;"-"&amp;MID(A1300,13,1)</f>
        <v/>
      </c>
      <c r="P1300" s="1">
        <f>"M"&amp;MID(A1300,5,2)</f>
        <v/>
      </c>
      <c r="Q1300" s="1">
        <f>IF(MID(A1300,4,1)="L",IF(ISODD(RIGHT(A1300)),"LH1","LH3"),IF(MID(A1300,4,1)="R",IF(ISODD(RIGHT(A1300)),"RH2","RH4"),"ERROR"))</f>
        <v/>
      </c>
      <c r="R1300" s="1">
        <f>P1300&amp;"-"&amp;Q1300</f>
        <v/>
      </c>
      <c r="S1300" s="13">
        <f>IF(D1300="","HXX",IF(OR(D1300=D1299,D1300=0),S1299,"H"&amp;TEXT(D1300,"00")&amp;" T"&amp;TEXT(G1300,"00")&amp;" - "&amp;A1300))</f>
        <v/>
      </c>
      <c r="T1300" s="13">
        <f>SUBTOTAL(3,A1300)</f>
        <v/>
      </c>
      <c r="U1300" s="13">
        <f>IF(OR(NOT(ISBLANK(H1300)),J1300="30"),1,0)</f>
        <v/>
      </c>
      <c r="V1300" s="13">
        <f>IF(ISBLANK(I1300),0,1)</f>
        <v/>
      </c>
      <c r="W1300" s="13">
        <f>IF(AND(L1300="Porosidad de gas",OR(K1300="C5",K1300="E5")),1,0)</f>
        <v/>
      </c>
      <c r="X1300" s="3">
        <f>RIGHT(A1300,3)</f>
        <v/>
      </c>
      <c r="Y1300" s="3">
        <f>MAX(W1300*F1300,0)</f>
        <v/>
      </c>
      <c r="Z1300" s="3">
        <f>MAX(V1300*F1300-Y1300,0)</f>
        <v/>
      </c>
      <c r="AA1300" s="3">
        <f>MAX(U1300*F1300-SUM(Y1300:Z1300),0)</f>
        <v/>
      </c>
      <c r="AB1300" s="3">
        <f>MAX(F1300-SUM(Y1300:AA1300),0)</f>
        <v/>
      </c>
      <c r="AC1300" s="3">
        <f>D1300</f>
        <v/>
      </c>
      <c r="AD1300" s="3">
        <f>E1300</f>
        <v/>
      </c>
    </row>
    <row r="1301">
      <c r="A1301" s="22" t="inlineStr">
        <is>
          <t>BNRR022511271122</t>
        </is>
      </c>
      <c r="B1301" s="22" t="inlineStr">
        <is>
          <t>27/11/2025 13:36:0</t>
        </is>
      </c>
      <c r="C1301" s="24" t="n">
        <v>9</v>
      </c>
      <c r="D1301" s="24" t="n">
        <v>19</v>
      </c>
      <c r="E1301" s="24" t="n">
        <v>1</v>
      </c>
      <c r="F1301" s="24" t="n">
        <v>626</v>
      </c>
      <c r="G1301" s="24" t="inlineStr">
        <is>
          <t>12</t>
        </is>
      </c>
      <c r="H1301" s="24" t="inlineStr"/>
      <c r="I1301" s="24" t="inlineStr"/>
      <c r="J1301" s="24" t="n">
        <v/>
      </c>
      <c r="K1301" s="24" t="n"/>
      <c r="L1301" s="24" t="n"/>
      <c r="M1301" s="1">
        <f>LEFT(A1301,6)</f>
        <v/>
      </c>
      <c r="N1301" s="1">
        <f>MID(A1301,7,6)</f>
        <v/>
      </c>
      <c r="O1301" s="1">
        <f>MID(A1301,7,6)&amp;"-"&amp;MID(A1301,13,1)</f>
        <v/>
      </c>
      <c r="P1301" s="1">
        <f>"M"&amp;MID(A1301,5,2)</f>
        <v/>
      </c>
      <c r="Q1301" s="1">
        <f>IF(MID(A1301,4,1)="L",IF(ISODD(RIGHT(A1301)),"LH1","LH3"),IF(MID(A1301,4,1)="R",IF(ISODD(RIGHT(A1301)),"RH2","RH4"),"ERROR"))</f>
        <v/>
      </c>
      <c r="R1301" s="1">
        <f>P1301&amp;"-"&amp;Q1301</f>
        <v/>
      </c>
      <c r="S1301" s="13">
        <f>IF(D1301="","HXX",IF(OR(D1301=D1300,D1301=0),S1300,"H"&amp;TEXT(D1301,"00")&amp;" T"&amp;TEXT(G1301,"00")&amp;" - "&amp;A1301))</f>
        <v/>
      </c>
      <c r="T1301" s="13">
        <f>SUBTOTAL(3,A1301)</f>
        <v/>
      </c>
      <c r="U1301" s="13">
        <f>IF(OR(NOT(ISBLANK(H1301)),J1301="30"),1,0)</f>
        <v/>
      </c>
      <c r="V1301" s="13">
        <f>IF(ISBLANK(I1301),0,1)</f>
        <v/>
      </c>
      <c r="W1301" s="13">
        <f>IF(AND(L1301="Porosidad de gas",OR(K1301="C5",K1301="E5")),1,0)</f>
        <v/>
      </c>
      <c r="X1301" s="3">
        <f>RIGHT(A1301,3)</f>
        <v/>
      </c>
      <c r="Y1301" s="3">
        <f>MAX(W1301*F1301,0)</f>
        <v/>
      </c>
      <c r="Z1301" s="3">
        <f>MAX(V1301*F1301-Y1301,0)</f>
        <v/>
      </c>
      <c r="AA1301" s="3">
        <f>MAX(U1301*F1301-SUM(Y1301:Z1301),0)</f>
        <v/>
      </c>
      <c r="AB1301" s="3">
        <f>MAX(F1301-SUM(Y1301:AA1301),0)</f>
        <v/>
      </c>
      <c r="AC1301" s="3">
        <f>D1301</f>
        <v/>
      </c>
      <c r="AD1301" s="3">
        <f>E1301</f>
        <v/>
      </c>
    </row>
    <row r="1302">
      <c r="A1302" s="22" t="inlineStr">
        <is>
          <t>BNRL022511271119</t>
        </is>
      </c>
      <c r="B1302" s="22" t="inlineStr">
        <is>
          <t>27/11/2025 13:25:33</t>
        </is>
      </c>
      <c r="C1302" s="24" t="n">
        <v>9</v>
      </c>
      <c r="D1302" s="24" t="n">
        <v>0</v>
      </c>
      <c r="E1302" s="24" t="n">
        <v>0</v>
      </c>
      <c r="F1302" s="24" t="n">
        <v>362</v>
      </c>
      <c r="G1302" s="24" t="inlineStr"/>
      <c r="H1302" s="24" t="inlineStr"/>
      <c r="I1302" s="24" t="inlineStr"/>
      <c r="J1302" s="24" t="n">
        <v/>
      </c>
      <c r="K1302" s="24" t="n"/>
      <c r="L1302" s="24" t="n"/>
      <c r="M1302" s="1">
        <f>LEFT(A1302,6)</f>
        <v/>
      </c>
      <c r="N1302" s="1">
        <f>MID(A1302,7,6)</f>
        <v/>
      </c>
      <c r="O1302" s="1">
        <f>MID(A1302,7,6)&amp;"-"&amp;MID(A1302,13,1)</f>
        <v/>
      </c>
      <c r="P1302" s="1">
        <f>"M"&amp;MID(A1302,5,2)</f>
        <v/>
      </c>
      <c r="Q1302" s="1">
        <f>IF(MID(A1302,4,1)="L",IF(ISODD(RIGHT(A1302)),"LH1","LH3"),IF(MID(A1302,4,1)="R",IF(ISODD(RIGHT(A1302)),"RH2","RH4"),"ERROR"))</f>
        <v/>
      </c>
      <c r="R1302" s="1">
        <f>P1302&amp;"-"&amp;Q1302</f>
        <v/>
      </c>
      <c r="S1302" s="13">
        <f>IF(D1302="","HXX",IF(OR(D1302=D1301,D1302=0),S1301,"H"&amp;TEXT(D1302,"00")&amp;" T"&amp;TEXT(G1302,"00")&amp;" - "&amp;A1302))</f>
        <v/>
      </c>
      <c r="T1302" s="13">
        <f>SUBTOTAL(3,A1302)</f>
        <v/>
      </c>
      <c r="U1302" s="13">
        <f>IF(OR(NOT(ISBLANK(H1302)),J1302="30"),1,0)</f>
        <v/>
      </c>
      <c r="V1302" s="13">
        <f>IF(ISBLANK(I1302),0,1)</f>
        <v/>
      </c>
      <c r="W1302" s="13">
        <f>IF(AND(L1302="Porosidad de gas",OR(K1302="C5",K1302="E5")),1,0)</f>
        <v/>
      </c>
      <c r="X1302" s="3">
        <f>RIGHT(A1302,3)</f>
        <v/>
      </c>
      <c r="Y1302" s="3">
        <f>MAX(W1302*F1302,0)</f>
        <v/>
      </c>
      <c r="Z1302" s="3">
        <f>MAX(V1302*F1302-Y1302,0)</f>
        <v/>
      </c>
      <c r="AA1302" s="3">
        <f>MAX(U1302*F1302-SUM(Y1302:Z1302),0)</f>
        <v/>
      </c>
      <c r="AB1302" s="3">
        <f>MAX(F1302-SUM(Y1302:AA1302),0)</f>
        <v/>
      </c>
      <c r="AC1302" s="3">
        <f>D1302</f>
        <v/>
      </c>
      <c r="AD1302" s="3">
        <f>E1302</f>
        <v/>
      </c>
    </row>
    <row r="1303">
      <c r="A1303" s="22" t="inlineStr">
        <is>
          <t>BNRL022511271120</t>
        </is>
      </c>
      <c r="B1303" s="22" t="inlineStr">
        <is>
          <t>27/11/2025 13:25:33</t>
        </is>
      </c>
      <c r="C1303" s="24" t="n">
        <v>9</v>
      </c>
      <c r="D1303" s="24" t="n">
        <v>0</v>
      </c>
      <c r="E1303" s="24" t="n">
        <v>0</v>
      </c>
      <c r="F1303" s="24" t="n">
        <v>362</v>
      </c>
      <c r="G1303" s="24" t="inlineStr"/>
      <c r="H1303" s="24" t="inlineStr"/>
      <c r="I1303" s="24" t="inlineStr"/>
      <c r="J1303" s="24" t="n">
        <v/>
      </c>
      <c r="K1303" s="24" t="n"/>
      <c r="L1303" s="24" t="n"/>
      <c r="M1303" s="1">
        <f>LEFT(A1303,6)</f>
        <v/>
      </c>
      <c r="N1303" s="1">
        <f>MID(A1303,7,6)</f>
        <v/>
      </c>
      <c r="O1303" s="1">
        <f>MID(A1303,7,6)&amp;"-"&amp;MID(A1303,13,1)</f>
        <v/>
      </c>
      <c r="P1303" s="1">
        <f>"M"&amp;MID(A1303,5,2)</f>
        <v/>
      </c>
      <c r="Q1303" s="1">
        <f>IF(MID(A1303,4,1)="L",IF(ISODD(RIGHT(A1303)),"LH1","LH3"),IF(MID(A1303,4,1)="R",IF(ISODD(RIGHT(A1303)),"RH2","RH4"),"ERROR"))</f>
        <v/>
      </c>
      <c r="R1303" s="1">
        <f>P1303&amp;"-"&amp;Q1303</f>
        <v/>
      </c>
      <c r="S1303" s="13">
        <f>IF(D1303="","HXX",IF(OR(D1303=D1302,D1303=0),S1302,"H"&amp;TEXT(D1303,"00")&amp;" T"&amp;TEXT(G1303,"00")&amp;" - "&amp;A1303))</f>
        <v/>
      </c>
      <c r="T1303" s="13">
        <f>SUBTOTAL(3,A1303)</f>
        <v/>
      </c>
      <c r="U1303" s="13">
        <f>IF(OR(NOT(ISBLANK(H1303)),J1303="30"),1,0)</f>
        <v/>
      </c>
      <c r="V1303" s="13">
        <f>IF(ISBLANK(I1303),0,1)</f>
        <v/>
      </c>
      <c r="W1303" s="13">
        <f>IF(AND(L1303="Porosidad de gas",OR(K1303="C5",K1303="E5")),1,0)</f>
        <v/>
      </c>
      <c r="X1303" s="3">
        <f>RIGHT(A1303,3)</f>
        <v/>
      </c>
      <c r="Y1303" s="3">
        <f>MAX(W1303*F1303,0)</f>
        <v/>
      </c>
      <c r="Z1303" s="3">
        <f>MAX(V1303*F1303-Y1303,0)</f>
        <v/>
      </c>
      <c r="AA1303" s="3">
        <f>MAX(U1303*F1303-SUM(Y1303:Z1303),0)</f>
        <v/>
      </c>
      <c r="AB1303" s="3">
        <f>MAX(F1303-SUM(Y1303:AA1303),0)</f>
        <v/>
      </c>
      <c r="AC1303" s="3">
        <f>D1303</f>
        <v/>
      </c>
      <c r="AD1303" s="3">
        <f>E1303</f>
        <v/>
      </c>
    </row>
    <row r="1304">
      <c r="A1304" s="22" t="inlineStr">
        <is>
          <t>BNRR022511271119</t>
        </is>
      </c>
      <c r="B1304" s="22" t="inlineStr">
        <is>
          <t>27/11/2025 13:25:33</t>
        </is>
      </c>
      <c r="C1304" s="24" t="n">
        <v>9</v>
      </c>
      <c r="D1304" s="24" t="n">
        <v>0</v>
      </c>
      <c r="E1304" s="24" t="n">
        <v>0</v>
      </c>
      <c r="F1304" s="24" t="n">
        <v>362</v>
      </c>
      <c r="G1304" s="24" t="inlineStr"/>
      <c r="H1304" s="24" t="inlineStr"/>
      <c r="I1304" s="24" t="inlineStr"/>
      <c r="J1304" s="24" t="n">
        <v/>
      </c>
      <c r="K1304" s="24" t="n"/>
      <c r="L1304" s="24" t="n"/>
      <c r="M1304" s="1">
        <f>LEFT(A1304,6)</f>
        <v/>
      </c>
      <c r="N1304" s="1">
        <f>MID(A1304,7,6)</f>
        <v/>
      </c>
      <c r="O1304" s="1">
        <f>MID(A1304,7,6)&amp;"-"&amp;MID(A1304,13,1)</f>
        <v/>
      </c>
      <c r="P1304" s="1">
        <f>"M"&amp;MID(A1304,5,2)</f>
        <v/>
      </c>
      <c r="Q1304" s="1">
        <f>IF(MID(A1304,4,1)="L",IF(ISODD(RIGHT(A1304)),"LH1","LH3"),IF(MID(A1304,4,1)="R",IF(ISODD(RIGHT(A1304)),"RH2","RH4"),"ERROR"))</f>
        <v/>
      </c>
      <c r="R1304" s="1">
        <f>P1304&amp;"-"&amp;Q1304</f>
        <v/>
      </c>
      <c r="S1304" s="13">
        <f>IF(D1304="","HXX",IF(OR(D1304=D1303,D1304=0),S1303,"H"&amp;TEXT(D1304,"00")&amp;" T"&amp;TEXT(G1304,"00")&amp;" - "&amp;A1304))</f>
        <v/>
      </c>
      <c r="T1304" s="13">
        <f>SUBTOTAL(3,A1304)</f>
        <v/>
      </c>
      <c r="U1304" s="13">
        <f>IF(OR(NOT(ISBLANK(H1304)),J1304="30"),1,0)</f>
        <v/>
      </c>
      <c r="V1304" s="13">
        <f>IF(ISBLANK(I1304),0,1)</f>
        <v/>
      </c>
      <c r="W1304" s="13">
        <f>IF(AND(L1304="Porosidad de gas",OR(K1304="C5",K1304="E5")),1,0)</f>
        <v/>
      </c>
      <c r="X1304" s="3">
        <f>RIGHT(A1304,3)</f>
        <v/>
      </c>
      <c r="Y1304" s="3">
        <f>MAX(W1304*F1304,0)</f>
        <v/>
      </c>
      <c r="Z1304" s="3">
        <f>MAX(V1304*F1304-Y1304,0)</f>
        <v/>
      </c>
      <c r="AA1304" s="3">
        <f>MAX(U1304*F1304-SUM(Y1304:Z1304),0)</f>
        <v/>
      </c>
      <c r="AB1304" s="3">
        <f>MAX(F1304-SUM(Y1304:AA1304),0)</f>
        <v/>
      </c>
      <c r="AC1304" s="3">
        <f>D1304</f>
        <v/>
      </c>
      <c r="AD1304" s="3">
        <f>E1304</f>
        <v/>
      </c>
    </row>
    <row r="1305">
      <c r="A1305" s="22" t="inlineStr">
        <is>
          <t>BNRR022511271120</t>
        </is>
      </c>
      <c r="B1305" s="22" t="inlineStr">
        <is>
          <t>27/11/2025 13:25:33</t>
        </is>
      </c>
      <c r="C1305" s="24" t="n">
        <v>9</v>
      </c>
      <c r="D1305" s="24" t="n">
        <v>0</v>
      </c>
      <c r="E1305" s="24" t="n">
        <v>0</v>
      </c>
      <c r="F1305" s="24" t="n">
        <v>362</v>
      </c>
      <c r="G1305" s="24" t="inlineStr"/>
      <c r="H1305" s="24" t="inlineStr"/>
      <c r="I1305" s="24" t="inlineStr"/>
      <c r="J1305" s="24" t="n">
        <v/>
      </c>
      <c r="K1305" s="24" t="n"/>
      <c r="L1305" s="24" t="n"/>
      <c r="M1305" s="1">
        <f>LEFT(A1305,6)</f>
        <v/>
      </c>
      <c r="N1305" s="1">
        <f>MID(A1305,7,6)</f>
        <v/>
      </c>
      <c r="O1305" s="1">
        <f>MID(A1305,7,6)&amp;"-"&amp;MID(A1305,13,1)</f>
        <v/>
      </c>
      <c r="P1305" s="1">
        <f>"M"&amp;MID(A1305,5,2)</f>
        <v/>
      </c>
      <c r="Q1305" s="1">
        <f>IF(MID(A1305,4,1)="L",IF(ISODD(RIGHT(A1305)),"LH1","LH3"),IF(MID(A1305,4,1)="R",IF(ISODD(RIGHT(A1305)),"RH2","RH4"),"ERROR"))</f>
        <v/>
      </c>
      <c r="R1305" s="1">
        <f>P1305&amp;"-"&amp;Q1305</f>
        <v/>
      </c>
      <c r="S1305" s="13">
        <f>IF(D1305="","HXX",IF(OR(D1305=D1304,D1305=0),S1304,"H"&amp;TEXT(D1305,"00")&amp;" T"&amp;TEXT(G1305,"00")&amp;" - "&amp;A1305))</f>
        <v/>
      </c>
      <c r="T1305" s="13">
        <f>SUBTOTAL(3,A1305)</f>
        <v/>
      </c>
      <c r="U1305" s="13">
        <f>IF(OR(NOT(ISBLANK(H1305)),J1305="30"),1,0)</f>
        <v/>
      </c>
      <c r="V1305" s="13">
        <f>IF(ISBLANK(I1305),0,1)</f>
        <v/>
      </c>
      <c r="W1305" s="13">
        <f>IF(AND(L1305="Porosidad de gas",OR(K1305="C5",K1305="E5")),1,0)</f>
        <v/>
      </c>
      <c r="X1305" s="3">
        <f>RIGHT(A1305,3)</f>
        <v/>
      </c>
      <c r="Y1305" s="3">
        <f>MAX(W1305*F1305,0)</f>
        <v/>
      </c>
      <c r="Z1305" s="3">
        <f>MAX(V1305*F1305-Y1305,0)</f>
        <v/>
      </c>
      <c r="AA1305" s="3">
        <f>MAX(U1305*F1305-SUM(Y1305:Z1305),0)</f>
        <v/>
      </c>
      <c r="AB1305" s="3">
        <f>MAX(F1305-SUM(Y1305:AA1305),0)</f>
        <v/>
      </c>
      <c r="AC1305" s="3">
        <f>D1305</f>
        <v/>
      </c>
      <c r="AD1305" s="3">
        <f>E1305</f>
        <v/>
      </c>
    </row>
    <row r="1306">
      <c r="A1306" s="22" t="inlineStr">
        <is>
          <t>BNRL022511271117</t>
        </is>
      </c>
      <c r="B1306" s="22" t="inlineStr">
        <is>
          <t>27/11/2025 13:19:32</t>
        </is>
      </c>
      <c r="C1306" s="24" t="n">
        <v>9</v>
      </c>
      <c r="D1306" s="24" t="n">
        <v>14</v>
      </c>
      <c r="E1306" s="24" t="n">
        <v>37</v>
      </c>
      <c r="F1306" s="24" t="n">
        <v>461</v>
      </c>
      <c r="G1306" s="24" t="inlineStr">
        <is>
          <t>17</t>
        </is>
      </c>
      <c r="H1306" s="24" t="inlineStr"/>
      <c r="I1306" s="24" t="inlineStr"/>
      <c r="J1306" s="24" t="n">
        <v/>
      </c>
      <c r="K1306" s="24" t="n"/>
      <c r="L1306" s="24" t="n"/>
      <c r="M1306" s="1">
        <f>LEFT(A1306,6)</f>
        <v/>
      </c>
      <c r="N1306" s="1">
        <f>MID(A1306,7,6)</f>
        <v/>
      </c>
      <c r="O1306" s="1">
        <f>MID(A1306,7,6)&amp;"-"&amp;MID(A1306,13,1)</f>
        <v/>
      </c>
      <c r="P1306" s="1">
        <f>"M"&amp;MID(A1306,5,2)</f>
        <v/>
      </c>
      <c r="Q1306" s="1">
        <f>IF(MID(A1306,4,1)="L",IF(ISODD(RIGHT(A1306)),"LH1","LH3"),IF(MID(A1306,4,1)="R",IF(ISODD(RIGHT(A1306)),"RH2","RH4"),"ERROR"))</f>
        <v/>
      </c>
      <c r="R1306" s="1">
        <f>P1306&amp;"-"&amp;Q1306</f>
        <v/>
      </c>
      <c r="S1306" s="13">
        <f>IF(D1306="","HXX",IF(OR(D1306=D1305,D1306=0),S1305,"H"&amp;TEXT(D1306,"00")&amp;" T"&amp;TEXT(G1306,"00")&amp;" - "&amp;A1306))</f>
        <v/>
      </c>
      <c r="T1306" s="13">
        <f>SUBTOTAL(3,A1306)</f>
        <v/>
      </c>
      <c r="U1306" s="13">
        <f>IF(OR(NOT(ISBLANK(H1306)),J1306="30"),1,0)</f>
        <v/>
      </c>
      <c r="V1306" s="13">
        <f>IF(ISBLANK(I1306),0,1)</f>
        <v/>
      </c>
      <c r="W1306" s="13">
        <f>IF(AND(L1306="Porosidad de gas",OR(K1306="C5",K1306="E5")),1,0)</f>
        <v/>
      </c>
      <c r="X1306" s="3">
        <f>RIGHT(A1306,3)</f>
        <v/>
      </c>
      <c r="Y1306" s="3">
        <f>MAX(W1306*F1306,0)</f>
        <v/>
      </c>
      <c r="Z1306" s="3">
        <f>MAX(V1306*F1306-Y1306,0)</f>
        <v/>
      </c>
      <c r="AA1306" s="3">
        <f>MAX(U1306*F1306-SUM(Y1306:Z1306),0)</f>
        <v/>
      </c>
      <c r="AB1306" s="3">
        <f>MAX(F1306-SUM(Y1306:AA1306),0)</f>
        <v/>
      </c>
      <c r="AC1306" s="3">
        <f>D1306</f>
        <v/>
      </c>
      <c r="AD1306" s="3">
        <f>E1306</f>
        <v/>
      </c>
    </row>
    <row r="1307">
      <c r="A1307" s="22" t="inlineStr">
        <is>
          <t>BNRL022511271118</t>
        </is>
      </c>
      <c r="B1307" s="22" t="inlineStr">
        <is>
          <t>27/11/2025 13:19:32</t>
        </is>
      </c>
      <c r="C1307" s="24" t="n">
        <v>9</v>
      </c>
      <c r="D1307" s="24" t="n">
        <v>14</v>
      </c>
      <c r="E1307" s="24" t="n">
        <v>37</v>
      </c>
      <c r="F1307" s="24" t="n">
        <v>461</v>
      </c>
      <c r="G1307" s="24" t="inlineStr">
        <is>
          <t>17</t>
        </is>
      </c>
      <c r="H1307" s="24" t="inlineStr"/>
      <c r="I1307" s="24" t="inlineStr"/>
      <c r="J1307" s="24" t="n">
        <v/>
      </c>
      <c r="K1307" s="24" t="n"/>
      <c r="L1307" s="24" t="n"/>
      <c r="M1307" s="1">
        <f>LEFT(A1307,6)</f>
        <v/>
      </c>
      <c r="N1307" s="1">
        <f>MID(A1307,7,6)</f>
        <v/>
      </c>
      <c r="O1307" s="1">
        <f>MID(A1307,7,6)&amp;"-"&amp;MID(A1307,13,1)</f>
        <v/>
      </c>
      <c r="P1307" s="1">
        <f>"M"&amp;MID(A1307,5,2)</f>
        <v/>
      </c>
      <c r="Q1307" s="1">
        <f>IF(MID(A1307,4,1)="L",IF(ISODD(RIGHT(A1307)),"LH1","LH3"),IF(MID(A1307,4,1)="R",IF(ISODD(RIGHT(A1307)),"RH2","RH4"),"ERROR"))</f>
        <v/>
      </c>
      <c r="R1307" s="1">
        <f>P1307&amp;"-"&amp;Q1307</f>
        <v/>
      </c>
      <c r="S1307" s="13">
        <f>IF(D1307="","HXX",IF(OR(D1307=D1306,D1307=0),S1306,"H"&amp;TEXT(D1307,"00")&amp;" T"&amp;TEXT(G1307,"00")&amp;" - "&amp;A1307))</f>
        <v/>
      </c>
      <c r="T1307" s="13">
        <f>SUBTOTAL(3,A1307)</f>
        <v/>
      </c>
      <c r="U1307" s="13">
        <f>IF(OR(NOT(ISBLANK(H1307)),J1307="30"),1,0)</f>
        <v/>
      </c>
      <c r="V1307" s="13">
        <f>IF(ISBLANK(I1307),0,1)</f>
        <v/>
      </c>
      <c r="W1307" s="13">
        <f>IF(AND(L1307="Porosidad de gas",OR(K1307="C5",K1307="E5")),1,0)</f>
        <v/>
      </c>
      <c r="X1307" s="3">
        <f>RIGHT(A1307,3)</f>
        <v/>
      </c>
      <c r="Y1307" s="3">
        <f>MAX(W1307*F1307,0)</f>
        <v/>
      </c>
      <c r="Z1307" s="3">
        <f>MAX(V1307*F1307-Y1307,0)</f>
        <v/>
      </c>
      <c r="AA1307" s="3">
        <f>MAX(U1307*F1307-SUM(Y1307:Z1307),0)</f>
        <v/>
      </c>
      <c r="AB1307" s="3">
        <f>MAX(F1307-SUM(Y1307:AA1307),0)</f>
        <v/>
      </c>
      <c r="AC1307" s="3">
        <f>D1307</f>
        <v/>
      </c>
      <c r="AD1307" s="3">
        <f>E1307</f>
        <v/>
      </c>
    </row>
    <row r="1308">
      <c r="A1308" s="22" t="inlineStr">
        <is>
          <t>BNRR022511271117</t>
        </is>
      </c>
      <c r="B1308" s="22" t="inlineStr">
        <is>
          <t>27/11/2025 13:19:32</t>
        </is>
      </c>
      <c r="C1308" s="24" t="n">
        <v>9</v>
      </c>
      <c r="D1308" s="24" t="n">
        <v>14</v>
      </c>
      <c r="E1308" s="24" t="n">
        <v>37</v>
      </c>
      <c r="F1308" s="24" t="n">
        <v>461</v>
      </c>
      <c r="G1308" s="24" t="inlineStr">
        <is>
          <t>17</t>
        </is>
      </c>
      <c r="H1308" s="24" t="inlineStr"/>
      <c r="I1308" s="24" t="inlineStr"/>
      <c r="J1308" s="24" t="n">
        <v/>
      </c>
      <c r="K1308" s="24" t="n"/>
      <c r="L1308" s="24" t="n"/>
      <c r="M1308" s="1">
        <f>LEFT(A1308,6)</f>
        <v/>
      </c>
      <c r="N1308" s="1">
        <f>MID(A1308,7,6)</f>
        <v/>
      </c>
      <c r="O1308" s="1">
        <f>MID(A1308,7,6)&amp;"-"&amp;MID(A1308,13,1)</f>
        <v/>
      </c>
      <c r="P1308" s="1">
        <f>"M"&amp;MID(A1308,5,2)</f>
        <v/>
      </c>
      <c r="Q1308" s="1">
        <f>IF(MID(A1308,4,1)="L",IF(ISODD(RIGHT(A1308)),"LH1","LH3"),IF(MID(A1308,4,1)="R",IF(ISODD(RIGHT(A1308)),"RH2","RH4"),"ERROR"))</f>
        <v/>
      </c>
      <c r="R1308" s="1">
        <f>P1308&amp;"-"&amp;Q1308</f>
        <v/>
      </c>
      <c r="S1308" s="13">
        <f>IF(D1308="","HXX",IF(OR(D1308=D1307,D1308=0),S1307,"H"&amp;TEXT(D1308,"00")&amp;" T"&amp;TEXT(G1308,"00")&amp;" - "&amp;A1308))</f>
        <v/>
      </c>
      <c r="T1308" s="13">
        <f>SUBTOTAL(3,A1308)</f>
        <v/>
      </c>
      <c r="U1308" s="13">
        <f>IF(OR(NOT(ISBLANK(H1308)),J1308="30"),1,0)</f>
        <v/>
      </c>
      <c r="V1308" s="13">
        <f>IF(ISBLANK(I1308),0,1)</f>
        <v/>
      </c>
      <c r="W1308" s="13">
        <f>IF(AND(L1308="Porosidad de gas",OR(K1308="C5",K1308="E5")),1,0)</f>
        <v/>
      </c>
      <c r="X1308" s="3">
        <f>RIGHT(A1308,3)</f>
        <v/>
      </c>
      <c r="Y1308" s="3">
        <f>MAX(W1308*F1308,0)</f>
        <v/>
      </c>
      <c r="Z1308" s="3">
        <f>MAX(V1308*F1308-Y1308,0)</f>
        <v/>
      </c>
      <c r="AA1308" s="3">
        <f>MAX(U1308*F1308-SUM(Y1308:Z1308),0)</f>
        <v/>
      </c>
      <c r="AB1308" s="3">
        <f>MAX(F1308-SUM(Y1308:AA1308),0)</f>
        <v/>
      </c>
      <c r="AC1308" s="3">
        <f>D1308</f>
        <v/>
      </c>
      <c r="AD1308" s="3">
        <f>E1308</f>
        <v/>
      </c>
    </row>
    <row r="1309">
      <c r="A1309" s="22" t="inlineStr">
        <is>
          <t>BNRR022511271118</t>
        </is>
      </c>
      <c r="B1309" s="22" t="inlineStr">
        <is>
          <t>27/11/2025 13:19:32</t>
        </is>
      </c>
      <c r="C1309" s="24" t="n">
        <v>9</v>
      </c>
      <c r="D1309" s="24" t="n">
        <v>14</v>
      </c>
      <c r="E1309" s="24" t="n">
        <v>37</v>
      </c>
      <c r="F1309" s="24" t="n">
        <v>461</v>
      </c>
      <c r="G1309" s="24" t="inlineStr">
        <is>
          <t>17</t>
        </is>
      </c>
      <c r="H1309" s="24" t="inlineStr"/>
      <c r="I1309" s="24" t="inlineStr"/>
      <c r="J1309" s="24" t="n">
        <v/>
      </c>
      <c r="K1309" s="24" t="n"/>
      <c r="L1309" s="24" t="n"/>
      <c r="M1309" s="1">
        <f>LEFT(A1309,6)</f>
        <v/>
      </c>
      <c r="N1309" s="1">
        <f>MID(A1309,7,6)</f>
        <v/>
      </c>
      <c r="O1309" s="1">
        <f>MID(A1309,7,6)&amp;"-"&amp;MID(A1309,13,1)</f>
        <v/>
      </c>
      <c r="P1309" s="1">
        <f>"M"&amp;MID(A1309,5,2)</f>
        <v/>
      </c>
      <c r="Q1309" s="1">
        <f>IF(MID(A1309,4,1)="L",IF(ISODD(RIGHT(A1309)),"LH1","LH3"),IF(MID(A1309,4,1)="R",IF(ISODD(RIGHT(A1309)),"RH2","RH4"),"ERROR"))</f>
        <v/>
      </c>
      <c r="R1309" s="1">
        <f>P1309&amp;"-"&amp;Q1309</f>
        <v/>
      </c>
      <c r="S1309" s="13">
        <f>IF(D1309="","HXX",IF(OR(D1309=D1308,D1309=0),S1308,"H"&amp;TEXT(D1309,"00")&amp;" T"&amp;TEXT(G1309,"00")&amp;" - "&amp;A1309))</f>
        <v/>
      </c>
      <c r="T1309" s="13">
        <f>SUBTOTAL(3,A1309)</f>
        <v/>
      </c>
      <c r="U1309" s="13">
        <f>IF(OR(NOT(ISBLANK(H1309)),J1309="30"),1,0)</f>
        <v/>
      </c>
      <c r="V1309" s="13">
        <f>IF(ISBLANK(I1309),0,1)</f>
        <v/>
      </c>
      <c r="W1309" s="13">
        <f>IF(AND(L1309="Porosidad de gas",OR(K1309="C5",K1309="E5")),1,0)</f>
        <v/>
      </c>
      <c r="X1309" s="3">
        <f>RIGHT(A1309,3)</f>
        <v/>
      </c>
      <c r="Y1309" s="3">
        <f>MAX(W1309*F1309,0)</f>
        <v/>
      </c>
      <c r="Z1309" s="3">
        <f>MAX(V1309*F1309-Y1309,0)</f>
        <v/>
      </c>
      <c r="AA1309" s="3">
        <f>MAX(U1309*F1309-SUM(Y1309:Z1309),0)</f>
        <v/>
      </c>
      <c r="AB1309" s="3">
        <f>MAX(F1309-SUM(Y1309:AA1309),0)</f>
        <v/>
      </c>
      <c r="AC1309" s="3">
        <f>D1309</f>
        <v/>
      </c>
      <c r="AD1309" s="3">
        <f>E1309</f>
        <v/>
      </c>
    </row>
    <row r="1310">
      <c r="A1310" s="22" t="inlineStr">
        <is>
          <t>BNRL022511271115</t>
        </is>
      </c>
      <c r="B1310" s="22" t="inlineStr">
        <is>
          <t>27/11/2025 13:11:50</t>
        </is>
      </c>
      <c r="C1310" s="24" t="n">
        <v>9</v>
      </c>
      <c r="D1310" s="24" t="n">
        <v>14</v>
      </c>
      <c r="E1310" s="24" t="n">
        <v>36</v>
      </c>
      <c r="F1310" s="24" t="n">
        <v>362</v>
      </c>
      <c r="G1310" s="24" t="inlineStr">
        <is>
          <t>17</t>
        </is>
      </c>
      <c r="H1310" s="24" t="inlineStr"/>
      <c r="I1310" s="24" t="inlineStr"/>
      <c r="J1310" s="24" t="n">
        <v/>
      </c>
      <c r="K1310" s="24" t="n"/>
      <c r="L1310" s="24" t="n"/>
      <c r="M1310" s="1">
        <f>LEFT(A1310,6)</f>
        <v/>
      </c>
      <c r="N1310" s="1">
        <f>MID(A1310,7,6)</f>
        <v/>
      </c>
      <c r="O1310" s="1">
        <f>MID(A1310,7,6)&amp;"-"&amp;MID(A1310,13,1)</f>
        <v/>
      </c>
      <c r="P1310" s="1">
        <f>"M"&amp;MID(A1310,5,2)</f>
        <v/>
      </c>
      <c r="Q1310" s="1">
        <f>IF(MID(A1310,4,1)="L",IF(ISODD(RIGHT(A1310)),"LH1","LH3"),IF(MID(A1310,4,1)="R",IF(ISODD(RIGHT(A1310)),"RH2","RH4"),"ERROR"))</f>
        <v/>
      </c>
      <c r="R1310" s="1">
        <f>P1310&amp;"-"&amp;Q1310</f>
        <v/>
      </c>
      <c r="S1310" s="13">
        <f>IF(D1310="","HXX",IF(OR(D1310=D1309,D1310=0),S1309,"H"&amp;TEXT(D1310,"00")&amp;" T"&amp;TEXT(G1310,"00")&amp;" - "&amp;A1310))</f>
        <v/>
      </c>
      <c r="T1310" s="13">
        <f>SUBTOTAL(3,A1310)</f>
        <v/>
      </c>
      <c r="U1310" s="13">
        <f>IF(OR(NOT(ISBLANK(H1310)),J1310="30"),1,0)</f>
        <v/>
      </c>
      <c r="V1310" s="13">
        <f>IF(ISBLANK(I1310),0,1)</f>
        <v/>
      </c>
      <c r="W1310" s="13">
        <f>IF(AND(L1310="Porosidad de gas",OR(K1310="C5",K1310="E5")),1,0)</f>
        <v/>
      </c>
      <c r="X1310" s="3">
        <f>RIGHT(A1310,3)</f>
        <v/>
      </c>
      <c r="Y1310" s="3">
        <f>MAX(W1310*F1310,0)</f>
        <v/>
      </c>
      <c r="Z1310" s="3">
        <f>MAX(V1310*F1310-Y1310,0)</f>
        <v/>
      </c>
      <c r="AA1310" s="3">
        <f>MAX(U1310*F1310-SUM(Y1310:Z1310),0)</f>
        <v/>
      </c>
      <c r="AB1310" s="3">
        <f>MAX(F1310-SUM(Y1310:AA1310),0)</f>
        <v/>
      </c>
      <c r="AC1310" s="3">
        <f>D1310</f>
        <v/>
      </c>
      <c r="AD1310" s="3">
        <f>E1310</f>
        <v/>
      </c>
    </row>
    <row r="1311">
      <c r="A1311" s="22" t="inlineStr">
        <is>
          <t>BNRL022511271116</t>
        </is>
      </c>
      <c r="B1311" s="22" t="inlineStr">
        <is>
          <t>27/11/2025 13:11:50</t>
        </is>
      </c>
      <c r="C1311" s="24" t="n">
        <v>9</v>
      </c>
      <c r="D1311" s="24" t="n">
        <v>14</v>
      </c>
      <c r="E1311" s="24" t="n">
        <v>36</v>
      </c>
      <c r="F1311" s="24" t="n">
        <v>362</v>
      </c>
      <c r="G1311" s="24" t="inlineStr">
        <is>
          <t>17</t>
        </is>
      </c>
      <c r="H1311" s="24" t="inlineStr"/>
      <c r="I1311" s="24" t="inlineStr"/>
      <c r="J1311" s="24" t="n">
        <v/>
      </c>
      <c r="K1311" s="24" t="n"/>
      <c r="L1311" s="24" t="n"/>
      <c r="M1311" s="1">
        <f>LEFT(A1311,6)</f>
        <v/>
      </c>
      <c r="N1311" s="1">
        <f>MID(A1311,7,6)</f>
        <v/>
      </c>
      <c r="O1311" s="1">
        <f>MID(A1311,7,6)&amp;"-"&amp;MID(A1311,13,1)</f>
        <v/>
      </c>
      <c r="P1311" s="1">
        <f>"M"&amp;MID(A1311,5,2)</f>
        <v/>
      </c>
      <c r="Q1311" s="1">
        <f>IF(MID(A1311,4,1)="L",IF(ISODD(RIGHT(A1311)),"LH1","LH3"),IF(MID(A1311,4,1)="R",IF(ISODD(RIGHT(A1311)),"RH2","RH4"),"ERROR"))</f>
        <v/>
      </c>
      <c r="R1311" s="1">
        <f>P1311&amp;"-"&amp;Q1311</f>
        <v/>
      </c>
      <c r="S1311" s="13">
        <f>IF(D1311="","HXX",IF(OR(D1311=D1310,D1311=0),S1310,"H"&amp;TEXT(D1311,"00")&amp;" T"&amp;TEXT(G1311,"00")&amp;" - "&amp;A1311))</f>
        <v/>
      </c>
      <c r="T1311" s="13">
        <f>SUBTOTAL(3,A1311)</f>
        <v/>
      </c>
      <c r="U1311" s="13">
        <f>IF(OR(NOT(ISBLANK(H1311)),J1311="30"),1,0)</f>
        <v/>
      </c>
      <c r="V1311" s="13">
        <f>IF(ISBLANK(I1311),0,1)</f>
        <v/>
      </c>
      <c r="W1311" s="13">
        <f>IF(AND(L1311="Porosidad de gas",OR(K1311="C5",K1311="E5")),1,0)</f>
        <v/>
      </c>
      <c r="X1311" s="3">
        <f>RIGHT(A1311,3)</f>
        <v/>
      </c>
      <c r="Y1311" s="3">
        <f>MAX(W1311*F1311,0)</f>
        <v/>
      </c>
      <c r="Z1311" s="3">
        <f>MAX(V1311*F1311-Y1311,0)</f>
        <v/>
      </c>
      <c r="AA1311" s="3">
        <f>MAX(U1311*F1311-SUM(Y1311:Z1311),0)</f>
        <v/>
      </c>
      <c r="AB1311" s="3">
        <f>MAX(F1311-SUM(Y1311:AA1311),0)</f>
        <v/>
      </c>
      <c r="AC1311" s="3">
        <f>D1311</f>
        <v/>
      </c>
      <c r="AD1311" s="3">
        <f>E1311</f>
        <v/>
      </c>
    </row>
    <row r="1312">
      <c r="A1312" s="22" t="inlineStr">
        <is>
          <t>BNRR022511271115</t>
        </is>
      </c>
      <c r="B1312" s="22" t="inlineStr">
        <is>
          <t>27/11/2025 13:11:50</t>
        </is>
      </c>
      <c r="C1312" s="24" t="n">
        <v>9</v>
      </c>
      <c r="D1312" s="24" t="n">
        <v>14</v>
      </c>
      <c r="E1312" s="24" t="n">
        <v>36</v>
      </c>
      <c r="F1312" s="24" t="n">
        <v>362</v>
      </c>
      <c r="G1312" s="24" t="inlineStr">
        <is>
          <t>17</t>
        </is>
      </c>
      <c r="H1312" s="24" t="inlineStr"/>
      <c r="I1312" s="24" t="inlineStr"/>
      <c r="J1312" s="24" t="n">
        <v/>
      </c>
      <c r="K1312" s="24" t="n"/>
      <c r="L1312" s="24" t="n"/>
      <c r="M1312" s="1">
        <f>LEFT(A1312,6)</f>
        <v/>
      </c>
      <c r="N1312" s="1">
        <f>MID(A1312,7,6)</f>
        <v/>
      </c>
      <c r="O1312" s="1">
        <f>MID(A1312,7,6)&amp;"-"&amp;MID(A1312,13,1)</f>
        <v/>
      </c>
      <c r="P1312" s="1">
        <f>"M"&amp;MID(A1312,5,2)</f>
        <v/>
      </c>
      <c r="Q1312" s="1">
        <f>IF(MID(A1312,4,1)="L",IF(ISODD(RIGHT(A1312)),"LH1","LH3"),IF(MID(A1312,4,1)="R",IF(ISODD(RIGHT(A1312)),"RH2","RH4"),"ERROR"))</f>
        <v/>
      </c>
      <c r="R1312" s="1">
        <f>P1312&amp;"-"&amp;Q1312</f>
        <v/>
      </c>
      <c r="S1312" s="13">
        <f>IF(D1312="","HXX",IF(OR(D1312=D1311,D1312=0),S1311,"H"&amp;TEXT(D1312,"00")&amp;" T"&amp;TEXT(G1312,"00")&amp;" - "&amp;A1312))</f>
        <v/>
      </c>
      <c r="T1312" s="13">
        <f>SUBTOTAL(3,A1312)</f>
        <v/>
      </c>
      <c r="U1312" s="13">
        <f>IF(OR(NOT(ISBLANK(H1312)),J1312="30"),1,0)</f>
        <v/>
      </c>
      <c r="V1312" s="13">
        <f>IF(ISBLANK(I1312),0,1)</f>
        <v/>
      </c>
      <c r="W1312" s="13">
        <f>IF(AND(L1312="Porosidad de gas",OR(K1312="C5",K1312="E5")),1,0)</f>
        <v/>
      </c>
      <c r="X1312" s="3">
        <f>RIGHT(A1312,3)</f>
        <v/>
      </c>
      <c r="Y1312" s="3">
        <f>MAX(W1312*F1312,0)</f>
        <v/>
      </c>
      <c r="Z1312" s="3">
        <f>MAX(V1312*F1312-Y1312,0)</f>
        <v/>
      </c>
      <c r="AA1312" s="3">
        <f>MAX(U1312*F1312-SUM(Y1312:Z1312),0)</f>
        <v/>
      </c>
      <c r="AB1312" s="3">
        <f>MAX(F1312-SUM(Y1312:AA1312),0)</f>
        <v/>
      </c>
      <c r="AC1312" s="3">
        <f>D1312</f>
        <v/>
      </c>
      <c r="AD1312" s="3">
        <f>E1312</f>
        <v/>
      </c>
    </row>
    <row r="1313">
      <c r="A1313" s="22" t="inlineStr">
        <is>
          <t>BNRR022511271116</t>
        </is>
      </c>
      <c r="B1313" s="22" t="inlineStr">
        <is>
          <t>27/11/2025 13:11:50</t>
        </is>
      </c>
      <c r="C1313" s="24" t="n">
        <v>9</v>
      </c>
      <c r="D1313" s="24" t="n">
        <v>14</v>
      </c>
      <c r="E1313" s="24" t="n">
        <v>36</v>
      </c>
      <c r="F1313" s="24" t="n">
        <v>362</v>
      </c>
      <c r="G1313" s="24" t="inlineStr">
        <is>
          <t>17</t>
        </is>
      </c>
      <c r="H1313" s="24" t="inlineStr"/>
      <c r="I1313" s="24" t="inlineStr"/>
      <c r="J1313" s="24" t="n">
        <v/>
      </c>
      <c r="K1313" s="24" t="n"/>
      <c r="L1313" s="24" t="n"/>
      <c r="M1313" s="1">
        <f>LEFT(A1313,6)</f>
        <v/>
      </c>
      <c r="N1313" s="1">
        <f>MID(A1313,7,6)</f>
        <v/>
      </c>
      <c r="O1313" s="1">
        <f>MID(A1313,7,6)&amp;"-"&amp;MID(A1313,13,1)</f>
        <v/>
      </c>
      <c r="P1313" s="1">
        <f>"M"&amp;MID(A1313,5,2)</f>
        <v/>
      </c>
      <c r="Q1313" s="1">
        <f>IF(MID(A1313,4,1)="L",IF(ISODD(RIGHT(A1313)),"LH1","LH3"),IF(MID(A1313,4,1)="R",IF(ISODD(RIGHT(A1313)),"RH2","RH4"),"ERROR"))</f>
        <v/>
      </c>
      <c r="R1313" s="1">
        <f>P1313&amp;"-"&amp;Q1313</f>
        <v/>
      </c>
      <c r="S1313" s="13">
        <f>IF(D1313="","HXX",IF(OR(D1313=D1312,D1313=0),S1312,"H"&amp;TEXT(D1313,"00")&amp;" T"&amp;TEXT(G1313,"00")&amp;" - "&amp;A1313))</f>
        <v/>
      </c>
      <c r="T1313" s="13">
        <f>SUBTOTAL(3,A1313)</f>
        <v/>
      </c>
      <c r="U1313" s="13">
        <f>IF(OR(NOT(ISBLANK(H1313)),J1313="30"),1,0)</f>
        <v/>
      </c>
      <c r="V1313" s="13">
        <f>IF(ISBLANK(I1313),0,1)</f>
        <v/>
      </c>
      <c r="W1313" s="13">
        <f>IF(AND(L1313="Porosidad de gas",OR(K1313="C5",K1313="E5")),1,0)</f>
        <v/>
      </c>
      <c r="X1313" s="3">
        <f>RIGHT(A1313,3)</f>
        <v/>
      </c>
      <c r="Y1313" s="3">
        <f>MAX(W1313*F1313,0)</f>
        <v/>
      </c>
      <c r="Z1313" s="3">
        <f>MAX(V1313*F1313-Y1313,0)</f>
        <v/>
      </c>
      <c r="AA1313" s="3">
        <f>MAX(U1313*F1313-SUM(Y1313:Z1313),0)</f>
        <v/>
      </c>
      <c r="AB1313" s="3">
        <f>MAX(F1313-SUM(Y1313:AA1313),0)</f>
        <v/>
      </c>
      <c r="AC1313" s="3">
        <f>D1313</f>
        <v/>
      </c>
      <c r="AD1313" s="3">
        <f>E1313</f>
        <v/>
      </c>
    </row>
    <row r="1314">
      <c r="A1314" s="22" t="inlineStr">
        <is>
          <t>BNRL022511271113</t>
        </is>
      </c>
      <c r="B1314" s="22" t="inlineStr">
        <is>
          <t>27/11/2025 13:5:48</t>
        </is>
      </c>
      <c r="C1314" s="24" t="n">
        <v>9</v>
      </c>
      <c r="D1314" s="24" t="n">
        <v>14</v>
      </c>
      <c r="E1314" s="24" t="n">
        <v>35</v>
      </c>
      <c r="F1314" s="24" t="n">
        <v>362</v>
      </c>
      <c r="G1314" s="24" t="inlineStr">
        <is>
          <t>17</t>
        </is>
      </c>
      <c r="H1314" s="24" t="inlineStr"/>
      <c r="I1314" s="24" t="inlineStr"/>
      <c r="J1314" s="24" t="n">
        <v/>
      </c>
      <c r="K1314" s="24" t="n"/>
      <c r="L1314" s="24" t="n"/>
      <c r="M1314" s="1">
        <f>LEFT(A1314,6)</f>
        <v/>
      </c>
      <c r="N1314" s="1">
        <f>MID(A1314,7,6)</f>
        <v/>
      </c>
      <c r="O1314" s="1">
        <f>MID(A1314,7,6)&amp;"-"&amp;MID(A1314,13,1)</f>
        <v/>
      </c>
      <c r="P1314" s="1">
        <f>"M"&amp;MID(A1314,5,2)</f>
        <v/>
      </c>
      <c r="Q1314" s="1">
        <f>IF(MID(A1314,4,1)="L",IF(ISODD(RIGHT(A1314)),"LH1","LH3"),IF(MID(A1314,4,1)="R",IF(ISODD(RIGHT(A1314)),"RH2","RH4"),"ERROR"))</f>
        <v/>
      </c>
      <c r="R1314" s="1">
        <f>P1314&amp;"-"&amp;Q1314</f>
        <v/>
      </c>
      <c r="S1314" s="13">
        <f>IF(D1314="","HXX",IF(OR(D1314=D1313,D1314=0),S1313,"H"&amp;TEXT(D1314,"00")&amp;" T"&amp;TEXT(G1314,"00")&amp;" - "&amp;A1314))</f>
        <v/>
      </c>
      <c r="T1314" s="13">
        <f>SUBTOTAL(3,A1314)</f>
        <v/>
      </c>
      <c r="U1314" s="13">
        <f>IF(OR(NOT(ISBLANK(H1314)),J1314="30"),1,0)</f>
        <v/>
      </c>
      <c r="V1314" s="13">
        <f>IF(ISBLANK(I1314),0,1)</f>
        <v/>
      </c>
      <c r="W1314" s="13">
        <f>IF(AND(L1314="Porosidad de gas",OR(K1314="C5",K1314="E5")),1,0)</f>
        <v/>
      </c>
      <c r="X1314" s="3">
        <f>RIGHT(A1314,3)</f>
        <v/>
      </c>
      <c r="Y1314" s="3">
        <f>MAX(W1314*F1314,0)</f>
        <v/>
      </c>
      <c r="Z1314" s="3">
        <f>MAX(V1314*F1314-Y1314,0)</f>
        <v/>
      </c>
      <c r="AA1314" s="3">
        <f>MAX(U1314*F1314-SUM(Y1314:Z1314),0)</f>
        <v/>
      </c>
      <c r="AB1314" s="3">
        <f>MAX(F1314-SUM(Y1314:AA1314),0)</f>
        <v/>
      </c>
      <c r="AC1314" s="3">
        <f>D1314</f>
        <v/>
      </c>
      <c r="AD1314" s="3">
        <f>E1314</f>
        <v/>
      </c>
    </row>
    <row r="1315">
      <c r="A1315" s="22" t="inlineStr">
        <is>
          <t>BNRL022511271114</t>
        </is>
      </c>
      <c r="B1315" s="22" t="inlineStr">
        <is>
          <t>27/11/2025 13:5:48</t>
        </is>
      </c>
      <c r="C1315" s="24" t="n">
        <v>9</v>
      </c>
      <c r="D1315" s="24" t="n">
        <v>14</v>
      </c>
      <c r="E1315" s="24" t="n">
        <v>35</v>
      </c>
      <c r="F1315" s="24" t="n">
        <v>362</v>
      </c>
      <c r="G1315" s="24" t="inlineStr">
        <is>
          <t>17</t>
        </is>
      </c>
      <c r="H1315" s="24" t="inlineStr"/>
      <c r="I1315" s="24" t="inlineStr"/>
      <c r="J1315" s="24" t="n">
        <v/>
      </c>
      <c r="K1315" s="24" t="n"/>
      <c r="L1315" s="24" t="n"/>
      <c r="M1315" s="1">
        <f>LEFT(A1315,6)</f>
        <v/>
      </c>
      <c r="N1315" s="1">
        <f>MID(A1315,7,6)</f>
        <v/>
      </c>
      <c r="O1315" s="1">
        <f>MID(A1315,7,6)&amp;"-"&amp;MID(A1315,13,1)</f>
        <v/>
      </c>
      <c r="P1315" s="1">
        <f>"M"&amp;MID(A1315,5,2)</f>
        <v/>
      </c>
      <c r="Q1315" s="1">
        <f>IF(MID(A1315,4,1)="L",IF(ISODD(RIGHT(A1315)),"LH1","LH3"),IF(MID(A1315,4,1)="R",IF(ISODD(RIGHT(A1315)),"RH2","RH4"),"ERROR"))</f>
        <v/>
      </c>
      <c r="R1315" s="1">
        <f>P1315&amp;"-"&amp;Q1315</f>
        <v/>
      </c>
      <c r="S1315" s="13">
        <f>IF(D1315="","HXX",IF(OR(D1315=D1314,D1315=0),S1314,"H"&amp;TEXT(D1315,"00")&amp;" T"&amp;TEXT(G1315,"00")&amp;" - "&amp;A1315))</f>
        <v/>
      </c>
      <c r="T1315" s="13">
        <f>SUBTOTAL(3,A1315)</f>
        <v/>
      </c>
      <c r="U1315" s="13">
        <f>IF(OR(NOT(ISBLANK(H1315)),J1315="30"),1,0)</f>
        <v/>
      </c>
      <c r="V1315" s="13">
        <f>IF(ISBLANK(I1315),0,1)</f>
        <v/>
      </c>
      <c r="W1315" s="13">
        <f>IF(AND(L1315="Porosidad de gas",OR(K1315="C5",K1315="E5")),1,0)</f>
        <v/>
      </c>
      <c r="X1315" s="3">
        <f>RIGHT(A1315,3)</f>
        <v/>
      </c>
      <c r="Y1315" s="3">
        <f>MAX(W1315*F1315,0)</f>
        <v/>
      </c>
      <c r="Z1315" s="3">
        <f>MAX(V1315*F1315-Y1315,0)</f>
        <v/>
      </c>
      <c r="AA1315" s="3">
        <f>MAX(U1315*F1315-SUM(Y1315:Z1315),0)</f>
        <v/>
      </c>
      <c r="AB1315" s="3">
        <f>MAX(F1315-SUM(Y1315:AA1315),0)</f>
        <v/>
      </c>
      <c r="AC1315" s="3">
        <f>D1315</f>
        <v/>
      </c>
      <c r="AD1315" s="3">
        <f>E1315</f>
        <v/>
      </c>
    </row>
    <row r="1316">
      <c r="A1316" s="22" t="inlineStr">
        <is>
          <t>BNRR022511271113</t>
        </is>
      </c>
      <c r="B1316" s="22" t="inlineStr">
        <is>
          <t>27/11/2025 13:5:48</t>
        </is>
      </c>
      <c r="C1316" s="24" t="n">
        <v>9</v>
      </c>
      <c r="D1316" s="24" t="n">
        <v>14</v>
      </c>
      <c r="E1316" s="24" t="n">
        <v>35</v>
      </c>
      <c r="F1316" s="24" t="n">
        <v>362</v>
      </c>
      <c r="G1316" s="24" t="inlineStr">
        <is>
          <t>17</t>
        </is>
      </c>
      <c r="H1316" s="24" t="inlineStr"/>
      <c r="I1316" s="24" t="inlineStr"/>
      <c r="J1316" s="24" t="n">
        <v/>
      </c>
      <c r="K1316" s="24" t="n"/>
      <c r="L1316" s="24" t="n"/>
      <c r="M1316" s="1">
        <f>LEFT(A1316,6)</f>
        <v/>
      </c>
      <c r="N1316" s="1">
        <f>MID(A1316,7,6)</f>
        <v/>
      </c>
      <c r="O1316" s="1">
        <f>MID(A1316,7,6)&amp;"-"&amp;MID(A1316,13,1)</f>
        <v/>
      </c>
      <c r="P1316" s="1">
        <f>"M"&amp;MID(A1316,5,2)</f>
        <v/>
      </c>
      <c r="Q1316" s="1">
        <f>IF(MID(A1316,4,1)="L",IF(ISODD(RIGHT(A1316)),"LH1","LH3"),IF(MID(A1316,4,1)="R",IF(ISODD(RIGHT(A1316)),"RH2","RH4"),"ERROR"))</f>
        <v/>
      </c>
      <c r="R1316" s="1">
        <f>P1316&amp;"-"&amp;Q1316</f>
        <v/>
      </c>
      <c r="S1316" s="13">
        <f>IF(D1316="","HXX",IF(OR(D1316=D1315,D1316=0),S1315,"H"&amp;TEXT(D1316,"00")&amp;" T"&amp;TEXT(G1316,"00")&amp;" - "&amp;A1316))</f>
        <v/>
      </c>
      <c r="T1316" s="13">
        <f>SUBTOTAL(3,A1316)</f>
        <v/>
      </c>
      <c r="U1316" s="13">
        <f>IF(OR(NOT(ISBLANK(H1316)),J1316="30"),1,0)</f>
        <v/>
      </c>
      <c r="V1316" s="13">
        <f>IF(ISBLANK(I1316),0,1)</f>
        <v/>
      </c>
      <c r="W1316" s="13">
        <f>IF(AND(L1316="Porosidad de gas",OR(K1316="C5",K1316="E5")),1,0)</f>
        <v/>
      </c>
      <c r="X1316" s="3">
        <f>RIGHT(A1316,3)</f>
        <v/>
      </c>
      <c r="Y1316" s="3">
        <f>MAX(W1316*F1316,0)</f>
        <v/>
      </c>
      <c r="Z1316" s="3">
        <f>MAX(V1316*F1316-Y1316,0)</f>
        <v/>
      </c>
      <c r="AA1316" s="3">
        <f>MAX(U1316*F1316-SUM(Y1316:Z1316),0)</f>
        <v/>
      </c>
      <c r="AB1316" s="3">
        <f>MAX(F1316-SUM(Y1316:AA1316),0)</f>
        <v/>
      </c>
      <c r="AC1316" s="3">
        <f>D1316</f>
        <v/>
      </c>
      <c r="AD1316" s="3">
        <f>E1316</f>
        <v/>
      </c>
    </row>
    <row r="1317">
      <c r="A1317" s="22" t="inlineStr">
        <is>
          <t>BNRR022511271114</t>
        </is>
      </c>
      <c r="B1317" s="22" t="inlineStr">
        <is>
          <t>27/11/2025 13:5:48</t>
        </is>
      </c>
      <c r="C1317" s="24" t="n">
        <v>9</v>
      </c>
      <c r="D1317" s="24" t="n">
        <v>14</v>
      </c>
      <c r="E1317" s="24" t="n">
        <v>35</v>
      </c>
      <c r="F1317" s="24" t="n">
        <v>362</v>
      </c>
      <c r="G1317" s="24" t="inlineStr">
        <is>
          <t>17</t>
        </is>
      </c>
      <c r="H1317" s="24" t="inlineStr"/>
      <c r="I1317" s="24" t="inlineStr"/>
      <c r="J1317" s="24" t="n">
        <v/>
      </c>
      <c r="K1317" s="24" t="n"/>
      <c r="L1317" s="24" t="n"/>
      <c r="M1317" s="1">
        <f>LEFT(A1317,6)</f>
        <v/>
      </c>
      <c r="N1317" s="1">
        <f>MID(A1317,7,6)</f>
        <v/>
      </c>
      <c r="O1317" s="1">
        <f>MID(A1317,7,6)&amp;"-"&amp;MID(A1317,13,1)</f>
        <v/>
      </c>
      <c r="P1317" s="1">
        <f>"M"&amp;MID(A1317,5,2)</f>
        <v/>
      </c>
      <c r="Q1317" s="1">
        <f>IF(MID(A1317,4,1)="L",IF(ISODD(RIGHT(A1317)),"LH1","LH3"),IF(MID(A1317,4,1)="R",IF(ISODD(RIGHT(A1317)),"RH2","RH4"),"ERROR"))</f>
        <v/>
      </c>
      <c r="R1317" s="1">
        <f>P1317&amp;"-"&amp;Q1317</f>
        <v/>
      </c>
      <c r="S1317" s="13">
        <f>IF(D1317="","HXX",IF(OR(D1317=D1316,D1317=0),S1316,"H"&amp;TEXT(D1317,"00")&amp;" T"&amp;TEXT(G1317,"00")&amp;" - "&amp;A1317))</f>
        <v/>
      </c>
      <c r="T1317" s="13">
        <f>SUBTOTAL(3,A1317)</f>
        <v/>
      </c>
      <c r="U1317" s="13">
        <f>IF(OR(NOT(ISBLANK(H1317)),J1317="30"),1,0)</f>
        <v/>
      </c>
      <c r="V1317" s="13">
        <f>IF(ISBLANK(I1317),0,1)</f>
        <v/>
      </c>
      <c r="W1317" s="13">
        <f>IF(AND(L1317="Porosidad de gas",OR(K1317="C5",K1317="E5")),1,0)</f>
        <v/>
      </c>
      <c r="X1317" s="3">
        <f>RIGHT(A1317,3)</f>
        <v/>
      </c>
      <c r="Y1317" s="3">
        <f>MAX(W1317*F1317,0)</f>
        <v/>
      </c>
      <c r="Z1317" s="3">
        <f>MAX(V1317*F1317-Y1317,0)</f>
        <v/>
      </c>
      <c r="AA1317" s="3">
        <f>MAX(U1317*F1317-SUM(Y1317:Z1317),0)</f>
        <v/>
      </c>
      <c r="AB1317" s="3">
        <f>MAX(F1317-SUM(Y1317:AA1317),0)</f>
        <v/>
      </c>
      <c r="AC1317" s="3">
        <f>D1317</f>
        <v/>
      </c>
      <c r="AD1317" s="3">
        <f>E1317</f>
        <v/>
      </c>
    </row>
    <row r="1318">
      <c r="A1318" s="22" t="inlineStr">
        <is>
          <t>BNRL022511271111</t>
        </is>
      </c>
      <c r="B1318" s="22" t="inlineStr">
        <is>
          <t>27/11/2025 12:59:47</t>
        </is>
      </c>
      <c r="C1318" s="24" t="n">
        <v>9</v>
      </c>
      <c r="D1318" s="24" t="n">
        <v>14</v>
      </c>
      <c r="E1318" s="24" t="n">
        <v>34</v>
      </c>
      <c r="F1318" s="24" t="n">
        <v>362</v>
      </c>
      <c r="G1318" s="24" t="inlineStr">
        <is>
          <t>17</t>
        </is>
      </c>
      <c r="H1318" s="24" t="inlineStr"/>
      <c r="I1318" s="24" t="inlineStr"/>
      <c r="J1318" s="24" t="n">
        <v/>
      </c>
      <c r="K1318" s="24" t="n"/>
      <c r="L1318" s="24" t="n"/>
      <c r="M1318" s="1">
        <f>LEFT(A1318,6)</f>
        <v/>
      </c>
      <c r="N1318" s="1">
        <f>MID(A1318,7,6)</f>
        <v/>
      </c>
      <c r="O1318" s="1">
        <f>MID(A1318,7,6)&amp;"-"&amp;MID(A1318,13,1)</f>
        <v/>
      </c>
      <c r="P1318" s="1">
        <f>"M"&amp;MID(A1318,5,2)</f>
        <v/>
      </c>
      <c r="Q1318" s="1">
        <f>IF(MID(A1318,4,1)="L",IF(ISODD(RIGHT(A1318)),"LH1","LH3"),IF(MID(A1318,4,1)="R",IF(ISODD(RIGHT(A1318)),"RH2","RH4"),"ERROR"))</f>
        <v/>
      </c>
      <c r="R1318" s="1">
        <f>P1318&amp;"-"&amp;Q1318</f>
        <v/>
      </c>
      <c r="S1318" s="13">
        <f>IF(D1318="","HXX",IF(OR(D1318=D1317,D1318=0),S1317,"H"&amp;TEXT(D1318,"00")&amp;" T"&amp;TEXT(G1318,"00")&amp;" - "&amp;A1318))</f>
        <v/>
      </c>
      <c r="T1318" s="13">
        <f>SUBTOTAL(3,A1318)</f>
        <v/>
      </c>
      <c r="U1318" s="13">
        <f>IF(OR(NOT(ISBLANK(H1318)),J1318="30"),1,0)</f>
        <v/>
      </c>
      <c r="V1318" s="13">
        <f>IF(ISBLANK(I1318),0,1)</f>
        <v/>
      </c>
      <c r="W1318" s="13">
        <f>IF(AND(L1318="Porosidad de gas",OR(K1318="C5",K1318="E5")),1,0)</f>
        <v/>
      </c>
      <c r="X1318" s="3">
        <f>RIGHT(A1318,3)</f>
        <v/>
      </c>
      <c r="Y1318" s="3">
        <f>MAX(W1318*F1318,0)</f>
        <v/>
      </c>
      <c r="Z1318" s="3">
        <f>MAX(V1318*F1318-Y1318,0)</f>
        <v/>
      </c>
      <c r="AA1318" s="3">
        <f>MAX(U1318*F1318-SUM(Y1318:Z1318),0)</f>
        <v/>
      </c>
      <c r="AB1318" s="3">
        <f>MAX(F1318-SUM(Y1318:AA1318),0)</f>
        <v/>
      </c>
      <c r="AC1318" s="3">
        <f>D1318</f>
        <v/>
      </c>
      <c r="AD1318" s="3">
        <f>E1318</f>
        <v/>
      </c>
    </row>
    <row r="1319">
      <c r="A1319" s="22" t="inlineStr">
        <is>
          <t>BNRL022511271112</t>
        </is>
      </c>
      <c r="B1319" s="22" t="inlineStr">
        <is>
          <t>27/11/2025 12:59:47</t>
        </is>
      </c>
      <c r="C1319" s="24" t="n">
        <v>9</v>
      </c>
      <c r="D1319" s="24" t="n">
        <v>14</v>
      </c>
      <c r="E1319" s="24" t="n">
        <v>34</v>
      </c>
      <c r="F1319" s="24" t="n">
        <v>362</v>
      </c>
      <c r="G1319" s="24" t="inlineStr">
        <is>
          <t>17</t>
        </is>
      </c>
      <c r="H1319" s="24" t="inlineStr"/>
      <c r="I1319" s="24" t="inlineStr"/>
      <c r="J1319" s="24" t="n">
        <v/>
      </c>
      <c r="K1319" s="24" t="n"/>
      <c r="L1319" s="24" t="n"/>
      <c r="M1319" s="1">
        <f>LEFT(A1319,6)</f>
        <v/>
      </c>
      <c r="N1319" s="1">
        <f>MID(A1319,7,6)</f>
        <v/>
      </c>
      <c r="O1319" s="1">
        <f>MID(A1319,7,6)&amp;"-"&amp;MID(A1319,13,1)</f>
        <v/>
      </c>
      <c r="P1319" s="1">
        <f>"M"&amp;MID(A1319,5,2)</f>
        <v/>
      </c>
      <c r="Q1319" s="1">
        <f>IF(MID(A1319,4,1)="L",IF(ISODD(RIGHT(A1319)),"LH1","LH3"),IF(MID(A1319,4,1)="R",IF(ISODD(RIGHT(A1319)),"RH2","RH4"),"ERROR"))</f>
        <v/>
      </c>
      <c r="R1319" s="1">
        <f>P1319&amp;"-"&amp;Q1319</f>
        <v/>
      </c>
      <c r="S1319" s="13">
        <f>IF(D1319="","HXX",IF(OR(D1319=D1318,D1319=0),S1318,"H"&amp;TEXT(D1319,"00")&amp;" T"&amp;TEXT(G1319,"00")&amp;" - "&amp;A1319))</f>
        <v/>
      </c>
      <c r="T1319" s="13">
        <f>SUBTOTAL(3,A1319)</f>
        <v/>
      </c>
      <c r="U1319" s="13">
        <f>IF(OR(NOT(ISBLANK(H1319)),J1319="30"),1,0)</f>
        <v/>
      </c>
      <c r="V1319" s="13">
        <f>IF(ISBLANK(I1319),0,1)</f>
        <v/>
      </c>
      <c r="W1319" s="13">
        <f>IF(AND(L1319="Porosidad de gas",OR(K1319="C5",K1319="E5")),1,0)</f>
        <v/>
      </c>
      <c r="X1319" s="3">
        <f>RIGHT(A1319,3)</f>
        <v/>
      </c>
      <c r="Y1319" s="3">
        <f>MAX(W1319*F1319,0)</f>
        <v/>
      </c>
      <c r="Z1319" s="3">
        <f>MAX(V1319*F1319-Y1319,0)</f>
        <v/>
      </c>
      <c r="AA1319" s="3">
        <f>MAX(U1319*F1319-SUM(Y1319:Z1319),0)</f>
        <v/>
      </c>
      <c r="AB1319" s="3">
        <f>MAX(F1319-SUM(Y1319:AA1319),0)</f>
        <v/>
      </c>
      <c r="AC1319" s="3">
        <f>D1319</f>
        <v/>
      </c>
      <c r="AD1319" s="3">
        <f>E1319</f>
        <v/>
      </c>
    </row>
    <row r="1320">
      <c r="A1320" s="22" t="inlineStr">
        <is>
          <t>BNRR022511271111</t>
        </is>
      </c>
      <c r="B1320" s="22" t="inlineStr">
        <is>
          <t>27/11/2025 12:59:47</t>
        </is>
      </c>
      <c r="C1320" s="24" t="n">
        <v>9</v>
      </c>
      <c r="D1320" s="24" t="n">
        <v>14</v>
      </c>
      <c r="E1320" s="24" t="n">
        <v>34</v>
      </c>
      <c r="F1320" s="24" t="n">
        <v>362</v>
      </c>
      <c r="G1320" s="24" t="inlineStr">
        <is>
          <t>17</t>
        </is>
      </c>
      <c r="H1320" s="24" t="inlineStr"/>
      <c r="I1320" s="24" t="inlineStr"/>
      <c r="J1320" s="24" t="n">
        <v/>
      </c>
      <c r="K1320" s="24" t="n"/>
      <c r="L1320" s="24" t="n"/>
      <c r="M1320" s="1">
        <f>LEFT(A1320,6)</f>
        <v/>
      </c>
      <c r="N1320" s="1">
        <f>MID(A1320,7,6)</f>
        <v/>
      </c>
      <c r="O1320" s="1">
        <f>MID(A1320,7,6)&amp;"-"&amp;MID(A1320,13,1)</f>
        <v/>
      </c>
      <c r="P1320" s="1">
        <f>"M"&amp;MID(A1320,5,2)</f>
        <v/>
      </c>
      <c r="Q1320" s="1">
        <f>IF(MID(A1320,4,1)="L",IF(ISODD(RIGHT(A1320)),"LH1","LH3"),IF(MID(A1320,4,1)="R",IF(ISODD(RIGHT(A1320)),"RH2","RH4"),"ERROR"))</f>
        <v/>
      </c>
      <c r="R1320" s="1">
        <f>P1320&amp;"-"&amp;Q1320</f>
        <v/>
      </c>
      <c r="S1320" s="13">
        <f>IF(D1320="","HXX",IF(OR(D1320=D1319,D1320=0),S1319,"H"&amp;TEXT(D1320,"00")&amp;" T"&amp;TEXT(G1320,"00")&amp;" - "&amp;A1320))</f>
        <v/>
      </c>
      <c r="T1320" s="13">
        <f>SUBTOTAL(3,A1320)</f>
        <v/>
      </c>
      <c r="U1320" s="13">
        <f>IF(OR(NOT(ISBLANK(H1320)),J1320="30"),1,0)</f>
        <v/>
      </c>
      <c r="V1320" s="13">
        <f>IF(ISBLANK(I1320),0,1)</f>
        <v/>
      </c>
      <c r="W1320" s="13">
        <f>IF(AND(L1320="Porosidad de gas",OR(K1320="C5",K1320="E5")),1,0)</f>
        <v/>
      </c>
      <c r="X1320" s="3">
        <f>RIGHT(A1320,3)</f>
        <v/>
      </c>
      <c r="Y1320" s="3">
        <f>MAX(W1320*F1320,0)</f>
        <v/>
      </c>
      <c r="Z1320" s="3">
        <f>MAX(V1320*F1320-Y1320,0)</f>
        <v/>
      </c>
      <c r="AA1320" s="3">
        <f>MAX(U1320*F1320-SUM(Y1320:Z1320),0)</f>
        <v/>
      </c>
      <c r="AB1320" s="3">
        <f>MAX(F1320-SUM(Y1320:AA1320),0)</f>
        <v/>
      </c>
      <c r="AC1320" s="3">
        <f>D1320</f>
        <v/>
      </c>
      <c r="AD1320" s="3">
        <f>E1320</f>
        <v/>
      </c>
    </row>
    <row r="1321">
      <c r="A1321" s="22" t="inlineStr">
        <is>
          <t>BNRR022511271112</t>
        </is>
      </c>
      <c r="B1321" s="22" t="inlineStr">
        <is>
          <t>27/11/2025 12:59:47</t>
        </is>
      </c>
      <c r="C1321" s="24" t="n">
        <v>9</v>
      </c>
      <c r="D1321" s="24" t="n">
        <v>14</v>
      </c>
      <c r="E1321" s="24" t="n">
        <v>34</v>
      </c>
      <c r="F1321" s="24" t="n">
        <v>362</v>
      </c>
      <c r="G1321" s="24" t="inlineStr">
        <is>
          <t>17</t>
        </is>
      </c>
      <c r="H1321" s="24" t="inlineStr"/>
      <c r="I1321" s="24" t="inlineStr"/>
      <c r="J1321" s="24" t="n">
        <v/>
      </c>
      <c r="K1321" s="24" t="n"/>
      <c r="L1321" s="24" t="n"/>
      <c r="M1321" s="1">
        <f>LEFT(A1321,6)</f>
        <v/>
      </c>
      <c r="N1321" s="1">
        <f>MID(A1321,7,6)</f>
        <v/>
      </c>
      <c r="O1321" s="1">
        <f>MID(A1321,7,6)&amp;"-"&amp;MID(A1321,13,1)</f>
        <v/>
      </c>
      <c r="P1321" s="1">
        <f>"M"&amp;MID(A1321,5,2)</f>
        <v/>
      </c>
      <c r="Q1321" s="1">
        <f>IF(MID(A1321,4,1)="L",IF(ISODD(RIGHT(A1321)),"LH1","LH3"),IF(MID(A1321,4,1)="R",IF(ISODD(RIGHT(A1321)),"RH2","RH4"),"ERROR"))</f>
        <v/>
      </c>
      <c r="R1321" s="1">
        <f>P1321&amp;"-"&amp;Q1321</f>
        <v/>
      </c>
      <c r="S1321" s="13">
        <f>IF(D1321="","HXX",IF(OR(D1321=D1320,D1321=0),S1320,"H"&amp;TEXT(D1321,"00")&amp;" T"&amp;TEXT(G1321,"00")&amp;" - "&amp;A1321))</f>
        <v/>
      </c>
      <c r="T1321" s="13">
        <f>SUBTOTAL(3,A1321)</f>
        <v/>
      </c>
      <c r="U1321" s="13">
        <f>IF(OR(NOT(ISBLANK(H1321)),J1321="30"),1,0)</f>
        <v/>
      </c>
      <c r="V1321" s="13">
        <f>IF(ISBLANK(I1321),0,1)</f>
        <v/>
      </c>
      <c r="W1321" s="13">
        <f>IF(AND(L1321="Porosidad de gas",OR(K1321="C5",K1321="E5")),1,0)</f>
        <v/>
      </c>
      <c r="X1321" s="3">
        <f>RIGHT(A1321,3)</f>
        <v/>
      </c>
      <c r="Y1321" s="3">
        <f>MAX(W1321*F1321,0)</f>
        <v/>
      </c>
      <c r="Z1321" s="3">
        <f>MAX(V1321*F1321-Y1321,0)</f>
        <v/>
      </c>
      <c r="AA1321" s="3">
        <f>MAX(U1321*F1321-SUM(Y1321:Z1321),0)</f>
        <v/>
      </c>
      <c r="AB1321" s="3">
        <f>MAX(F1321-SUM(Y1321:AA1321),0)</f>
        <v/>
      </c>
      <c r="AC1321" s="3">
        <f>D1321</f>
        <v/>
      </c>
      <c r="AD1321" s="3">
        <f>E1321</f>
        <v/>
      </c>
    </row>
    <row r="1322">
      <c r="A1322" s="22" t="inlineStr">
        <is>
          <t>BNRL022511271109</t>
        </is>
      </c>
      <c r="B1322" s="22" t="inlineStr">
        <is>
          <t>27/11/2025 12:53:44</t>
        </is>
      </c>
      <c r="C1322" s="24" t="n">
        <v>9</v>
      </c>
      <c r="D1322" s="24" t="n">
        <v>14</v>
      </c>
      <c r="E1322" s="24" t="n">
        <v>33</v>
      </c>
      <c r="F1322" s="24" t="n">
        <v>366</v>
      </c>
      <c r="G1322" s="24" t="inlineStr">
        <is>
          <t>17</t>
        </is>
      </c>
      <c r="H1322" s="24" t="inlineStr"/>
      <c r="I1322" s="24" t="inlineStr"/>
      <c r="J1322" s="24" t="n">
        <v/>
      </c>
      <c r="K1322" s="24" t="n"/>
      <c r="L1322" s="24" t="n"/>
      <c r="M1322" s="1">
        <f>LEFT(A1322,6)</f>
        <v/>
      </c>
      <c r="N1322" s="1">
        <f>MID(A1322,7,6)</f>
        <v/>
      </c>
      <c r="O1322" s="1">
        <f>MID(A1322,7,6)&amp;"-"&amp;MID(A1322,13,1)</f>
        <v/>
      </c>
      <c r="P1322" s="1">
        <f>"M"&amp;MID(A1322,5,2)</f>
        <v/>
      </c>
      <c r="Q1322" s="1">
        <f>IF(MID(A1322,4,1)="L",IF(ISODD(RIGHT(A1322)),"LH1","LH3"),IF(MID(A1322,4,1)="R",IF(ISODD(RIGHT(A1322)),"RH2","RH4"),"ERROR"))</f>
        <v/>
      </c>
      <c r="R1322" s="1">
        <f>P1322&amp;"-"&amp;Q1322</f>
        <v/>
      </c>
      <c r="S1322" s="13">
        <f>IF(D1322="","HXX",IF(OR(D1322=D1321,D1322=0),S1321,"H"&amp;TEXT(D1322,"00")&amp;" T"&amp;TEXT(G1322,"00")&amp;" - "&amp;A1322))</f>
        <v/>
      </c>
      <c r="T1322" s="13">
        <f>SUBTOTAL(3,A1322)</f>
        <v/>
      </c>
      <c r="U1322" s="13">
        <f>IF(OR(NOT(ISBLANK(H1322)),J1322="30"),1,0)</f>
        <v/>
      </c>
      <c r="V1322" s="13">
        <f>IF(ISBLANK(I1322),0,1)</f>
        <v/>
      </c>
      <c r="W1322" s="13">
        <f>IF(AND(L1322="Porosidad de gas",OR(K1322="C5",K1322="E5")),1,0)</f>
        <v/>
      </c>
      <c r="X1322" s="3">
        <f>RIGHT(A1322,3)</f>
        <v/>
      </c>
      <c r="Y1322" s="3">
        <f>MAX(W1322*F1322,0)</f>
        <v/>
      </c>
      <c r="Z1322" s="3">
        <f>MAX(V1322*F1322-Y1322,0)</f>
        <v/>
      </c>
      <c r="AA1322" s="3">
        <f>MAX(U1322*F1322-SUM(Y1322:Z1322),0)</f>
        <v/>
      </c>
      <c r="AB1322" s="3">
        <f>MAX(F1322-SUM(Y1322:AA1322),0)</f>
        <v/>
      </c>
      <c r="AC1322" s="3">
        <f>D1322</f>
        <v/>
      </c>
      <c r="AD1322" s="3">
        <f>E1322</f>
        <v/>
      </c>
    </row>
    <row r="1323">
      <c r="A1323" s="22" t="inlineStr">
        <is>
          <t>BNRL022511271110</t>
        </is>
      </c>
      <c r="B1323" s="22" t="inlineStr">
        <is>
          <t>27/11/2025 12:53:44</t>
        </is>
      </c>
      <c r="C1323" s="24" t="n">
        <v>9</v>
      </c>
      <c r="D1323" s="24" t="n">
        <v>14</v>
      </c>
      <c r="E1323" s="24" t="n">
        <v>33</v>
      </c>
      <c r="F1323" s="24" t="n">
        <v>366</v>
      </c>
      <c r="G1323" s="24" t="inlineStr">
        <is>
          <t>17</t>
        </is>
      </c>
      <c r="H1323" s="24" t="inlineStr"/>
      <c r="I1323" s="24" t="inlineStr"/>
      <c r="J1323" s="24" t="n">
        <v/>
      </c>
      <c r="K1323" s="24" t="n"/>
      <c r="L1323" s="24" t="n"/>
      <c r="M1323" s="1">
        <f>LEFT(A1323,6)</f>
        <v/>
      </c>
      <c r="N1323" s="1">
        <f>MID(A1323,7,6)</f>
        <v/>
      </c>
      <c r="O1323" s="1">
        <f>MID(A1323,7,6)&amp;"-"&amp;MID(A1323,13,1)</f>
        <v/>
      </c>
      <c r="P1323" s="1">
        <f>"M"&amp;MID(A1323,5,2)</f>
        <v/>
      </c>
      <c r="Q1323" s="1">
        <f>IF(MID(A1323,4,1)="L",IF(ISODD(RIGHT(A1323)),"LH1","LH3"),IF(MID(A1323,4,1)="R",IF(ISODD(RIGHT(A1323)),"RH2","RH4"),"ERROR"))</f>
        <v/>
      </c>
      <c r="R1323" s="1">
        <f>P1323&amp;"-"&amp;Q1323</f>
        <v/>
      </c>
      <c r="S1323" s="13">
        <f>IF(D1323="","HXX",IF(OR(D1323=D1322,D1323=0),S1322,"H"&amp;TEXT(D1323,"00")&amp;" T"&amp;TEXT(G1323,"00")&amp;" - "&amp;A1323))</f>
        <v/>
      </c>
      <c r="T1323" s="13">
        <f>SUBTOTAL(3,A1323)</f>
        <v/>
      </c>
      <c r="U1323" s="13">
        <f>IF(OR(NOT(ISBLANK(H1323)),J1323="30"),1,0)</f>
        <v/>
      </c>
      <c r="V1323" s="13">
        <f>IF(ISBLANK(I1323),0,1)</f>
        <v/>
      </c>
      <c r="W1323" s="13">
        <f>IF(AND(L1323="Porosidad de gas",OR(K1323="C5",K1323="E5")),1,0)</f>
        <v/>
      </c>
      <c r="X1323" s="3">
        <f>RIGHT(A1323,3)</f>
        <v/>
      </c>
      <c r="Y1323" s="3">
        <f>MAX(W1323*F1323,0)</f>
        <v/>
      </c>
      <c r="Z1323" s="3">
        <f>MAX(V1323*F1323-Y1323,0)</f>
        <v/>
      </c>
      <c r="AA1323" s="3">
        <f>MAX(U1323*F1323-SUM(Y1323:Z1323),0)</f>
        <v/>
      </c>
      <c r="AB1323" s="3">
        <f>MAX(F1323-SUM(Y1323:AA1323),0)</f>
        <v/>
      </c>
      <c r="AC1323" s="3">
        <f>D1323</f>
        <v/>
      </c>
      <c r="AD1323" s="3">
        <f>E1323</f>
        <v/>
      </c>
    </row>
    <row r="1324">
      <c r="A1324" s="22" t="inlineStr">
        <is>
          <t>BNRR022511271109</t>
        </is>
      </c>
      <c r="B1324" s="22" t="inlineStr">
        <is>
          <t>27/11/2025 12:53:44</t>
        </is>
      </c>
      <c r="C1324" s="24" t="n">
        <v>9</v>
      </c>
      <c r="D1324" s="24" t="n">
        <v>14</v>
      </c>
      <c r="E1324" s="24" t="n">
        <v>33</v>
      </c>
      <c r="F1324" s="24" t="n">
        <v>366</v>
      </c>
      <c r="G1324" s="24" t="inlineStr">
        <is>
          <t>17</t>
        </is>
      </c>
      <c r="H1324" s="24" t="inlineStr"/>
      <c r="I1324" s="24" t="inlineStr"/>
      <c r="J1324" s="24" t="n">
        <v/>
      </c>
      <c r="K1324" s="24" t="n"/>
      <c r="L1324" s="24" t="n"/>
      <c r="M1324" s="1">
        <f>LEFT(A1324,6)</f>
        <v/>
      </c>
      <c r="N1324" s="1">
        <f>MID(A1324,7,6)</f>
        <v/>
      </c>
      <c r="O1324" s="1">
        <f>MID(A1324,7,6)&amp;"-"&amp;MID(A1324,13,1)</f>
        <v/>
      </c>
      <c r="P1324" s="1">
        <f>"M"&amp;MID(A1324,5,2)</f>
        <v/>
      </c>
      <c r="Q1324" s="1">
        <f>IF(MID(A1324,4,1)="L",IF(ISODD(RIGHT(A1324)),"LH1","LH3"),IF(MID(A1324,4,1)="R",IF(ISODD(RIGHT(A1324)),"RH2","RH4"),"ERROR"))</f>
        <v/>
      </c>
      <c r="R1324" s="1">
        <f>P1324&amp;"-"&amp;Q1324</f>
        <v/>
      </c>
      <c r="S1324" s="13">
        <f>IF(D1324="","HXX",IF(OR(D1324=D1323,D1324=0),S1323,"H"&amp;TEXT(D1324,"00")&amp;" T"&amp;TEXT(G1324,"00")&amp;" - "&amp;A1324))</f>
        <v/>
      </c>
      <c r="T1324" s="13">
        <f>SUBTOTAL(3,A1324)</f>
        <v/>
      </c>
      <c r="U1324" s="13">
        <f>IF(OR(NOT(ISBLANK(H1324)),J1324="30"),1,0)</f>
        <v/>
      </c>
      <c r="V1324" s="13">
        <f>IF(ISBLANK(I1324),0,1)</f>
        <v/>
      </c>
      <c r="W1324" s="13">
        <f>IF(AND(L1324="Porosidad de gas",OR(K1324="C5",K1324="E5")),1,0)</f>
        <v/>
      </c>
      <c r="X1324" s="3">
        <f>RIGHT(A1324,3)</f>
        <v/>
      </c>
      <c r="Y1324" s="3">
        <f>MAX(W1324*F1324,0)</f>
        <v/>
      </c>
      <c r="Z1324" s="3">
        <f>MAX(V1324*F1324-Y1324,0)</f>
        <v/>
      </c>
      <c r="AA1324" s="3">
        <f>MAX(U1324*F1324-SUM(Y1324:Z1324),0)</f>
        <v/>
      </c>
      <c r="AB1324" s="3">
        <f>MAX(F1324-SUM(Y1324:AA1324),0)</f>
        <v/>
      </c>
      <c r="AC1324" s="3">
        <f>D1324</f>
        <v/>
      </c>
      <c r="AD1324" s="3">
        <f>E1324</f>
        <v/>
      </c>
    </row>
    <row r="1325">
      <c r="A1325" s="22" t="inlineStr">
        <is>
          <t>BNRR022511271110</t>
        </is>
      </c>
      <c r="B1325" s="22" t="inlineStr">
        <is>
          <t>27/11/2025 12:53:44</t>
        </is>
      </c>
      <c r="C1325" s="24" t="n">
        <v>9</v>
      </c>
      <c r="D1325" s="24" t="n">
        <v>14</v>
      </c>
      <c r="E1325" s="24" t="n">
        <v>33</v>
      </c>
      <c r="F1325" s="24" t="n">
        <v>366</v>
      </c>
      <c r="G1325" s="24" t="inlineStr">
        <is>
          <t>17</t>
        </is>
      </c>
      <c r="H1325" s="24" t="inlineStr"/>
      <c r="I1325" s="24" t="inlineStr"/>
      <c r="J1325" s="24" t="n">
        <v/>
      </c>
      <c r="K1325" s="24" t="n"/>
      <c r="L1325" s="24" t="n"/>
      <c r="M1325" s="1">
        <f>LEFT(A1325,6)</f>
        <v/>
      </c>
      <c r="N1325" s="1">
        <f>MID(A1325,7,6)</f>
        <v/>
      </c>
      <c r="O1325" s="1">
        <f>MID(A1325,7,6)&amp;"-"&amp;MID(A1325,13,1)</f>
        <v/>
      </c>
      <c r="P1325" s="1">
        <f>"M"&amp;MID(A1325,5,2)</f>
        <v/>
      </c>
      <c r="Q1325" s="1">
        <f>IF(MID(A1325,4,1)="L",IF(ISODD(RIGHT(A1325)),"LH1","LH3"),IF(MID(A1325,4,1)="R",IF(ISODD(RIGHT(A1325)),"RH2","RH4"),"ERROR"))</f>
        <v/>
      </c>
      <c r="R1325" s="1">
        <f>P1325&amp;"-"&amp;Q1325</f>
        <v/>
      </c>
      <c r="S1325" s="13">
        <f>IF(D1325="","HXX",IF(OR(D1325=D1324,D1325=0),S1324,"H"&amp;TEXT(D1325,"00")&amp;" T"&amp;TEXT(G1325,"00")&amp;" - "&amp;A1325))</f>
        <v/>
      </c>
      <c r="T1325" s="13">
        <f>SUBTOTAL(3,A1325)</f>
        <v/>
      </c>
      <c r="U1325" s="13">
        <f>IF(OR(NOT(ISBLANK(H1325)),J1325="30"),1,0)</f>
        <v/>
      </c>
      <c r="V1325" s="13">
        <f>IF(ISBLANK(I1325),0,1)</f>
        <v/>
      </c>
      <c r="W1325" s="13">
        <f>IF(AND(L1325="Porosidad de gas",OR(K1325="C5",K1325="E5")),1,0)</f>
        <v/>
      </c>
      <c r="X1325" s="3">
        <f>RIGHT(A1325,3)</f>
        <v/>
      </c>
      <c r="Y1325" s="3">
        <f>MAX(W1325*F1325,0)</f>
        <v/>
      </c>
      <c r="Z1325" s="3">
        <f>MAX(V1325*F1325-Y1325,0)</f>
        <v/>
      </c>
      <c r="AA1325" s="3">
        <f>MAX(U1325*F1325-SUM(Y1325:Z1325),0)</f>
        <v/>
      </c>
      <c r="AB1325" s="3">
        <f>MAX(F1325-SUM(Y1325:AA1325),0)</f>
        <v/>
      </c>
      <c r="AC1325" s="3">
        <f>D1325</f>
        <v/>
      </c>
      <c r="AD1325" s="3">
        <f>E1325</f>
        <v/>
      </c>
    </row>
    <row r="1326">
      <c r="A1326" s="22" t="inlineStr">
        <is>
          <t>BNRL022511271107</t>
        </is>
      </c>
      <c r="B1326" s="22" t="inlineStr">
        <is>
          <t>27/11/2025 12:47:38</t>
        </is>
      </c>
      <c r="C1326" s="24" t="n">
        <v>9</v>
      </c>
      <c r="D1326" s="24" t="n">
        <v>14</v>
      </c>
      <c r="E1326" s="24" t="n">
        <v>32</v>
      </c>
      <c r="F1326" s="24" t="n">
        <v>371</v>
      </c>
      <c r="G1326" s="24" t="inlineStr">
        <is>
          <t>17</t>
        </is>
      </c>
      <c r="H1326" s="24" t="inlineStr"/>
      <c r="I1326" s="24" t="inlineStr"/>
      <c r="J1326" s="24" t="n">
        <v/>
      </c>
      <c r="K1326" s="24" t="n"/>
      <c r="L1326" s="24" t="n"/>
      <c r="M1326" s="1">
        <f>LEFT(A1326,6)</f>
        <v/>
      </c>
      <c r="N1326" s="1">
        <f>MID(A1326,7,6)</f>
        <v/>
      </c>
      <c r="O1326" s="1">
        <f>MID(A1326,7,6)&amp;"-"&amp;MID(A1326,13,1)</f>
        <v/>
      </c>
      <c r="P1326" s="1">
        <f>"M"&amp;MID(A1326,5,2)</f>
        <v/>
      </c>
      <c r="Q1326" s="1">
        <f>IF(MID(A1326,4,1)="L",IF(ISODD(RIGHT(A1326)),"LH1","LH3"),IF(MID(A1326,4,1)="R",IF(ISODD(RIGHT(A1326)),"RH2","RH4"),"ERROR"))</f>
        <v/>
      </c>
      <c r="R1326" s="1">
        <f>P1326&amp;"-"&amp;Q1326</f>
        <v/>
      </c>
      <c r="S1326" s="13">
        <f>IF(D1326="","HXX",IF(OR(D1326=D1325,D1326=0),S1325,"H"&amp;TEXT(D1326,"00")&amp;" T"&amp;TEXT(G1326,"00")&amp;" - "&amp;A1326))</f>
        <v/>
      </c>
      <c r="T1326" s="13">
        <f>SUBTOTAL(3,A1326)</f>
        <v/>
      </c>
      <c r="U1326" s="13">
        <f>IF(OR(NOT(ISBLANK(H1326)),J1326="30"),1,0)</f>
        <v/>
      </c>
      <c r="V1326" s="13">
        <f>IF(ISBLANK(I1326),0,1)</f>
        <v/>
      </c>
      <c r="W1326" s="13">
        <f>IF(AND(L1326="Porosidad de gas",OR(K1326="C5",K1326="E5")),1,0)</f>
        <v/>
      </c>
      <c r="X1326" s="3">
        <f>RIGHT(A1326,3)</f>
        <v/>
      </c>
      <c r="Y1326" s="3">
        <f>MAX(W1326*F1326,0)</f>
        <v/>
      </c>
      <c r="Z1326" s="3">
        <f>MAX(V1326*F1326-Y1326,0)</f>
        <v/>
      </c>
      <c r="AA1326" s="3">
        <f>MAX(U1326*F1326-SUM(Y1326:Z1326),0)</f>
        <v/>
      </c>
      <c r="AB1326" s="3">
        <f>MAX(F1326-SUM(Y1326:AA1326),0)</f>
        <v/>
      </c>
      <c r="AC1326" s="3">
        <f>D1326</f>
        <v/>
      </c>
      <c r="AD1326" s="3">
        <f>E1326</f>
        <v/>
      </c>
    </row>
    <row r="1327">
      <c r="A1327" s="22" t="inlineStr">
        <is>
          <t>BNRL022511271108</t>
        </is>
      </c>
      <c r="B1327" s="22" t="inlineStr">
        <is>
          <t>27/11/2025 12:47:38</t>
        </is>
      </c>
      <c r="C1327" s="24" t="n">
        <v>9</v>
      </c>
      <c r="D1327" s="24" t="n">
        <v>14</v>
      </c>
      <c r="E1327" s="24" t="n">
        <v>32</v>
      </c>
      <c r="F1327" s="24" t="n">
        <v>371</v>
      </c>
      <c r="G1327" s="24" t="inlineStr">
        <is>
          <t>17</t>
        </is>
      </c>
      <c r="H1327" s="24" t="inlineStr"/>
      <c r="I1327" s="24" t="inlineStr"/>
      <c r="J1327" s="24" t="n">
        <v/>
      </c>
      <c r="K1327" s="24" t="n"/>
      <c r="L1327" s="24" t="n"/>
      <c r="M1327" s="1">
        <f>LEFT(A1327,6)</f>
        <v/>
      </c>
      <c r="N1327" s="1">
        <f>MID(A1327,7,6)</f>
        <v/>
      </c>
      <c r="O1327" s="1">
        <f>MID(A1327,7,6)&amp;"-"&amp;MID(A1327,13,1)</f>
        <v/>
      </c>
      <c r="P1327" s="1">
        <f>"M"&amp;MID(A1327,5,2)</f>
        <v/>
      </c>
      <c r="Q1327" s="1">
        <f>IF(MID(A1327,4,1)="L",IF(ISODD(RIGHT(A1327)),"LH1","LH3"),IF(MID(A1327,4,1)="R",IF(ISODD(RIGHT(A1327)),"RH2","RH4"),"ERROR"))</f>
        <v/>
      </c>
      <c r="R1327" s="1">
        <f>P1327&amp;"-"&amp;Q1327</f>
        <v/>
      </c>
      <c r="S1327" s="13">
        <f>IF(D1327="","HXX",IF(OR(D1327=D1326,D1327=0),S1326,"H"&amp;TEXT(D1327,"00")&amp;" T"&amp;TEXT(G1327,"00")&amp;" - "&amp;A1327))</f>
        <v/>
      </c>
      <c r="T1327" s="13">
        <f>SUBTOTAL(3,A1327)</f>
        <v/>
      </c>
      <c r="U1327" s="13">
        <f>IF(OR(NOT(ISBLANK(H1327)),J1327="30"),1,0)</f>
        <v/>
      </c>
      <c r="V1327" s="13">
        <f>IF(ISBLANK(I1327),0,1)</f>
        <v/>
      </c>
      <c r="W1327" s="13">
        <f>IF(AND(L1327="Porosidad de gas",OR(K1327="C5",K1327="E5")),1,0)</f>
        <v/>
      </c>
      <c r="X1327" s="3">
        <f>RIGHT(A1327,3)</f>
        <v/>
      </c>
      <c r="Y1327" s="3">
        <f>MAX(W1327*F1327,0)</f>
        <v/>
      </c>
      <c r="Z1327" s="3">
        <f>MAX(V1327*F1327-Y1327,0)</f>
        <v/>
      </c>
      <c r="AA1327" s="3">
        <f>MAX(U1327*F1327-SUM(Y1327:Z1327),0)</f>
        <v/>
      </c>
      <c r="AB1327" s="3">
        <f>MAX(F1327-SUM(Y1327:AA1327),0)</f>
        <v/>
      </c>
      <c r="AC1327" s="3">
        <f>D1327</f>
        <v/>
      </c>
      <c r="AD1327" s="3">
        <f>E1327</f>
        <v/>
      </c>
    </row>
    <row r="1328">
      <c r="A1328" s="22" t="inlineStr">
        <is>
          <t>BNRR022511271107</t>
        </is>
      </c>
      <c r="B1328" s="22" t="inlineStr">
        <is>
          <t>27/11/2025 12:47:38</t>
        </is>
      </c>
      <c r="C1328" s="24" t="n">
        <v>9</v>
      </c>
      <c r="D1328" s="24" t="n">
        <v>14</v>
      </c>
      <c r="E1328" s="24" t="n">
        <v>32</v>
      </c>
      <c r="F1328" s="24" t="n">
        <v>371</v>
      </c>
      <c r="G1328" s="24" t="inlineStr">
        <is>
          <t>17</t>
        </is>
      </c>
      <c r="H1328" s="24" t="inlineStr"/>
      <c r="I1328" s="24" t="inlineStr"/>
      <c r="J1328" s="24" t="n">
        <v/>
      </c>
      <c r="K1328" s="24" t="n"/>
      <c r="L1328" s="24" t="n"/>
      <c r="M1328" s="1">
        <f>LEFT(A1328,6)</f>
        <v/>
      </c>
      <c r="N1328" s="1">
        <f>MID(A1328,7,6)</f>
        <v/>
      </c>
      <c r="O1328" s="1">
        <f>MID(A1328,7,6)&amp;"-"&amp;MID(A1328,13,1)</f>
        <v/>
      </c>
      <c r="P1328" s="1">
        <f>"M"&amp;MID(A1328,5,2)</f>
        <v/>
      </c>
      <c r="Q1328" s="1">
        <f>IF(MID(A1328,4,1)="L",IF(ISODD(RIGHT(A1328)),"LH1","LH3"),IF(MID(A1328,4,1)="R",IF(ISODD(RIGHT(A1328)),"RH2","RH4"),"ERROR"))</f>
        <v/>
      </c>
      <c r="R1328" s="1">
        <f>P1328&amp;"-"&amp;Q1328</f>
        <v/>
      </c>
      <c r="S1328" s="13">
        <f>IF(D1328="","HXX",IF(OR(D1328=D1327,D1328=0),S1327,"H"&amp;TEXT(D1328,"00")&amp;" T"&amp;TEXT(G1328,"00")&amp;" - "&amp;A1328))</f>
        <v/>
      </c>
      <c r="T1328" s="13">
        <f>SUBTOTAL(3,A1328)</f>
        <v/>
      </c>
      <c r="U1328" s="13">
        <f>IF(OR(NOT(ISBLANK(H1328)),J1328="30"),1,0)</f>
        <v/>
      </c>
      <c r="V1328" s="13">
        <f>IF(ISBLANK(I1328),0,1)</f>
        <v/>
      </c>
      <c r="W1328" s="13">
        <f>IF(AND(L1328="Porosidad de gas",OR(K1328="C5",K1328="E5")),1,0)</f>
        <v/>
      </c>
      <c r="X1328" s="3">
        <f>RIGHT(A1328,3)</f>
        <v/>
      </c>
      <c r="Y1328" s="3">
        <f>MAX(W1328*F1328,0)</f>
        <v/>
      </c>
      <c r="Z1328" s="3">
        <f>MAX(V1328*F1328-Y1328,0)</f>
        <v/>
      </c>
      <c r="AA1328" s="3">
        <f>MAX(U1328*F1328-SUM(Y1328:Z1328),0)</f>
        <v/>
      </c>
      <c r="AB1328" s="3">
        <f>MAX(F1328-SUM(Y1328:AA1328),0)</f>
        <v/>
      </c>
      <c r="AC1328" s="3">
        <f>D1328</f>
        <v/>
      </c>
      <c r="AD1328" s="3">
        <f>E1328</f>
        <v/>
      </c>
    </row>
    <row r="1329">
      <c r="A1329" s="22" t="inlineStr">
        <is>
          <t>BNRR022511271108</t>
        </is>
      </c>
      <c r="B1329" s="22" t="inlineStr">
        <is>
          <t>27/11/2025 12:47:38</t>
        </is>
      </c>
      <c r="C1329" s="24" t="n">
        <v>9</v>
      </c>
      <c r="D1329" s="24" t="n">
        <v>14</v>
      </c>
      <c r="E1329" s="24" t="n">
        <v>32</v>
      </c>
      <c r="F1329" s="24" t="n">
        <v>371</v>
      </c>
      <c r="G1329" s="24" t="inlineStr">
        <is>
          <t>17</t>
        </is>
      </c>
      <c r="H1329" s="24" t="inlineStr"/>
      <c r="I1329" s="24" t="inlineStr"/>
      <c r="J1329" s="24" t="n">
        <v/>
      </c>
      <c r="K1329" s="24" t="n"/>
      <c r="L1329" s="24" t="n"/>
      <c r="M1329" s="1">
        <f>LEFT(A1329,6)</f>
        <v/>
      </c>
      <c r="N1329" s="1">
        <f>MID(A1329,7,6)</f>
        <v/>
      </c>
      <c r="O1329" s="1">
        <f>MID(A1329,7,6)&amp;"-"&amp;MID(A1329,13,1)</f>
        <v/>
      </c>
      <c r="P1329" s="1">
        <f>"M"&amp;MID(A1329,5,2)</f>
        <v/>
      </c>
      <c r="Q1329" s="1">
        <f>IF(MID(A1329,4,1)="L",IF(ISODD(RIGHT(A1329)),"LH1","LH3"),IF(MID(A1329,4,1)="R",IF(ISODD(RIGHT(A1329)),"RH2","RH4"),"ERROR"))</f>
        <v/>
      </c>
      <c r="R1329" s="1">
        <f>P1329&amp;"-"&amp;Q1329</f>
        <v/>
      </c>
      <c r="S1329" s="13">
        <f>IF(D1329="","HXX",IF(OR(D1329=D1328,D1329=0),S1328,"H"&amp;TEXT(D1329,"00")&amp;" T"&amp;TEXT(G1329,"00")&amp;" - "&amp;A1329))</f>
        <v/>
      </c>
      <c r="T1329" s="13">
        <f>SUBTOTAL(3,A1329)</f>
        <v/>
      </c>
      <c r="U1329" s="13">
        <f>IF(OR(NOT(ISBLANK(H1329)),J1329="30"),1,0)</f>
        <v/>
      </c>
      <c r="V1329" s="13">
        <f>IF(ISBLANK(I1329),0,1)</f>
        <v/>
      </c>
      <c r="W1329" s="13">
        <f>IF(AND(L1329="Porosidad de gas",OR(K1329="C5",K1329="E5")),1,0)</f>
        <v/>
      </c>
      <c r="X1329" s="3">
        <f>RIGHT(A1329,3)</f>
        <v/>
      </c>
      <c r="Y1329" s="3">
        <f>MAX(W1329*F1329,0)</f>
        <v/>
      </c>
      <c r="Z1329" s="3">
        <f>MAX(V1329*F1329-Y1329,0)</f>
        <v/>
      </c>
      <c r="AA1329" s="3">
        <f>MAX(U1329*F1329-SUM(Y1329:Z1329),0)</f>
        <v/>
      </c>
      <c r="AB1329" s="3">
        <f>MAX(F1329-SUM(Y1329:AA1329),0)</f>
        <v/>
      </c>
      <c r="AC1329" s="3">
        <f>D1329</f>
        <v/>
      </c>
      <c r="AD1329" s="3">
        <f>E1329</f>
        <v/>
      </c>
    </row>
    <row r="1330">
      <c r="A1330" s="22" t="inlineStr">
        <is>
          <t>BNRL022511271105</t>
        </is>
      </c>
      <c r="B1330" s="22" t="inlineStr">
        <is>
          <t>27/11/2025 12:41:27</t>
        </is>
      </c>
      <c r="C1330" s="24" t="n">
        <v>9</v>
      </c>
      <c r="D1330" s="24" t="n">
        <v>14</v>
      </c>
      <c r="E1330" s="24" t="n">
        <v>31</v>
      </c>
      <c r="F1330" s="24" t="n">
        <v>363</v>
      </c>
      <c r="G1330" s="24" t="inlineStr">
        <is>
          <t>17</t>
        </is>
      </c>
      <c r="H1330" s="24" t="inlineStr"/>
      <c r="I1330" s="24" t="inlineStr"/>
      <c r="J1330" s="24" t="n">
        <v/>
      </c>
      <c r="K1330" s="24" t="n"/>
      <c r="L1330" s="24" t="n"/>
      <c r="M1330" s="1">
        <f>LEFT(A1330,6)</f>
        <v/>
      </c>
      <c r="N1330" s="1">
        <f>MID(A1330,7,6)</f>
        <v/>
      </c>
      <c r="O1330" s="1">
        <f>MID(A1330,7,6)&amp;"-"&amp;MID(A1330,13,1)</f>
        <v/>
      </c>
      <c r="P1330" s="1">
        <f>"M"&amp;MID(A1330,5,2)</f>
        <v/>
      </c>
      <c r="Q1330" s="1">
        <f>IF(MID(A1330,4,1)="L",IF(ISODD(RIGHT(A1330)),"LH1","LH3"),IF(MID(A1330,4,1)="R",IF(ISODD(RIGHT(A1330)),"RH2","RH4"),"ERROR"))</f>
        <v/>
      </c>
      <c r="R1330" s="1">
        <f>P1330&amp;"-"&amp;Q1330</f>
        <v/>
      </c>
      <c r="S1330" s="13">
        <f>IF(D1330="","HXX",IF(OR(D1330=D1329,D1330=0),S1329,"H"&amp;TEXT(D1330,"00")&amp;" T"&amp;TEXT(G1330,"00")&amp;" - "&amp;A1330))</f>
        <v/>
      </c>
      <c r="T1330" s="13">
        <f>SUBTOTAL(3,A1330)</f>
        <v/>
      </c>
      <c r="U1330" s="13">
        <f>IF(OR(NOT(ISBLANK(H1330)),J1330="30"),1,0)</f>
        <v/>
      </c>
      <c r="V1330" s="13">
        <f>IF(ISBLANK(I1330),0,1)</f>
        <v/>
      </c>
      <c r="W1330" s="13">
        <f>IF(AND(L1330="Porosidad de gas",OR(K1330="C5",K1330="E5")),1,0)</f>
        <v/>
      </c>
      <c r="X1330" s="3">
        <f>RIGHT(A1330,3)</f>
        <v/>
      </c>
      <c r="Y1330" s="3">
        <f>MAX(W1330*F1330,0)</f>
        <v/>
      </c>
      <c r="Z1330" s="3">
        <f>MAX(V1330*F1330-Y1330,0)</f>
        <v/>
      </c>
      <c r="AA1330" s="3">
        <f>MAX(U1330*F1330-SUM(Y1330:Z1330),0)</f>
        <v/>
      </c>
      <c r="AB1330" s="3">
        <f>MAX(F1330-SUM(Y1330:AA1330),0)</f>
        <v/>
      </c>
      <c r="AC1330" s="3">
        <f>D1330</f>
        <v/>
      </c>
      <c r="AD1330" s="3">
        <f>E1330</f>
        <v/>
      </c>
    </row>
    <row r="1331">
      <c r="A1331" s="22" t="inlineStr">
        <is>
          <t>BNRL022511271106</t>
        </is>
      </c>
      <c r="B1331" s="22" t="inlineStr">
        <is>
          <t>27/11/2025 12:41:27</t>
        </is>
      </c>
      <c r="C1331" s="24" t="n">
        <v>9</v>
      </c>
      <c r="D1331" s="24" t="n">
        <v>14</v>
      </c>
      <c r="E1331" s="24" t="n">
        <v>31</v>
      </c>
      <c r="F1331" s="24" t="n">
        <v>363</v>
      </c>
      <c r="G1331" s="24" t="inlineStr">
        <is>
          <t>17</t>
        </is>
      </c>
      <c r="H1331" s="24" t="inlineStr"/>
      <c r="I1331" s="24" t="inlineStr"/>
      <c r="J1331" s="24" t="n">
        <v/>
      </c>
      <c r="K1331" s="24" t="n"/>
      <c r="L1331" s="24" t="n"/>
      <c r="M1331" s="1">
        <f>LEFT(A1331,6)</f>
        <v/>
      </c>
      <c r="N1331" s="1">
        <f>MID(A1331,7,6)</f>
        <v/>
      </c>
      <c r="O1331" s="1">
        <f>MID(A1331,7,6)&amp;"-"&amp;MID(A1331,13,1)</f>
        <v/>
      </c>
      <c r="P1331" s="1">
        <f>"M"&amp;MID(A1331,5,2)</f>
        <v/>
      </c>
      <c r="Q1331" s="1">
        <f>IF(MID(A1331,4,1)="L",IF(ISODD(RIGHT(A1331)),"LH1","LH3"),IF(MID(A1331,4,1)="R",IF(ISODD(RIGHT(A1331)),"RH2","RH4"),"ERROR"))</f>
        <v/>
      </c>
      <c r="R1331" s="1">
        <f>P1331&amp;"-"&amp;Q1331</f>
        <v/>
      </c>
      <c r="S1331" s="13">
        <f>IF(D1331="","HXX",IF(OR(D1331=D1330,D1331=0),S1330,"H"&amp;TEXT(D1331,"00")&amp;" T"&amp;TEXT(G1331,"00")&amp;" - "&amp;A1331))</f>
        <v/>
      </c>
      <c r="T1331" s="13">
        <f>SUBTOTAL(3,A1331)</f>
        <v/>
      </c>
      <c r="U1331" s="13">
        <f>IF(OR(NOT(ISBLANK(H1331)),J1331="30"),1,0)</f>
        <v/>
      </c>
      <c r="V1331" s="13">
        <f>IF(ISBLANK(I1331),0,1)</f>
        <v/>
      </c>
      <c r="W1331" s="13">
        <f>IF(AND(L1331="Porosidad de gas",OR(K1331="C5",K1331="E5")),1,0)</f>
        <v/>
      </c>
      <c r="X1331" s="3">
        <f>RIGHT(A1331,3)</f>
        <v/>
      </c>
      <c r="Y1331" s="3">
        <f>MAX(W1331*F1331,0)</f>
        <v/>
      </c>
      <c r="Z1331" s="3">
        <f>MAX(V1331*F1331-Y1331,0)</f>
        <v/>
      </c>
      <c r="AA1331" s="3">
        <f>MAX(U1331*F1331-SUM(Y1331:Z1331),0)</f>
        <v/>
      </c>
      <c r="AB1331" s="3">
        <f>MAX(F1331-SUM(Y1331:AA1331),0)</f>
        <v/>
      </c>
      <c r="AC1331" s="3">
        <f>D1331</f>
        <v/>
      </c>
      <c r="AD1331" s="3">
        <f>E1331</f>
        <v/>
      </c>
    </row>
    <row r="1332">
      <c r="A1332" s="22" t="inlineStr">
        <is>
          <t>BNRR022511271105</t>
        </is>
      </c>
      <c r="B1332" s="22" t="inlineStr">
        <is>
          <t>27/11/2025 12:41:27</t>
        </is>
      </c>
      <c r="C1332" s="24" t="n">
        <v>9</v>
      </c>
      <c r="D1332" s="24" t="n">
        <v>14</v>
      </c>
      <c r="E1332" s="24" t="n">
        <v>31</v>
      </c>
      <c r="F1332" s="24" t="n">
        <v>363</v>
      </c>
      <c r="G1332" s="24" t="inlineStr">
        <is>
          <t>17</t>
        </is>
      </c>
      <c r="H1332" s="24" t="inlineStr"/>
      <c r="I1332" s="24" t="inlineStr"/>
      <c r="J1332" s="24" t="n">
        <v/>
      </c>
      <c r="K1332" s="24" t="n"/>
      <c r="L1332" s="24" t="n"/>
      <c r="M1332" s="1">
        <f>LEFT(A1332,6)</f>
        <v/>
      </c>
      <c r="N1332" s="1">
        <f>MID(A1332,7,6)</f>
        <v/>
      </c>
      <c r="O1332" s="1">
        <f>MID(A1332,7,6)&amp;"-"&amp;MID(A1332,13,1)</f>
        <v/>
      </c>
      <c r="P1332" s="1">
        <f>"M"&amp;MID(A1332,5,2)</f>
        <v/>
      </c>
      <c r="Q1332" s="1">
        <f>IF(MID(A1332,4,1)="L",IF(ISODD(RIGHT(A1332)),"LH1","LH3"),IF(MID(A1332,4,1)="R",IF(ISODD(RIGHT(A1332)),"RH2","RH4"),"ERROR"))</f>
        <v/>
      </c>
      <c r="R1332" s="1">
        <f>P1332&amp;"-"&amp;Q1332</f>
        <v/>
      </c>
      <c r="S1332" s="13">
        <f>IF(D1332="","HXX",IF(OR(D1332=D1331,D1332=0),S1331,"H"&amp;TEXT(D1332,"00")&amp;" T"&amp;TEXT(G1332,"00")&amp;" - "&amp;A1332))</f>
        <v/>
      </c>
      <c r="T1332" s="13">
        <f>SUBTOTAL(3,A1332)</f>
        <v/>
      </c>
      <c r="U1332" s="13">
        <f>IF(OR(NOT(ISBLANK(H1332)),J1332="30"),1,0)</f>
        <v/>
      </c>
      <c r="V1332" s="13">
        <f>IF(ISBLANK(I1332),0,1)</f>
        <v/>
      </c>
      <c r="W1332" s="13">
        <f>IF(AND(L1332="Porosidad de gas",OR(K1332="C5",K1332="E5")),1,0)</f>
        <v/>
      </c>
      <c r="X1332" s="3">
        <f>RIGHT(A1332,3)</f>
        <v/>
      </c>
      <c r="Y1332" s="3">
        <f>MAX(W1332*F1332,0)</f>
        <v/>
      </c>
      <c r="Z1332" s="3">
        <f>MAX(V1332*F1332-Y1332,0)</f>
        <v/>
      </c>
      <c r="AA1332" s="3">
        <f>MAX(U1332*F1332-SUM(Y1332:Z1332),0)</f>
        <v/>
      </c>
      <c r="AB1332" s="3">
        <f>MAX(F1332-SUM(Y1332:AA1332),0)</f>
        <v/>
      </c>
      <c r="AC1332" s="3">
        <f>D1332</f>
        <v/>
      </c>
      <c r="AD1332" s="3">
        <f>E1332</f>
        <v/>
      </c>
    </row>
    <row r="1333">
      <c r="A1333" s="22" t="inlineStr">
        <is>
          <t>BNRR022511271106</t>
        </is>
      </c>
      <c r="B1333" s="22" t="inlineStr">
        <is>
          <t>27/11/2025 12:41:27</t>
        </is>
      </c>
      <c r="C1333" s="24" t="n">
        <v>9</v>
      </c>
      <c r="D1333" s="24" t="n">
        <v>14</v>
      </c>
      <c r="E1333" s="24" t="n">
        <v>31</v>
      </c>
      <c r="F1333" s="24" t="n">
        <v>363</v>
      </c>
      <c r="G1333" s="24" t="inlineStr">
        <is>
          <t>17</t>
        </is>
      </c>
      <c r="H1333" s="24" t="inlineStr"/>
      <c r="I1333" s="24" t="inlineStr"/>
      <c r="J1333" s="24" t="n">
        <v/>
      </c>
      <c r="K1333" s="24" t="n"/>
      <c r="L1333" s="24" t="n"/>
      <c r="M1333" s="1">
        <f>LEFT(A1333,6)</f>
        <v/>
      </c>
      <c r="N1333" s="1">
        <f>MID(A1333,7,6)</f>
        <v/>
      </c>
      <c r="O1333" s="1">
        <f>MID(A1333,7,6)&amp;"-"&amp;MID(A1333,13,1)</f>
        <v/>
      </c>
      <c r="P1333" s="1">
        <f>"M"&amp;MID(A1333,5,2)</f>
        <v/>
      </c>
      <c r="Q1333" s="1">
        <f>IF(MID(A1333,4,1)="L",IF(ISODD(RIGHT(A1333)),"LH1","LH3"),IF(MID(A1333,4,1)="R",IF(ISODD(RIGHT(A1333)),"RH2","RH4"),"ERROR"))</f>
        <v/>
      </c>
      <c r="R1333" s="1">
        <f>P1333&amp;"-"&amp;Q1333</f>
        <v/>
      </c>
      <c r="S1333" s="13">
        <f>IF(D1333="","HXX",IF(OR(D1333=D1332,D1333=0),S1332,"H"&amp;TEXT(D1333,"00")&amp;" T"&amp;TEXT(G1333,"00")&amp;" - "&amp;A1333))</f>
        <v/>
      </c>
      <c r="T1333" s="13">
        <f>SUBTOTAL(3,A1333)</f>
        <v/>
      </c>
      <c r="U1333" s="13">
        <f>IF(OR(NOT(ISBLANK(H1333)),J1333="30"),1,0)</f>
        <v/>
      </c>
      <c r="V1333" s="13">
        <f>IF(ISBLANK(I1333),0,1)</f>
        <v/>
      </c>
      <c r="W1333" s="13">
        <f>IF(AND(L1333="Porosidad de gas",OR(K1333="C5",K1333="E5")),1,0)</f>
        <v/>
      </c>
      <c r="X1333" s="3">
        <f>RIGHT(A1333,3)</f>
        <v/>
      </c>
      <c r="Y1333" s="3">
        <f>MAX(W1333*F1333,0)</f>
        <v/>
      </c>
      <c r="Z1333" s="3">
        <f>MAX(V1333*F1333-Y1333,0)</f>
        <v/>
      </c>
      <c r="AA1333" s="3">
        <f>MAX(U1333*F1333-SUM(Y1333:Z1333),0)</f>
        <v/>
      </c>
      <c r="AB1333" s="3">
        <f>MAX(F1333-SUM(Y1333:AA1333),0)</f>
        <v/>
      </c>
      <c r="AC1333" s="3">
        <f>D1333</f>
        <v/>
      </c>
      <c r="AD1333" s="3">
        <f>E1333</f>
        <v/>
      </c>
    </row>
    <row r="1334">
      <c r="A1334" s="22" t="inlineStr">
        <is>
          <t>BNRL022511271103</t>
        </is>
      </c>
      <c r="B1334" s="22" t="inlineStr">
        <is>
          <t>27/11/2025 12:35:24</t>
        </is>
      </c>
      <c r="C1334" s="24" t="n">
        <v>9</v>
      </c>
      <c r="D1334" s="24" t="n">
        <v>14</v>
      </c>
      <c r="E1334" s="24" t="n">
        <v>30</v>
      </c>
      <c r="F1334" s="24" t="n">
        <v>406</v>
      </c>
      <c r="G1334" s="24" t="inlineStr">
        <is>
          <t>17</t>
        </is>
      </c>
      <c r="H1334" s="24" t="inlineStr"/>
      <c r="I1334" s="24" t="inlineStr"/>
      <c r="J1334" s="24" t="n">
        <v/>
      </c>
      <c r="K1334" s="24" t="n"/>
      <c r="L1334" s="24" t="n"/>
      <c r="M1334" s="1">
        <f>LEFT(A1334,6)</f>
        <v/>
      </c>
      <c r="N1334" s="1">
        <f>MID(A1334,7,6)</f>
        <v/>
      </c>
      <c r="O1334" s="1">
        <f>MID(A1334,7,6)&amp;"-"&amp;MID(A1334,13,1)</f>
        <v/>
      </c>
      <c r="P1334" s="1">
        <f>"M"&amp;MID(A1334,5,2)</f>
        <v/>
      </c>
      <c r="Q1334" s="1">
        <f>IF(MID(A1334,4,1)="L",IF(ISODD(RIGHT(A1334)),"LH1","LH3"),IF(MID(A1334,4,1)="R",IF(ISODD(RIGHT(A1334)),"RH2","RH4"),"ERROR"))</f>
        <v/>
      </c>
      <c r="R1334" s="1">
        <f>P1334&amp;"-"&amp;Q1334</f>
        <v/>
      </c>
      <c r="S1334" s="13">
        <f>IF(D1334="","HXX",IF(OR(D1334=D1333,D1334=0),S1333,"H"&amp;TEXT(D1334,"00")&amp;" T"&amp;TEXT(G1334,"00")&amp;" - "&amp;A1334))</f>
        <v/>
      </c>
      <c r="T1334" s="13">
        <f>SUBTOTAL(3,A1334)</f>
        <v/>
      </c>
      <c r="U1334" s="13">
        <f>IF(OR(NOT(ISBLANK(H1334)),J1334="30"),1,0)</f>
        <v/>
      </c>
      <c r="V1334" s="13">
        <f>IF(ISBLANK(I1334),0,1)</f>
        <v/>
      </c>
      <c r="W1334" s="13">
        <f>IF(AND(L1334="Porosidad de gas",OR(K1334="C5",K1334="E5")),1,0)</f>
        <v/>
      </c>
      <c r="X1334" s="3">
        <f>RIGHT(A1334,3)</f>
        <v/>
      </c>
      <c r="Y1334" s="3">
        <f>MAX(W1334*F1334,0)</f>
        <v/>
      </c>
      <c r="Z1334" s="3">
        <f>MAX(V1334*F1334-Y1334,0)</f>
        <v/>
      </c>
      <c r="AA1334" s="3">
        <f>MAX(U1334*F1334-SUM(Y1334:Z1334),0)</f>
        <v/>
      </c>
      <c r="AB1334" s="3">
        <f>MAX(F1334-SUM(Y1334:AA1334),0)</f>
        <v/>
      </c>
      <c r="AC1334" s="3">
        <f>D1334</f>
        <v/>
      </c>
      <c r="AD1334" s="3">
        <f>E1334</f>
        <v/>
      </c>
    </row>
    <row r="1335">
      <c r="A1335" s="22" t="inlineStr">
        <is>
          <t>BNRL022511271104</t>
        </is>
      </c>
      <c r="B1335" s="22" t="inlineStr">
        <is>
          <t>27/11/2025 12:35:24</t>
        </is>
      </c>
      <c r="C1335" s="24" t="n">
        <v>9</v>
      </c>
      <c r="D1335" s="24" t="n">
        <v>14</v>
      </c>
      <c r="E1335" s="24" t="n">
        <v>30</v>
      </c>
      <c r="F1335" s="24" t="n">
        <v>406</v>
      </c>
      <c r="G1335" s="24" t="inlineStr">
        <is>
          <t>17</t>
        </is>
      </c>
      <c r="H1335" s="24" t="inlineStr"/>
      <c r="I1335" s="24" t="inlineStr"/>
      <c r="J1335" s="24" t="n">
        <v/>
      </c>
      <c r="K1335" s="24" t="n"/>
      <c r="L1335" s="24" t="n"/>
      <c r="M1335" s="1">
        <f>LEFT(A1335,6)</f>
        <v/>
      </c>
      <c r="N1335" s="1">
        <f>MID(A1335,7,6)</f>
        <v/>
      </c>
      <c r="O1335" s="1">
        <f>MID(A1335,7,6)&amp;"-"&amp;MID(A1335,13,1)</f>
        <v/>
      </c>
      <c r="P1335" s="1">
        <f>"M"&amp;MID(A1335,5,2)</f>
        <v/>
      </c>
      <c r="Q1335" s="1">
        <f>IF(MID(A1335,4,1)="L",IF(ISODD(RIGHT(A1335)),"LH1","LH3"),IF(MID(A1335,4,1)="R",IF(ISODD(RIGHT(A1335)),"RH2","RH4"),"ERROR"))</f>
        <v/>
      </c>
      <c r="R1335" s="1">
        <f>P1335&amp;"-"&amp;Q1335</f>
        <v/>
      </c>
      <c r="S1335" s="13">
        <f>IF(D1335="","HXX",IF(OR(D1335=D1334,D1335=0),S1334,"H"&amp;TEXT(D1335,"00")&amp;" T"&amp;TEXT(G1335,"00")&amp;" - "&amp;A1335))</f>
        <v/>
      </c>
      <c r="T1335" s="13">
        <f>SUBTOTAL(3,A1335)</f>
        <v/>
      </c>
      <c r="U1335" s="13">
        <f>IF(OR(NOT(ISBLANK(H1335)),J1335="30"),1,0)</f>
        <v/>
      </c>
      <c r="V1335" s="13">
        <f>IF(ISBLANK(I1335),0,1)</f>
        <v/>
      </c>
      <c r="W1335" s="13">
        <f>IF(AND(L1335="Porosidad de gas",OR(K1335="C5",K1335="E5")),1,0)</f>
        <v/>
      </c>
      <c r="X1335" s="3">
        <f>RIGHT(A1335,3)</f>
        <v/>
      </c>
      <c r="Y1335" s="3">
        <f>MAX(W1335*F1335,0)</f>
        <v/>
      </c>
      <c r="Z1335" s="3">
        <f>MAX(V1335*F1335-Y1335,0)</f>
        <v/>
      </c>
      <c r="AA1335" s="3">
        <f>MAX(U1335*F1335-SUM(Y1335:Z1335),0)</f>
        <v/>
      </c>
      <c r="AB1335" s="3">
        <f>MAX(F1335-SUM(Y1335:AA1335),0)</f>
        <v/>
      </c>
      <c r="AC1335" s="3">
        <f>D1335</f>
        <v/>
      </c>
      <c r="AD1335" s="3">
        <f>E1335</f>
        <v/>
      </c>
    </row>
    <row r="1336">
      <c r="A1336" s="22" t="inlineStr">
        <is>
          <t>BNRR022511271103</t>
        </is>
      </c>
      <c r="B1336" s="22" t="inlineStr">
        <is>
          <t>27/11/2025 12:35:24</t>
        </is>
      </c>
      <c r="C1336" s="24" t="n">
        <v>9</v>
      </c>
      <c r="D1336" s="24" t="n">
        <v>14</v>
      </c>
      <c r="E1336" s="24" t="n">
        <v>30</v>
      </c>
      <c r="F1336" s="24" t="n">
        <v>406</v>
      </c>
      <c r="G1336" s="24" t="inlineStr">
        <is>
          <t>17</t>
        </is>
      </c>
      <c r="H1336" s="24" t="inlineStr"/>
      <c r="I1336" s="24" t="inlineStr"/>
      <c r="J1336" s="24" t="n">
        <v/>
      </c>
      <c r="K1336" s="24" t="n"/>
      <c r="L1336" s="24" t="n"/>
      <c r="M1336" s="1">
        <f>LEFT(A1336,6)</f>
        <v/>
      </c>
      <c r="N1336" s="1">
        <f>MID(A1336,7,6)</f>
        <v/>
      </c>
      <c r="O1336" s="1">
        <f>MID(A1336,7,6)&amp;"-"&amp;MID(A1336,13,1)</f>
        <v/>
      </c>
      <c r="P1336" s="1">
        <f>"M"&amp;MID(A1336,5,2)</f>
        <v/>
      </c>
      <c r="Q1336" s="1">
        <f>IF(MID(A1336,4,1)="L",IF(ISODD(RIGHT(A1336)),"LH1","LH3"),IF(MID(A1336,4,1)="R",IF(ISODD(RIGHT(A1336)),"RH2","RH4"),"ERROR"))</f>
        <v/>
      </c>
      <c r="R1336" s="1">
        <f>P1336&amp;"-"&amp;Q1336</f>
        <v/>
      </c>
      <c r="S1336" s="13">
        <f>IF(D1336="","HXX",IF(OR(D1336=D1335,D1336=0),S1335,"H"&amp;TEXT(D1336,"00")&amp;" T"&amp;TEXT(G1336,"00")&amp;" - "&amp;A1336))</f>
        <v/>
      </c>
      <c r="T1336" s="13">
        <f>SUBTOTAL(3,A1336)</f>
        <v/>
      </c>
      <c r="U1336" s="13">
        <f>IF(OR(NOT(ISBLANK(H1336)),J1336="30"),1,0)</f>
        <v/>
      </c>
      <c r="V1336" s="13">
        <f>IF(ISBLANK(I1336),0,1)</f>
        <v/>
      </c>
      <c r="W1336" s="13">
        <f>IF(AND(L1336="Porosidad de gas",OR(K1336="C5",K1336="E5")),1,0)</f>
        <v/>
      </c>
      <c r="X1336" s="3">
        <f>RIGHT(A1336,3)</f>
        <v/>
      </c>
      <c r="Y1336" s="3">
        <f>MAX(W1336*F1336,0)</f>
        <v/>
      </c>
      <c r="Z1336" s="3">
        <f>MAX(V1336*F1336-Y1336,0)</f>
        <v/>
      </c>
      <c r="AA1336" s="3">
        <f>MAX(U1336*F1336-SUM(Y1336:Z1336),0)</f>
        <v/>
      </c>
      <c r="AB1336" s="3">
        <f>MAX(F1336-SUM(Y1336:AA1336),0)</f>
        <v/>
      </c>
      <c r="AC1336" s="3">
        <f>D1336</f>
        <v/>
      </c>
      <c r="AD1336" s="3">
        <f>E1336</f>
        <v/>
      </c>
    </row>
    <row r="1337">
      <c r="A1337" s="22" t="inlineStr">
        <is>
          <t>BNRR022511271104</t>
        </is>
      </c>
      <c r="B1337" s="22" t="inlineStr">
        <is>
          <t>27/11/2025 12:35:24</t>
        </is>
      </c>
      <c r="C1337" s="24" t="n">
        <v>9</v>
      </c>
      <c r="D1337" s="24" t="n">
        <v>14</v>
      </c>
      <c r="E1337" s="24" t="n">
        <v>30</v>
      </c>
      <c r="F1337" s="24" t="n">
        <v>406</v>
      </c>
      <c r="G1337" s="24" t="inlineStr">
        <is>
          <t>17</t>
        </is>
      </c>
      <c r="H1337" s="24" t="inlineStr"/>
      <c r="I1337" s="24" t="inlineStr"/>
      <c r="J1337" s="24" t="n">
        <v/>
      </c>
      <c r="K1337" s="24" t="n"/>
      <c r="L1337" s="24" t="n"/>
      <c r="M1337" s="1">
        <f>LEFT(A1337,6)</f>
        <v/>
      </c>
      <c r="N1337" s="1">
        <f>MID(A1337,7,6)</f>
        <v/>
      </c>
      <c r="O1337" s="1">
        <f>MID(A1337,7,6)&amp;"-"&amp;MID(A1337,13,1)</f>
        <v/>
      </c>
      <c r="P1337" s="1">
        <f>"M"&amp;MID(A1337,5,2)</f>
        <v/>
      </c>
      <c r="Q1337" s="1">
        <f>IF(MID(A1337,4,1)="L",IF(ISODD(RIGHT(A1337)),"LH1","LH3"),IF(MID(A1337,4,1)="R",IF(ISODD(RIGHT(A1337)),"RH2","RH4"),"ERROR"))</f>
        <v/>
      </c>
      <c r="R1337" s="1">
        <f>P1337&amp;"-"&amp;Q1337</f>
        <v/>
      </c>
      <c r="S1337" s="13">
        <f>IF(D1337="","HXX",IF(OR(D1337=D1336,D1337=0),S1336,"H"&amp;TEXT(D1337,"00")&amp;" T"&amp;TEXT(G1337,"00")&amp;" - "&amp;A1337))</f>
        <v/>
      </c>
      <c r="T1337" s="13">
        <f>SUBTOTAL(3,A1337)</f>
        <v/>
      </c>
      <c r="U1337" s="13">
        <f>IF(OR(NOT(ISBLANK(H1337)),J1337="30"),1,0)</f>
        <v/>
      </c>
      <c r="V1337" s="13">
        <f>IF(ISBLANK(I1337),0,1)</f>
        <v/>
      </c>
      <c r="W1337" s="13">
        <f>IF(AND(L1337="Porosidad de gas",OR(K1337="C5",K1337="E5")),1,0)</f>
        <v/>
      </c>
      <c r="X1337" s="3">
        <f>RIGHT(A1337,3)</f>
        <v/>
      </c>
      <c r="Y1337" s="3">
        <f>MAX(W1337*F1337,0)</f>
        <v/>
      </c>
      <c r="Z1337" s="3">
        <f>MAX(V1337*F1337-Y1337,0)</f>
        <v/>
      </c>
      <c r="AA1337" s="3">
        <f>MAX(U1337*F1337-SUM(Y1337:Z1337),0)</f>
        <v/>
      </c>
      <c r="AB1337" s="3">
        <f>MAX(F1337-SUM(Y1337:AA1337),0)</f>
        <v/>
      </c>
      <c r="AC1337" s="3">
        <f>D1337</f>
        <v/>
      </c>
      <c r="AD1337" s="3">
        <f>E1337</f>
        <v/>
      </c>
    </row>
    <row r="1338">
      <c r="A1338" s="22" t="inlineStr">
        <is>
          <t>BNRL022511271101</t>
        </is>
      </c>
      <c r="B1338" s="22" t="inlineStr">
        <is>
          <t>27/11/2025 12:28:38</t>
        </is>
      </c>
      <c r="C1338" s="24" t="n">
        <v>9</v>
      </c>
      <c r="D1338" s="24" t="n">
        <v>14</v>
      </c>
      <c r="E1338" s="24" t="n">
        <v>29</v>
      </c>
      <c r="F1338" s="24" t="n">
        <v>401</v>
      </c>
      <c r="G1338" s="24" t="inlineStr">
        <is>
          <t>17</t>
        </is>
      </c>
      <c r="H1338" s="24" t="inlineStr">
        <is>
          <t>27/11/2025 23:16:26</t>
        </is>
      </c>
      <c r="I1338" s="24" t="inlineStr"/>
      <c r="J1338" s="24" t="n">
        <v/>
      </c>
      <c r="K1338" s="24" t="n"/>
      <c r="L1338" s="24" t="n"/>
      <c r="M1338" s="1">
        <f>LEFT(A1338,6)</f>
        <v/>
      </c>
      <c r="N1338" s="1">
        <f>MID(A1338,7,6)</f>
        <v/>
      </c>
      <c r="O1338" s="1">
        <f>MID(A1338,7,6)&amp;"-"&amp;MID(A1338,13,1)</f>
        <v/>
      </c>
      <c r="P1338" s="1">
        <f>"M"&amp;MID(A1338,5,2)</f>
        <v/>
      </c>
      <c r="Q1338" s="1">
        <f>IF(MID(A1338,4,1)="L",IF(ISODD(RIGHT(A1338)),"LH1","LH3"),IF(MID(A1338,4,1)="R",IF(ISODD(RIGHT(A1338)),"RH2","RH4"),"ERROR"))</f>
        <v/>
      </c>
      <c r="R1338" s="1">
        <f>P1338&amp;"-"&amp;Q1338</f>
        <v/>
      </c>
      <c r="S1338" s="13">
        <f>IF(D1338="","HXX",IF(OR(D1338=D1337,D1338=0),S1337,"H"&amp;TEXT(D1338,"00")&amp;" T"&amp;TEXT(G1338,"00")&amp;" - "&amp;A1338))</f>
        <v/>
      </c>
      <c r="T1338" s="13">
        <f>SUBTOTAL(3,A1338)</f>
        <v/>
      </c>
      <c r="U1338" s="13">
        <f>IF(OR(NOT(ISBLANK(H1338)),J1338="30"),1,0)</f>
        <v/>
      </c>
      <c r="V1338" s="13">
        <f>IF(ISBLANK(I1338),0,1)</f>
        <v/>
      </c>
      <c r="W1338" s="13">
        <f>IF(AND(L1338="Porosidad de gas",OR(K1338="C5",K1338="E5")),1,0)</f>
        <v/>
      </c>
      <c r="X1338" s="3">
        <f>RIGHT(A1338,3)</f>
        <v/>
      </c>
      <c r="Y1338" s="3">
        <f>MAX(W1338*F1338,0)</f>
        <v/>
      </c>
      <c r="Z1338" s="3">
        <f>MAX(V1338*F1338-Y1338,0)</f>
        <v/>
      </c>
      <c r="AA1338" s="3">
        <f>MAX(U1338*F1338-SUM(Y1338:Z1338),0)</f>
        <v/>
      </c>
      <c r="AB1338" s="3">
        <f>MAX(F1338-SUM(Y1338:AA1338),0)</f>
        <v/>
      </c>
      <c r="AC1338" s="3">
        <f>D1338</f>
        <v/>
      </c>
      <c r="AD1338" s="3">
        <f>E1338</f>
        <v/>
      </c>
    </row>
    <row r="1339">
      <c r="A1339" s="22" t="inlineStr">
        <is>
          <t>BNRL022511271102</t>
        </is>
      </c>
      <c r="B1339" s="22" t="inlineStr">
        <is>
          <t>27/11/2025 12:28:38</t>
        </is>
      </c>
      <c r="C1339" s="24" t="n">
        <v>9</v>
      </c>
      <c r="D1339" s="24" t="n">
        <v>14</v>
      </c>
      <c r="E1339" s="24" t="n">
        <v>29</v>
      </c>
      <c r="F1339" s="24" t="n">
        <v>401</v>
      </c>
      <c r="G1339" s="24" t="inlineStr">
        <is>
          <t>17</t>
        </is>
      </c>
      <c r="H1339" s="24" t="inlineStr">
        <is>
          <t>27/11/2025 23:10:14</t>
        </is>
      </c>
      <c r="I1339" s="24" t="inlineStr"/>
      <c r="J1339" s="24" t="n">
        <v/>
      </c>
      <c r="K1339" s="24" t="n"/>
      <c r="L1339" s="24" t="n"/>
      <c r="M1339" s="1">
        <f>LEFT(A1339,6)</f>
        <v/>
      </c>
      <c r="N1339" s="1">
        <f>MID(A1339,7,6)</f>
        <v/>
      </c>
      <c r="O1339" s="1">
        <f>MID(A1339,7,6)&amp;"-"&amp;MID(A1339,13,1)</f>
        <v/>
      </c>
      <c r="P1339" s="1">
        <f>"M"&amp;MID(A1339,5,2)</f>
        <v/>
      </c>
      <c r="Q1339" s="1">
        <f>IF(MID(A1339,4,1)="L",IF(ISODD(RIGHT(A1339)),"LH1","LH3"),IF(MID(A1339,4,1)="R",IF(ISODD(RIGHT(A1339)),"RH2","RH4"),"ERROR"))</f>
        <v/>
      </c>
      <c r="R1339" s="1">
        <f>P1339&amp;"-"&amp;Q1339</f>
        <v/>
      </c>
      <c r="S1339" s="13">
        <f>IF(D1339="","HXX",IF(OR(D1339=D1338,D1339=0),S1338,"H"&amp;TEXT(D1339,"00")&amp;" T"&amp;TEXT(G1339,"00")&amp;" - "&amp;A1339))</f>
        <v/>
      </c>
      <c r="T1339" s="13">
        <f>SUBTOTAL(3,A1339)</f>
        <v/>
      </c>
      <c r="U1339" s="13">
        <f>IF(OR(NOT(ISBLANK(H1339)),J1339="30"),1,0)</f>
        <v/>
      </c>
      <c r="V1339" s="13">
        <f>IF(ISBLANK(I1339),0,1)</f>
        <v/>
      </c>
      <c r="W1339" s="13">
        <f>IF(AND(L1339="Porosidad de gas",OR(K1339="C5",K1339="E5")),1,0)</f>
        <v/>
      </c>
      <c r="X1339" s="3">
        <f>RIGHT(A1339,3)</f>
        <v/>
      </c>
      <c r="Y1339" s="3">
        <f>MAX(W1339*F1339,0)</f>
        <v/>
      </c>
      <c r="Z1339" s="3">
        <f>MAX(V1339*F1339-Y1339,0)</f>
        <v/>
      </c>
      <c r="AA1339" s="3">
        <f>MAX(U1339*F1339-SUM(Y1339:Z1339),0)</f>
        <v/>
      </c>
      <c r="AB1339" s="3">
        <f>MAX(F1339-SUM(Y1339:AA1339),0)</f>
        <v/>
      </c>
      <c r="AC1339" s="3">
        <f>D1339</f>
        <v/>
      </c>
      <c r="AD1339" s="3">
        <f>E1339</f>
        <v/>
      </c>
    </row>
    <row r="1340">
      <c r="A1340" s="22" t="inlineStr">
        <is>
          <t>BNRR022511271101</t>
        </is>
      </c>
      <c r="B1340" s="22" t="inlineStr">
        <is>
          <t>27/11/2025 12:28:38</t>
        </is>
      </c>
      <c r="C1340" s="24" t="n">
        <v>9</v>
      </c>
      <c r="D1340" s="24" t="n">
        <v>14</v>
      </c>
      <c r="E1340" s="24" t="n">
        <v>29</v>
      </c>
      <c r="F1340" s="24" t="n">
        <v>401</v>
      </c>
      <c r="G1340" s="24" t="inlineStr">
        <is>
          <t>17</t>
        </is>
      </c>
      <c r="H1340" s="24" t="inlineStr">
        <is>
          <t>27/11/2025 23:11:22</t>
        </is>
      </c>
      <c r="I1340" s="24" t="inlineStr"/>
      <c r="J1340" s="24" t="n">
        <v/>
      </c>
      <c r="K1340" s="24" t="n"/>
      <c r="L1340" s="24" t="n"/>
      <c r="M1340" s="1">
        <f>LEFT(A1340,6)</f>
        <v/>
      </c>
      <c r="N1340" s="1">
        <f>MID(A1340,7,6)</f>
        <v/>
      </c>
      <c r="O1340" s="1">
        <f>MID(A1340,7,6)&amp;"-"&amp;MID(A1340,13,1)</f>
        <v/>
      </c>
      <c r="P1340" s="1">
        <f>"M"&amp;MID(A1340,5,2)</f>
        <v/>
      </c>
      <c r="Q1340" s="1">
        <f>IF(MID(A1340,4,1)="L",IF(ISODD(RIGHT(A1340)),"LH1","LH3"),IF(MID(A1340,4,1)="R",IF(ISODD(RIGHT(A1340)),"RH2","RH4"),"ERROR"))</f>
        <v/>
      </c>
      <c r="R1340" s="1">
        <f>P1340&amp;"-"&amp;Q1340</f>
        <v/>
      </c>
      <c r="S1340" s="13">
        <f>IF(D1340="","HXX",IF(OR(D1340=D1339,D1340=0),S1339,"H"&amp;TEXT(D1340,"00")&amp;" T"&amp;TEXT(G1340,"00")&amp;" - "&amp;A1340))</f>
        <v/>
      </c>
      <c r="T1340" s="13">
        <f>SUBTOTAL(3,A1340)</f>
        <v/>
      </c>
      <c r="U1340" s="13">
        <f>IF(OR(NOT(ISBLANK(H1340)),J1340="30"),1,0)</f>
        <v/>
      </c>
      <c r="V1340" s="13">
        <f>IF(ISBLANK(I1340),0,1)</f>
        <v/>
      </c>
      <c r="W1340" s="13">
        <f>IF(AND(L1340="Porosidad de gas",OR(K1340="C5",K1340="E5")),1,0)</f>
        <v/>
      </c>
      <c r="X1340" s="3">
        <f>RIGHT(A1340,3)</f>
        <v/>
      </c>
      <c r="Y1340" s="3">
        <f>MAX(W1340*F1340,0)</f>
        <v/>
      </c>
      <c r="Z1340" s="3">
        <f>MAX(V1340*F1340-Y1340,0)</f>
        <v/>
      </c>
      <c r="AA1340" s="3">
        <f>MAX(U1340*F1340-SUM(Y1340:Z1340),0)</f>
        <v/>
      </c>
      <c r="AB1340" s="3">
        <f>MAX(F1340-SUM(Y1340:AA1340),0)</f>
        <v/>
      </c>
      <c r="AC1340" s="3">
        <f>D1340</f>
        <v/>
      </c>
      <c r="AD1340" s="3">
        <f>E1340</f>
        <v/>
      </c>
    </row>
    <row r="1341">
      <c r="A1341" s="22" t="inlineStr">
        <is>
          <t>BNRR022511271102</t>
        </is>
      </c>
      <c r="B1341" s="22" t="inlineStr">
        <is>
          <t>27/11/2025 12:28:38</t>
        </is>
      </c>
      <c r="C1341" s="24" t="n">
        <v>9</v>
      </c>
      <c r="D1341" s="24" t="n">
        <v>14</v>
      </c>
      <c r="E1341" s="24" t="n">
        <v>29</v>
      </c>
      <c r="F1341" s="24" t="n">
        <v>401</v>
      </c>
      <c r="G1341" s="24" t="inlineStr">
        <is>
          <t>17</t>
        </is>
      </c>
      <c r="H1341" s="24" t="inlineStr">
        <is>
          <t>27/11/2025 23:16:17</t>
        </is>
      </c>
      <c r="I1341" s="24" t="inlineStr"/>
      <c r="J1341" s="24" t="n">
        <v/>
      </c>
      <c r="K1341" s="24" t="n"/>
      <c r="L1341" s="24" t="n"/>
      <c r="M1341" s="1">
        <f>LEFT(A1341,6)</f>
        <v/>
      </c>
      <c r="N1341" s="1">
        <f>MID(A1341,7,6)</f>
        <v/>
      </c>
      <c r="O1341" s="1">
        <f>MID(A1341,7,6)&amp;"-"&amp;MID(A1341,13,1)</f>
        <v/>
      </c>
      <c r="P1341" s="1">
        <f>"M"&amp;MID(A1341,5,2)</f>
        <v/>
      </c>
      <c r="Q1341" s="1">
        <f>IF(MID(A1341,4,1)="L",IF(ISODD(RIGHT(A1341)),"LH1","LH3"),IF(MID(A1341,4,1)="R",IF(ISODD(RIGHT(A1341)),"RH2","RH4"),"ERROR"))</f>
        <v/>
      </c>
      <c r="R1341" s="1">
        <f>P1341&amp;"-"&amp;Q1341</f>
        <v/>
      </c>
      <c r="S1341" s="13">
        <f>IF(D1341="","HXX",IF(OR(D1341=D1340,D1341=0),S1340,"H"&amp;TEXT(D1341,"00")&amp;" T"&amp;TEXT(G1341,"00")&amp;" - "&amp;A1341))</f>
        <v/>
      </c>
      <c r="T1341" s="13">
        <f>SUBTOTAL(3,A1341)</f>
        <v/>
      </c>
      <c r="U1341" s="13">
        <f>IF(OR(NOT(ISBLANK(H1341)),J1341="30"),1,0)</f>
        <v/>
      </c>
      <c r="V1341" s="13">
        <f>IF(ISBLANK(I1341),0,1)</f>
        <v/>
      </c>
      <c r="W1341" s="13">
        <f>IF(AND(L1341="Porosidad de gas",OR(K1341="C5",K1341="E5")),1,0)</f>
        <v/>
      </c>
      <c r="X1341" s="3">
        <f>RIGHT(A1341,3)</f>
        <v/>
      </c>
      <c r="Y1341" s="3">
        <f>MAX(W1341*F1341,0)</f>
        <v/>
      </c>
      <c r="Z1341" s="3">
        <f>MAX(V1341*F1341-Y1341,0)</f>
        <v/>
      </c>
      <c r="AA1341" s="3">
        <f>MAX(U1341*F1341-SUM(Y1341:Z1341),0)</f>
        <v/>
      </c>
      <c r="AB1341" s="3">
        <f>MAX(F1341-SUM(Y1341:AA1341),0)</f>
        <v/>
      </c>
      <c r="AC1341" s="3">
        <f>D1341</f>
        <v/>
      </c>
      <c r="AD1341" s="3">
        <f>E1341</f>
        <v/>
      </c>
    </row>
    <row r="1342">
      <c r="A1342" s="22" t="inlineStr">
        <is>
          <t>BNRL022511271099</t>
        </is>
      </c>
      <c r="B1342" s="22" t="inlineStr">
        <is>
          <t>27/11/2025 12:21:57</t>
        </is>
      </c>
      <c r="C1342" s="24" t="n">
        <v>9</v>
      </c>
      <c r="D1342" s="24" t="n">
        <v>14</v>
      </c>
      <c r="E1342" s="24" t="n">
        <v>28</v>
      </c>
      <c r="F1342" s="24" t="n">
        <v>363</v>
      </c>
      <c r="G1342" s="24" t="inlineStr">
        <is>
          <t>17</t>
        </is>
      </c>
      <c r="H1342" s="24" t="inlineStr">
        <is>
          <t>27/11/2025 23:20:46</t>
        </is>
      </c>
      <c r="I1342" s="24" t="inlineStr"/>
      <c r="J1342" s="24" t="n">
        <v/>
      </c>
      <c r="K1342" s="24" t="n"/>
      <c r="L1342" s="24" t="n"/>
      <c r="M1342" s="1">
        <f>LEFT(A1342,6)</f>
        <v/>
      </c>
      <c r="N1342" s="1">
        <f>MID(A1342,7,6)</f>
        <v/>
      </c>
      <c r="O1342" s="1">
        <f>MID(A1342,7,6)&amp;"-"&amp;MID(A1342,13,1)</f>
        <v/>
      </c>
      <c r="P1342" s="1">
        <f>"M"&amp;MID(A1342,5,2)</f>
        <v/>
      </c>
      <c r="Q1342" s="1">
        <f>IF(MID(A1342,4,1)="L",IF(ISODD(RIGHT(A1342)),"LH1","LH3"),IF(MID(A1342,4,1)="R",IF(ISODD(RIGHT(A1342)),"RH2","RH4"),"ERROR"))</f>
        <v/>
      </c>
      <c r="R1342" s="1">
        <f>P1342&amp;"-"&amp;Q1342</f>
        <v/>
      </c>
      <c r="S1342" s="13">
        <f>IF(D1342="","HXX",IF(OR(D1342=D1341,D1342=0),S1341,"H"&amp;TEXT(D1342,"00")&amp;" T"&amp;TEXT(G1342,"00")&amp;" - "&amp;A1342))</f>
        <v/>
      </c>
      <c r="T1342" s="13">
        <f>SUBTOTAL(3,A1342)</f>
        <v/>
      </c>
      <c r="U1342" s="13">
        <f>IF(OR(NOT(ISBLANK(H1342)),J1342="30"),1,0)</f>
        <v/>
      </c>
      <c r="V1342" s="13">
        <f>IF(ISBLANK(I1342),0,1)</f>
        <v/>
      </c>
      <c r="W1342" s="13">
        <f>IF(AND(L1342="Porosidad de gas",OR(K1342="C5",K1342="E5")),1,0)</f>
        <v/>
      </c>
      <c r="X1342" s="3">
        <f>RIGHT(A1342,3)</f>
        <v/>
      </c>
      <c r="Y1342" s="3">
        <f>MAX(W1342*F1342,0)</f>
        <v/>
      </c>
      <c r="Z1342" s="3">
        <f>MAX(V1342*F1342-Y1342,0)</f>
        <v/>
      </c>
      <c r="AA1342" s="3">
        <f>MAX(U1342*F1342-SUM(Y1342:Z1342),0)</f>
        <v/>
      </c>
      <c r="AB1342" s="3">
        <f>MAX(F1342-SUM(Y1342:AA1342),0)</f>
        <v/>
      </c>
      <c r="AC1342" s="3">
        <f>D1342</f>
        <v/>
      </c>
      <c r="AD1342" s="3">
        <f>E1342</f>
        <v/>
      </c>
    </row>
    <row r="1343">
      <c r="A1343" s="22" t="inlineStr">
        <is>
          <t>BNRL022511271100</t>
        </is>
      </c>
      <c r="B1343" s="22" t="inlineStr">
        <is>
          <t>27/11/2025 12:21:57</t>
        </is>
      </c>
      <c r="C1343" s="24" t="n">
        <v>9</v>
      </c>
      <c r="D1343" s="24" t="n">
        <v>14</v>
      </c>
      <c r="E1343" s="24" t="n">
        <v>28</v>
      </c>
      <c r="F1343" s="24" t="n">
        <v>363</v>
      </c>
      <c r="G1343" s="24" t="inlineStr">
        <is>
          <t>17</t>
        </is>
      </c>
      <c r="H1343" s="24" t="inlineStr">
        <is>
          <t>27/11/2025 23:27:1</t>
        </is>
      </c>
      <c r="I1343" s="24" t="inlineStr"/>
      <c r="J1343" s="24" t="n">
        <v/>
      </c>
      <c r="K1343" s="24" t="n"/>
      <c r="L1343" s="24" t="n"/>
      <c r="M1343" s="1">
        <f>LEFT(A1343,6)</f>
        <v/>
      </c>
      <c r="N1343" s="1">
        <f>MID(A1343,7,6)</f>
        <v/>
      </c>
      <c r="O1343" s="1">
        <f>MID(A1343,7,6)&amp;"-"&amp;MID(A1343,13,1)</f>
        <v/>
      </c>
      <c r="P1343" s="1">
        <f>"M"&amp;MID(A1343,5,2)</f>
        <v/>
      </c>
      <c r="Q1343" s="1">
        <f>IF(MID(A1343,4,1)="L",IF(ISODD(RIGHT(A1343)),"LH1","LH3"),IF(MID(A1343,4,1)="R",IF(ISODD(RIGHT(A1343)),"RH2","RH4"),"ERROR"))</f>
        <v/>
      </c>
      <c r="R1343" s="1">
        <f>P1343&amp;"-"&amp;Q1343</f>
        <v/>
      </c>
      <c r="S1343" s="13">
        <f>IF(D1343="","HXX",IF(OR(D1343=D1342,D1343=0),S1342,"H"&amp;TEXT(D1343,"00")&amp;" T"&amp;TEXT(G1343,"00")&amp;" - "&amp;A1343))</f>
        <v/>
      </c>
      <c r="T1343" s="13">
        <f>SUBTOTAL(3,A1343)</f>
        <v/>
      </c>
      <c r="U1343" s="13">
        <f>IF(OR(NOT(ISBLANK(H1343)),J1343="30"),1,0)</f>
        <v/>
      </c>
      <c r="V1343" s="13">
        <f>IF(ISBLANK(I1343),0,1)</f>
        <v/>
      </c>
      <c r="W1343" s="13">
        <f>IF(AND(L1343="Porosidad de gas",OR(K1343="C5",K1343="E5")),1,0)</f>
        <v/>
      </c>
      <c r="X1343" s="3">
        <f>RIGHT(A1343,3)</f>
        <v/>
      </c>
      <c r="Y1343" s="3">
        <f>MAX(W1343*F1343,0)</f>
        <v/>
      </c>
      <c r="Z1343" s="3">
        <f>MAX(V1343*F1343-Y1343,0)</f>
        <v/>
      </c>
      <c r="AA1343" s="3">
        <f>MAX(U1343*F1343-SUM(Y1343:Z1343),0)</f>
        <v/>
      </c>
      <c r="AB1343" s="3">
        <f>MAX(F1343-SUM(Y1343:AA1343),0)</f>
        <v/>
      </c>
      <c r="AC1343" s="3">
        <f>D1343</f>
        <v/>
      </c>
      <c r="AD1343" s="3">
        <f>E1343</f>
        <v/>
      </c>
    </row>
    <row r="1344">
      <c r="A1344" s="22" t="inlineStr">
        <is>
          <t>BNRR022511271099</t>
        </is>
      </c>
      <c r="B1344" s="22" t="inlineStr">
        <is>
          <t>27/11/2025 12:21:57</t>
        </is>
      </c>
      <c r="C1344" s="24" t="n">
        <v>9</v>
      </c>
      <c r="D1344" s="24" t="n">
        <v>14</v>
      </c>
      <c r="E1344" s="24" t="n">
        <v>28</v>
      </c>
      <c r="F1344" s="24" t="n">
        <v>363</v>
      </c>
      <c r="G1344" s="24" t="inlineStr">
        <is>
          <t>17</t>
        </is>
      </c>
      <c r="H1344" s="24" t="inlineStr">
        <is>
          <t>27/11/2025 23:18:28</t>
        </is>
      </c>
      <c r="I1344" s="24" t="inlineStr"/>
      <c r="J1344" s="24" t="n">
        <v/>
      </c>
      <c r="K1344" s="24" t="n"/>
      <c r="L1344" s="24" t="n"/>
      <c r="M1344" s="1">
        <f>LEFT(A1344,6)</f>
        <v/>
      </c>
      <c r="N1344" s="1">
        <f>MID(A1344,7,6)</f>
        <v/>
      </c>
      <c r="O1344" s="1">
        <f>MID(A1344,7,6)&amp;"-"&amp;MID(A1344,13,1)</f>
        <v/>
      </c>
      <c r="P1344" s="1">
        <f>"M"&amp;MID(A1344,5,2)</f>
        <v/>
      </c>
      <c r="Q1344" s="1">
        <f>IF(MID(A1344,4,1)="L",IF(ISODD(RIGHT(A1344)),"LH1","LH3"),IF(MID(A1344,4,1)="R",IF(ISODD(RIGHT(A1344)),"RH2","RH4"),"ERROR"))</f>
        <v/>
      </c>
      <c r="R1344" s="1">
        <f>P1344&amp;"-"&amp;Q1344</f>
        <v/>
      </c>
      <c r="S1344" s="13">
        <f>IF(D1344="","HXX",IF(OR(D1344=D1343,D1344=0),S1343,"H"&amp;TEXT(D1344,"00")&amp;" T"&amp;TEXT(G1344,"00")&amp;" - "&amp;A1344))</f>
        <v/>
      </c>
      <c r="T1344" s="13">
        <f>SUBTOTAL(3,A1344)</f>
        <v/>
      </c>
      <c r="U1344" s="13">
        <f>IF(OR(NOT(ISBLANK(H1344)),J1344="30"),1,0)</f>
        <v/>
      </c>
      <c r="V1344" s="13">
        <f>IF(ISBLANK(I1344),0,1)</f>
        <v/>
      </c>
      <c r="W1344" s="13">
        <f>IF(AND(L1344="Porosidad de gas",OR(K1344="C5",K1344="E5")),1,0)</f>
        <v/>
      </c>
      <c r="X1344" s="3">
        <f>RIGHT(A1344,3)</f>
        <v/>
      </c>
      <c r="Y1344" s="3">
        <f>MAX(W1344*F1344,0)</f>
        <v/>
      </c>
      <c r="Z1344" s="3">
        <f>MAX(V1344*F1344-Y1344,0)</f>
        <v/>
      </c>
      <c r="AA1344" s="3">
        <f>MAX(U1344*F1344-SUM(Y1344:Z1344),0)</f>
        <v/>
      </c>
      <c r="AB1344" s="3">
        <f>MAX(F1344-SUM(Y1344:AA1344),0)</f>
        <v/>
      </c>
      <c r="AC1344" s="3">
        <f>D1344</f>
        <v/>
      </c>
      <c r="AD1344" s="3">
        <f>E1344</f>
        <v/>
      </c>
    </row>
    <row r="1345">
      <c r="A1345" s="22" t="inlineStr">
        <is>
          <t>BNRR022511271100</t>
        </is>
      </c>
      <c r="B1345" s="22" t="inlineStr">
        <is>
          <t>27/11/2025 12:21:57</t>
        </is>
      </c>
      <c r="C1345" s="24" t="n">
        <v>9</v>
      </c>
      <c r="D1345" s="24" t="n">
        <v>14</v>
      </c>
      <c r="E1345" s="24" t="n">
        <v>28</v>
      </c>
      <c r="F1345" s="24" t="n">
        <v>363</v>
      </c>
      <c r="G1345" s="24" t="inlineStr">
        <is>
          <t>17</t>
        </is>
      </c>
      <c r="H1345" s="24" t="inlineStr">
        <is>
          <t>27/11/2025 23:46:51</t>
        </is>
      </c>
      <c r="I1345" s="24" t="inlineStr"/>
      <c r="J1345" s="24" t="n">
        <v/>
      </c>
      <c r="K1345" s="24" t="n"/>
      <c r="L1345" s="24" t="n"/>
      <c r="M1345" s="1">
        <f>LEFT(A1345,6)</f>
        <v/>
      </c>
      <c r="N1345" s="1">
        <f>MID(A1345,7,6)</f>
        <v/>
      </c>
      <c r="O1345" s="1">
        <f>MID(A1345,7,6)&amp;"-"&amp;MID(A1345,13,1)</f>
        <v/>
      </c>
      <c r="P1345" s="1">
        <f>"M"&amp;MID(A1345,5,2)</f>
        <v/>
      </c>
      <c r="Q1345" s="1">
        <f>IF(MID(A1345,4,1)="L",IF(ISODD(RIGHT(A1345)),"LH1","LH3"),IF(MID(A1345,4,1)="R",IF(ISODD(RIGHT(A1345)),"RH2","RH4"),"ERROR"))</f>
        <v/>
      </c>
      <c r="R1345" s="1">
        <f>P1345&amp;"-"&amp;Q1345</f>
        <v/>
      </c>
      <c r="S1345" s="13">
        <f>IF(D1345="","HXX",IF(OR(D1345=D1344,D1345=0),S1344,"H"&amp;TEXT(D1345,"00")&amp;" T"&amp;TEXT(G1345,"00")&amp;" - "&amp;A1345))</f>
        <v/>
      </c>
      <c r="T1345" s="13">
        <f>SUBTOTAL(3,A1345)</f>
        <v/>
      </c>
      <c r="U1345" s="13">
        <f>IF(OR(NOT(ISBLANK(H1345)),J1345="30"),1,0)</f>
        <v/>
      </c>
      <c r="V1345" s="13">
        <f>IF(ISBLANK(I1345),0,1)</f>
        <v/>
      </c>
      <c r="W1345" s="13">
        <f>IF(AND(L1345="Porosidad de gas",OR(K1345="C5",K1345="E5")),1,0)</f>
        <v/>
      </c>
      <c r="X1345" s="3">
        <f>RIGHT(A1345,3)</f>
        <v/>
      </c>
      <c r="Y1345" s="3">
        <f>MAX(W1345*F1345,0)</f>
        <v/>
      </c>
      <c r="Z1345" s="3">
        <f>MAX(V1345*F1345-Y1345,0)</f>
        <v/>
      </c>
      <c r="AA1345" s="3">
        <f>MAX(U1345*F1345-SUM(Y1345:Z1345),0)</f>
        <v/>
      </c>
      <c r="AB1345" s="3">
        <f>MAX(F1345-SUM(Y1345:AA1345),0)</f>
        <v/>
      </c>
      <c r="AC1345" s="3">
        <f>D1345</f>
        <v/>
      </c>
      <c r="AD1345" s="3">
        <f>E1345</f>
        <v/>
      </c>
    </row>
    <row r="1346">
      <c r="A1346" s="22" t="inlineStr">
        <is>
          <t>BNRL022511271097</t>
        </is>
      </c>
      <c r="B1346" s="22" t="inlineStr">
        <is>
          <t>27/11/2025 12:15:54</t>
        </is>
      </c>
      <c r="C1346" s="24" t="n">
        <v>9</v>
      </c>
      <c r="D1346" s="24" t="n">
        <v>14</v>
      </c>
      <c r="E1346" s="24" t="n">
        <v>27</v>
      </c>
      <c r="F1346" s="24" t="n">
        <v>363</v>
      </c>
      <c r="G1346" s="24" t="inlineStr">
        <is>
          <t>17</t>
        </is>
      </c>
      <c r="H1346" s="24" t="inlineStr">
        <is>
          <t>28/11/2025 0:4:38</t>
        </is>
      </c>
      <c r="I1346" s="24" t="inlineStr"/>
      <c r="J1346" s="24" t="n">
        <v/>
      </c>
      <c r="K1346" s="24" t="n"/>
      <c r="L1346" s="24" t="n"/>
      <c r="M1346" s="1">
        <f>LEFT(A1346,6)</f>
        <v/>
      </c>
      <c r="N1346" s="1">
        <f>MID(A1346,7,6)</f>
        <v/>
      </c>
      <c r="O1346" s="1">
        <f>MID(A1346,7,6)&amp;"-"&amp;MID(A1346,13,1)</f>
        <v/>
      </c>
      <c r="P1346" s="1">
        <f>"M"&amp;MID(A1346,5,2)</f>
        <v/>
      </c>
      <c r="Q1346" s="1">
        <f>IF(MID(A1346,4,1)="L",IF(ISODD(RIGHT(A1346)),"LH1","LH3"),IF(MID(A1346,4,1)="R",IF(ISODD(RIGHT(A1346)),"RH2","RH4"),"ERROR"))</f>
        <v/>
      </c>
      <c r="R1346" s="1">
        <f>P1346&amp;"-"&amp;Q1346</f>
        <v/>
      </c>
      <c r="S1346" s="13">
        <f>IF(D1346="","HXX",IF(OR(D1346=D1345,D1346=0),S1345,"H"&amp;TEXT(D1346,"00")&amp;" T"&amp;TEXT(G1346,"00")&amp;" - "&amp;A1346))</f>
        <v/>
      </c>
      <c r="T1346" s="13">
        <f>SUBTOTAL(3,A1346)</f>
        <v/>
      </c>
      <c r="U1346" s="13">
        <f>IF(OR(NOT(ISBLANK(H1346)),J1346="30"),1,0)</f>
        <v/>
      </c>
      <c r="V1346" s="13">
        <f>IF(ISBLANK(I1346),0,1)</f>
        <v/>
      </c>
      <c r="W1346" s="13">
        <f>IF(AND(L1346="Porosidad de gas",OR(K1346="C5",K1346="E5")),1,0)</f>
        <v/>
      </c>
      <c r="X1346" s="3">
        <f>RIGHT(A1346,3)</f>
        <v/>
      </c>
      <c r="Y1346" s="3">
        <f>MAX(W1346*F1346,0)</f>
        <v/>
      </c>
      <c r="Z1346" s="3">
        <f>MAX(V1346*F1346-Y1346,0)</f>
        <v/>
      </c>
      <c r="AA1346" s="3">
        <f>MAX(U1346*F1346-SUM(Y1346:Z1346),0)</f>
        <v/>
      </c>
      <c r="AB1346" s="3">
        <f>MAX(F1346-SUM(Y1346:AA1346),0)</f>
        <v/>
      </c>
      <c r="AC1346" s="3">
        <f>D1346</f>
        <v/>
      </c>
      <c r="AD1346" s="3">
        <f>E1346</f>
        <v/>
      </c>
    </row>
    <row r="1347">
      <c r="A1347" s="22" t="inlineStr">
        <is>
          <t>BNRL022511271098</t>
        </is>
      </c>
      <c r="B1347" s="22" t="inlineStr">
        <is>
          <t>27/11/2025 12:15:54</t>
        </is>
      </c>
      <c r="C1347" s="24" t="n">
        <v>9</v>
      </c>
      <c r="D1347" s="24" t="n">
        <v>14</v>
      </c>
      <c r="E1347" s="24" t="n">
        <v>27</v>
      </c>
      <c r="F1347" s="24" t="n">
        <v>363</v>
      </c>
      <c r="G1347" s="24" t="inlineStr">
        <is>
          <t>17</t>
        </is>
      </c>
      <c r="H1347" s="24" t="inlineStr">
        <is>
          <t>27/11/2025 23:33:21</t>
        </is>
      </c>
      <c r="I1347" s="24" t="inlineStr"/>
      <c r="J1347" s="24" t="n">
        <v/>
      </c>
      <c r="K1347" s="24" t="n"/>
      <c r="L1347" s="24" t="n"/>
      <c r="M1347" s="1">
        <f>LEFT(A1347,6)</f>
        <v/>
      </c>
      <c r="N1347" s="1">
        <f>MID(A1347,7,6)</f>
        <v/>
      </c>
      <c r="O1347" s="1">
        <f>MID(A1347,7,6)&amp;"-"&amp;MID(A1347,13,1)</f>
        <v/>
      </c>
      <c r="P1347" s="1">
        <f>"M"&amp;MID(A1347,5,2)</f>
        <v/>
      </c>
      <c r="Q1347" s="1">
        <f>IF(MID(A1347,4,1)="L",IF(ISODD(RIGHT(A1347)),"LH1","LH3"),IF(MID(A1347,4,1)="R",IF(ISODD(RIGHT(A1347)),"RH2","RH4"),"ERROR"))</f>
        <v/>
      </c>
      <c r="R1347" s="1">
        <f>P1347&amp;"-"&amp;Q1347</f>
        <v/>
      </c>
      <c r="S1347" s="13">
        <f>IF(D1347="","HXX",IF(OR(D1347=D1346,D1347=0),S1346,"H"&amp;TEXT(D1347,"00")&amp;" T"&amp;TEXT(G1347,"00")&amp;" - "&amp;A1347))</f>
        <v/>
      </c>
      <c r="T1347" s="13">
        <f>SUBTOTAL(3,A1347)</f>
        <v/>
      </c>
      <c r="U1347" s="13">
        <f>IF(OR(NOT(ISBLANK(H1347)),J1347="30"),1,0)</f>
        <v/>
      </c>
      <c r="V1347" s="13">
        <f>IF(ISBLANK(I1347),0,1)</f>
        <v/>
      </c>
      <c r="W1347" s="13">
        <f>IF(AND(L1347="Porosidad de gas",OR(K1347="C5",K1347="E5")),1,0)</f>
        <v/>
      </c>
      <c r="X1347" s="3">
        <f>RIGHT(A1347,3)</f>
        <v/>
      </c>
      <c r="Y1347" s="3">
        <f>MAX(W1347*F1347,0)</f>
        <v/>
      </c>
      <c r="Z1347" s="3">
        <f>MAX(V1347*F1347-Y1347,0)</f>
        <v/>
      </c>
      <c r="AA1347" s="3">
        <f>MAX(U1347*F1347-SUM(Y1347:Z1347),0)</f>
        <v/>
      </c>
      <c r="AB1347" s="3">
        <f>MAX(F1347-SUM(Y1347:AA1347),0)</f>
        <v/>
      </c>
      <c r="AC1347" s="3">
        <f>D1347</f>
        <v/>
      </c>
      <c r="AD1347" s="3">
        <f>E1347</f>
        <v/>
      </c>
    </row>
    <row r="1348">
      <c r="A1348" s="22" t="inlineStr">
        <is>
          <t>BNRR022511271097</t>
        </is>
      </c>
      <c r="B1348" s="22" t="inlineStr">
        <is>
          <t>27/11/2025 12:15:54</t>
        </is>
      </c>
      <c r="C1348" s="24" t="n">
        <v>9</v>
      </c>
      <c r="D1348" s="24" t="n">
        <v>14</v>
      </c>
      <c r="E1348" s="24" t="n">
        <v>27</v>
      </c>
      <c r="F1348" s="24" t="n">
        <v>363</v>
      </c>
      <c r="G1348" s="24" t="inlineStr">
        <is>
          <t>17</t>
        </is>
      </c>
      <c r="H1348" s="24" t="inlineStr">
        <is>
          <t>27/11/2025 23:47:57</t>
        </is>
      </c>
      <c r="I1348" s="24" t="inlineStr"/>
      <c r="J1348" s="24" t="n">
        <v/>
      </c>
      <c r="K1348" s="24" t="n"/>
      <c r="L1348" s="24" t="n"/>
      <c r="M1348" s="1">
        <f>LEFT(A1348,6)</f>
        <v/>
      </c>
      <c r="N1348" s="1">
        <f>MID(A1348,7,6)</f>
        <v/>
      </c>
      <c r="O1348" s="1">
        <f>MID(A1348,7,6)&amp;"-"&amp;MID(A1348,13,1)</f>
        <v/>
      </c>
      <c r="P1348" s="1">
        <f>"M"&amp;MID(A1348,5,2)</f>
        <v/>
      </c>
      <c r="Q1348" s="1">
        <f>IF(MID(A1348,4,1)="L",IF(ISODD(RIGHT(A1348)),"LH1","LH3"),IF(MID(A1348,4,1)="R",IF(ISODD(RIGHT(A1348)),"RH2","RH4"),"ERROR"))</f>
        <v/>
      </c>
      <c r="R1348" s="1">
        <f>P1348&amp;"-"&amp;Q1348</f>
        <v/>
      </c>
      <c r="S1348" s="13">
        <f>IF(D1348="","HXX",IF(OR(D1348=D1347,D1348=0),S1347,"H"&amp;TEXT(D1348,"00")&amp;" T"&amp;TEXT(G1348,"00")&amp;" - "&amp;A1348))</f>
        <v/>
      </c>
      <c r="T1348" s="13">
        <f>SUBTOTAL(3,A1348)</f>
        <v/>
      </c>
      <c r="U1348" s="13">
        <f>IF(OR(NOT(ISBLANK(H1348)),J1348="30"),1,0)</f>
        <v/>
      </c>
      <c r="V1348" s="13">
        <f>IF(ISBLANK(I1348),0,1)</f>
        <v/>
      </c>
      <c r="W1348" s="13">
        <f>IF(AND(L1348="Porosidad de gas",OR(K1348="C5",K1348="E5")),1,0)</f>
        <v/>
      </c>
      <c r="X1348" s="3">
        <f>RIGHT(A1348,3)</f>
        <v/>
      </c>
      <c r="Y1348" s="3">
        <f>MAX(W1348*F1348,0)</f>
        <v/>
      </c>
      <c r="Z1348" s="3">
        <f>MAX(V1348*F1348-Y1348,0)</f>
        <v/>
      </c>
      <c r="AA1348" s="3">
        <f>MAX(U1348*F1348-SUM(Y1348:Z1348),0)</f>
        <v/>
      </c>
      <c r="AB1348" s="3">
        <f>MAX(F1348-SUM(Y1348:AA1348),0)</f>
        <v/>
      </c>
      <c r="AC1348" s="3">
        <f>D1348</f>
        <v/>
      </c>
      <c r="AD1348" s="3">
        <f>E1348</f>
        <v/>
      </c>
    </row>
    <row r="1349">
      <c r="A1349" s="22" t="inlineStr">
        <is>
          <t>BNRR022511271098</t>
        </is>
      </c>
      <c r="B1349" s="22" t="inlineStr">
        <is>
          <t>27/11/2025 12:15:54</t>
        </is>
      </c>
      <c r="C1349" s="24" t="n">
        <v>9</v>
      </c>
      <c r="D1349" s="24" t="n">
        <v>14</v>
      </c>
      <c r="E1349" s="24" t="n">
        <v>27</v>
      </c>
      <c r="F1349" s="24" t="n">
        <v>363</v>
      </c>
      <c r="G1349" s="24" t="inlineStr">
        <is>
          <t>17</t>
        </is>
      </c>
      <c r="H1349" s="24" t="inlineStr">
        <is>
          <t>27/11/2025 23:49:22</t>
        </is>
      </c>
      <c r="I1349" s="24" t="inlineStr">
        <is>
          <t>27/11/2025 1:20:8</t>
        </is>
      </c>
      <c r="J1349" s="24" t="n">
        <v>30</v>
      </c>
      <c r="K1349" s="24" t="inlineStr">
        <is>
          <t>E5</t>
        </is>
      </c>
      <c r="L1349" s="24" t="inlineStr">
        <is>
          <t>Filtro entrada desplazado</t>
        </is>
      </c>
      <c r="M1349" s="1">
        <f>LEFT(A1349,6)</f>
        <v/>
      </c>
      <c r="N1349" s="1">
        <f>MID(A1349,7,6)</f>
        <v/>
      </c>
      <c r="O1349" s="1">
        <f>MID(A1349,7,6)&amp;"-"&amp;MID(A1349,13,1)</f>
        <v/>
      </c>
      <c r="P1349" s="1">
        <f>"M"&amp;MID(A1349,5,2)</f>
        <v/>
      </c>
      <c r="Q1349" s="1">
        <f>IF(MID(A1349,4,1)="L",IF(ISODD(RIGHT(A1349)),"LH1","LH3"),IF(MID(A1349,4,1)="R",IF(ISODD(RIGHT(A1349)),"RH2","RH4"),"ERROR"))</f>
        <v/>
      </c>
      <c r="R1349" s="1">
        <f>P1349&amp;"-"&amp;Q1349</f>
        <v/>
      </c>
      <c r="S1349" s="13">
        <f>IF(D1349="","HXX",IF(OR(D1349=D1348,D1349=0),S1348,"H"&amp;TEXT(D1349,"00")&amp;" T"&amp;TEXT(G1349,"00")&amp;" - "&amp;A1349))</f>
        <v/>
      </c>
      <c r="T1349" s="13">
        <f>SUBTOTAL(3,A1349)</f>
        <v/>
      </c>
      <c r="U1349" s="13">
        <f>IF(OR(NOT(ISBLANK(H1349)),J1349="30"),1,0)</f>
        <v/>
      </c>
      <c r="V1349" s="13">
        <f>IF(ISBLANK(I1349),0,1)</f>
        <v/>
      </c>
      <c r="W1349" s="13">
        <f>IF(AND(L1349="Porosidad de gas",OR(K1349="C5",K1349="E5")),1,0)</f>
        <v/>
      </c>
      <c r="X1349" s="3">
        <f>RIGHT(A1349,3)</f>
        <v/>
      </c>
      <c r="Y1349" s="3">
        <f>MAX(W1349*F1349,0)</f>
        <v/>
      </c>
      <c r="Z1349" s="3">
        <f>MAX(V1349*F1349-Y1349,0)</f>
        <v/>
      </c>
      <c r="AA1349" s="3">
        <f>MAX(U1349*F1349-SUM(Y1349:Z1349),0)</f>
        <v/>
      </c>
      <c r="AB1349" s="3">
        <f>MAX(F1349-SUM(Y1349:AA1349),0)</f>
        <v/>
      </c>
      <c r="AC1349" s="3">
        <f>D1349</f>
        <v/>
      </c>
      <c r="AD1349" s="3">
        <f>E1349</f>
        <v/>
      </c>
    </row>
    <row r="1350">
      <c r="A1350" s="22" t="inlineStr">
        <is>
          <t>BNRL022511271095</t>
        </is>
      </c>
      <c r="B1350" s="22" t="inlineStr">
        <is>
          <t>27/11/2025 12:9:52</t>
        </is>
      </c>
      <c r="C1350" s="24" t="n">
        <v>9</v>
      </c>
      <c r="D1350" s="24" t="n">
        <v>14</v>
      </c>
      <c r="E1350" s="24" t="n">
        <v>26</v>
      </c>
      <c r="F1350" s="24" t="n">
        <v>362</v>
      </c>
      <c r="G1350" s="24" t="inlineStr">
        <is>
          <t>17</t>
        </is>
      </c>
      <c r="H1350" s="24" t="inlineStr">
        <is>
          <t>27/11/2025 21:46:5</t>
        </is>
      </c>
      <c r="I1350" s="24" t="inlineStr"/>
      <c r="J1350" s="24" t="n">
        <v/>
      </c>
      <c r="K1350" s="24" t="n"/>
      <c r="L1350" s="24" t="n"/>
      <c r="M1350" s="1">
        <f>LEFT(A1350,6)</f>
        <v/>
      </c>
      <c r="N1350" s="1">
        <f>MID(A1350,7,6)</f>
        <v/>
      </c>
      <c r="O1350" s="1">
        <f>MID(A1350,7,6)&amp;"-"&amp;MID(A1350,13,1)</f>
        <v/>
      </c>
      <c r="P1350" s="1">
        <f>"M"&amp;MID(A1350,5,2)</f>
        <v/>
      </c>
      <c r="Q1350" s="1">
        <f>IF(MID(A1350,4,1)="L",IF(ISODD(RIGHT(A1350)),"LH1","LH3"),IF(MID(A1350,4,1)="R",IF(ISODD(RIGHT(A1350)),"RH2","RH4"),"ERROR"))</f>
        <v/>
      </c>
      <c r="R1350" s="1">
        <f>P1350&amp;"-"&amp;Q1350</f>
        <v/>
      </c>
      <c r="S1350" s="13">
        <f>IF(D1350="","HXX",IF(OR(D1350=D1349,D1350=0),S1349,"H"&amp;TEXT(D1350,"00")&amp;" T"&amp;TEXT(G1350,"00")&amp;" - "&amp;A1350))</f>
        <v/>
      </c>
      <c r="T1350" s="13">
        <f>SUBTOTAL(3,A1350)</f>
        <v/>
      </c>
      <c r="U1350" s="13">
        <f>IF(OR(NOT(ISBLANK(H1350)),J1350="30"),1,0)</f>
        <v/>
      </c>
      <c r="V1350" s="13">
        <f>IF(ISBLANK(I1350),0,1)</f>
        <v/>
      </c>
      <c r="W1350" s="13">
        <f>IF(AND(L1350="Porosidad de gas",OR(K1350="C5",K1350="E5")),1,0)</f>
        <v/>
      </c>
      <c r="X1350" s="3">
        <f>RIGHT(A1350,3)</f>
        <v/>
      </c>
      <c r="Y1350" s="3">
        <f>MAX(W1350*F1350,0)</f>
        <v/>
      </c>
      <c r="Z1350" s="3">
        <f>MAX(V1350*F1350-Y1350,0)</f>
        <v/>
      </c>
      <c r="AA1350" s="3">
        <f>MAX(U1350*F1350-SUM(Y1350:Z1350),0)</f>
        <v/>
      </c>
      <c r="AB1350" s="3">
        <f>MAX(F1350-SUM(Y1350:AA1350),0)</f>
        <v/>
      </c>
      <c r="AC1350" s="3">
        <f>D1350</f>
        <v/>
      </c>
      <c r="AD1350" s="3">
        <f>E1350</f>
        <v/>
      </c>
    </row>
    <row r="1351">
      <c r="A1351" s="22" t="inlineStr">
        <is>
          <t>BNRL022511271096</t>
        </is>
      </c>
      <c r="B1351" s="22" t="inlineStr">
        <is>
          <t>27/11/2025 12:9:52</t>
        </is>
      </c>
      <c r="C1351" s="24" t="n">
        <v>9</v>
      </c>
      <c r="D1351" s="24" t="n">
        <v>14</v>
      </c>
      <c r="E1351" s="24" t="n">
        <v>26</v>
      </c>
      <c r="F1351" s="24" t="n">
        <v>362</v>
      </c>
      <c r="G1351" s="24" t="inlineStr">
        <is>
          <t>17</t>
        </is>
      </c>
      <c r="H1351" s="24" t="inlineStr">
        <is>
          <t>27/11/2025 21:44:55</t>
        </is>
      </c>
      <c r="I1351" s="24" t="inlineStr"/>
      <c r="J1351" s="24" t="n">
        <v/>
      </c>
      <c r="K1351" s="24" t="n"/>
      <c r="L1351" s="24" t="n"/>
      <c r="M1351" s="1">
        <f>LEFT(A1351,6)</f>
        <v/>
      </c>
      <c r="N1351" s="1">
        <f>MID(A1351,7,6)</f>
        <v/>
      </c>
      <c r="O1351" s="1">
        <f>MID(A1351,7,6)&amp;"-"&amp;MID(A1351,13,1)</f>
        <v/>
      </c>
      <c r="P1351" s="1">
        <f>"M"&amp;MID(A1351,5,2)</f>
        <v/>
      </c>
      <c r="Q1351" s="1">
        <f>IF(MID(A1351,4,1)="L",IF(ISODD(RIGHT(A1351)),"LH1","LH3"),IF(MID(A1351,4,1)="R",IF(ISODD(RIGHT(A1351)),"RH2","RH4"),"ERROR"))</f>
        <v/>
      </c>
      <c r="R1351" s="1">
        <f>P1351&amp;"-"&amp;Q1351</f>
        <v/>
      </c>
      <c r="S1351" s="13">
        <f>IF(D1351="","HXX",IF(OR(D1351=D1350,D1351=0),S1350,"H"&amp;TEXT(D1351,"00")&amp;" T"&amp;TEXT(G1351,"00")&amp;" - "&amp;A1351))</f>
        <v/>
      </c>
      <c r="T1351" s="13">
        <f>SUBTOTAL(3,A1351)</f>
        <v/>
      </c>
      <c r="U1351" s="13">
        <f>IF(OR(NOT(ISBLANK(H1351)),J1351="30"),1,0)</f>
        <v/>
      </c>
      <c r="V1351" s="13">
        <f>IF(ISBLANK(I1351),0,1)</f>
        <v/>
      </c>
      <c r="W1351" s="13">
        <f>IF(AND(L1351="Porosidad de gas",OR(K1351="C5",K1351="E5")),1,0)</f>
        <v/>
      </c>
      <c r="X1351" s="3">
        <f>RIGHT(A1351,3)</f>
        <v/>
      </c>
      <c r="Y1351" s="3">
        <f>MAX(W1351*F1351,0)</f>
        <v/>
      </c>
      <c r="Z1351" s="3">
        <f>MAX(V1351*F1351-Y1351,0)</f>
        <v/>
      </c>
      <c r="AA1351" s="3">
        <f>MAX(U1351*F1351-SUM(Y1351:Z1351),0)</f>
        <v/>
      </c>
      <c r="AB1351" s="3">
        <f>MAX(F1351-SUM(Y1351:AA1351),0)</f>
        <v/>
      </c>
      <c r="AC1351" s="3">
        <f>D1351</f>
        <v/>
      </c>
      <c r="AD1351" s="3">
        <f>E1351</f>
        <v/>
      </c>
    </row>
    <row r="1352">
      <c r="A1352" s="22" t="inlineStr">
        <is>
          <t>BNRR022511271095</t>
        </is>
      </c>
      <c r="B1352" s="22" t="inlineStr">
        <is>
          <t>27/11/2025 12:9:52</t>
        </is>
      </c>
      <c r="C1352" s="24" t="n">
        <v>9</v>
      </c>
      <c r="D1352" s="24" t="n">
        <v>14</v>
      </c>
      <c r="E1352" s="24" t="n">
        <v>26</v>
      </c>
      <c r="F1352" s="24" t="n">
        <v>362</v>
      </c>
      <c r="G1352" s="24" t="inlineStr">
        <is>
          <t>17</t>
        </is>
      </c>
      <c r="H1352" s="24" t="inlineStr">
        <is>
          <t>27/11/2025 21:50:31</t>
        </is>
      </c>
      <c r="I1352" s="24" t="inlineStr"/>
      <c r="J1352" s="24" t="n">
        <v/>
      </c>
      <c r="K1352" s="24" t="n"/>
      <c r="L1352" s="24" t="n"/>
      <c r="M1352" s="1">
        <f>LEFT(A1352,6)</f>
        <v/>
      </c>
      <c r="N1352" s="1">
        <f>MID(A1352,7,6)</f>
        <v/>
      </c>
      <c r="O1352" s="1">
        <f>MID(A1352,7,6)&amp;"-"&amp;MID(A1352,13,1)</f>
        <v/>
      </c>
      <c r="P1352" s="1">
        <f>"M"&amp;MID(A1352,5,2)</f>
        <v/>
      </c>
      <c r="Q1352" s="1">
        <f>IF(MID(A1352,4,1)="L",IF(ISODD(RIGHT(A1352)),"LH1","LH3"),IF(MID(A1352,4,1)="R",IF(ISODD(RIGHT(A1352)),"RH2","RH4"),"ERROR"))</f>
        <v/>
      </c>
      <c r="R1352" s="1">
        <f>P1352&amp;"-"&amp;Q1352</f>
        <v/>
      </c>
      <c r="S1352" s="13">
        <f>IF(D1352="","HXX",IF(OR(D1352=D1351,D1352=0),S1351,"H"&amp;TEXT(D1352,"00")&amp;" T"&amp;TEXT(G1352,"00")&amp;" - "&amp;A1352))</f>
        <v/>
      </c>
      <c r="T1352" s="13">
        <f>SUBTOTAL(3,A1352)</f>
        <v/>
      </c>
      <c r="U1352" s="13">
        <f>IF(OR(NOT(ISBLANK(H1352)),J1352="30"),1,0)</f>
        <v/>
      </c>
      <c r="V1352" s="13">
        <f>IF(ISBLANK(I1352),0,1)</f>
        <v/>
      </c>
      <c r="W1352" s="13">
        <f>IF(AND(L1352="Porosidad de gas",OR(K1352="C5",K1352="E5")),1,0)</f>
        <v/>
      </c>
      <c r="X1352" s="3">
        <f>RIGHT(A1352,3)</f>
        <v/>
      </c>
      <c r="Y1352" s="3">
        <f>MAX(W1352*F1352,0)</f>
        <v/>
      </c>
      <c r="Z1352" s="3">
        <f>MAX(V1352*F1352-Y1352,0)</f>
        <v/>
      </c>
      <c r="AA1352" s="3">
        <f>MAX(U1352*F1352-SUM(Y1352:Z1352),0)</f>
        <v/>
      </c>
      <c r="AB1352" s="3">
        <f>MAX(F1352-SUM(Y1352:AA1352),0)</f>
        <v/>
      </c>
      <c r="AC1352" s="3">
        <f>D1352</f>
        <v/>
      </c>
      <c r="AD1352" s="3">
        <f>E1352</f>
        <v/>
      </c>
    </row>
    <row r="1353">
      <c r="A1353" s="22" t="inlineStr">
        <is>
          <t>BNRR022511271096</t>
        </is>
      </c>
      <c r="B1353" s="22" t="inlineStr">
        <is>
          <t>27/11/2025 12:9:52</t>
        </is>
      </c>
      <c r="C1353" s="24" t="n">
        <v>9</v>
      </c>
      <c r="D1353" s="24" t="n">
        <v>14</v>
      </c>
      <c r="E1353" s="24" t="n">
        <v>26</v>
      </c>
      <c r="F1353" s="24" t="n">
        <v>362</v>
      </c>
      <c r="G1353" s="24" t="inlineStr">
        <is>
          <t>17</t>
        </is>
      </c>
      <c r="H1353" s="24" t="inlineStr">
        <is>
          <t>27/11/2025 21:51:32</t>
        </is>
      </c>
      <c r="I1353" s="24" t="inlineStr"/>
      <c r="J1353" s="24" t="n">
        <v/>
      </c>
      <c r="K1353" s="24" t="n"/>
      <c r="L1353" s="24" t="n"/>
      <c r="M1353" s="1">
        <f>LEFT(A1353,6)</f>
        <v/>
      </c>
      <c r="N1353" s="1">
        <f>MID(A1353,7,6)</f>
        <v/>
      </c>
      <c r="O1353" s="1">
        <f>MID(A1353,7,6)&amp;"-"&amp;MID(A1353,13,1)</f>
        <v/>
      </c>
      <c r="P1353" s="1">
        <f>"M"&amp;MID(A1353,5,2)</f>
        <v/>
      </c>
      <c r="Q1353" s="1">
        <f>IF(MID(A1353,4,1)="L",IF(ISODD(RIGHT(A1353)),"LH1","LH3"),IF(MID(A1353,4,1)="R",IF(ISODD(RIGHT(A1353)),"RH2","RH4"),"ERROR"))</f>
        <v/>
      </c>
      <c r="R1353" s="1">
        <f>P1353&amp;"-"&amp;Q1353</f>
        <v/>
      </c>
      <c r="S1353" s="13">
        <f>IF(D1353="","HXX",IF(OR(D1353=D1352,D1353=0),S1352,"H"&amp;TEXT(D1353,"00")&amp;" T"&amp;TEXT(G1353,"00")&amp;" - "&amp;A1353))</f>
        <v/>
      </c>
      <c r="T1353" s="13">
        <f>SUBTOTAL(3,A1353)</f>
        <v/>
      </c>
      <c r="U1353" s="13">
        <f>IF(OR(NOT(ISBLANK(H1353)),J1353="30"),1,0)</f>
        <v/>
      </c>
      <c r="V1353" s="13">
        <f>IF(ISBLANK(I1353),0,1)</f>
        <v/>
      </c>
      <c r="W1353" s="13">
        <f>IF(AND(L1353="Porosidad de gas",OR(K1353="C5",K1353="E5")),1,0)</f>
        <v/>
      </c>
      <c r="X1353" s="3">
        <f>RIGHT(A1353,3)</f>
        <v/>
      </c>
      <c r="Y1353" s="3">
        <f>MAX(W1353*F1353,0)</f>
        <v/>
      </c>
      <c r="Z1353" s="3">
        <f>MAX(V1353*F1353-Y1353,0)</f>
        <v/>
      </c>
      <c r="AA1353" s="3">
        <f>MAX(U1353*F1353-SUM(Y1353:Z1353),0)</f>
        <v/>
      </c>
      <c r="AB1353" s="3">
        <f>MAX(F1353-SUM(Y1353:AA1353),0)</f>
        <v/>
      </c>
      <c r="AC1353" s="3">
        <f>D1353</f>
        <v/>
      </c>
      <c r="AD1353" s="3">
        <f>E1353</f>
        <v/>
      </c>
    </row>
    <row r="1354">
      <c r="A1354" s="22" t="inlineStr">
        <is>
          <t>BNRL022511271093</t>
        </is>
      </c>
      <c r="B1354" s="22" t="inlineStr">
        <is>
          <t>27/11/2025 12:3:50</t>
        </is>
      </c>
      <c r="C1354" s="24" t="n">
        <v>9</v>
      </c>
      <c r="D1354" s="24" t="n">
        <v>14</v>
      </c>
      <c r="E1354" s="24" t="n">
        <v>25</v>
      </c>
      <c r="F1354" s="24" t="n">
        <v>376</v>
      </c>
      <c r="G1354" s="24" t="inlineStr">
        <is>
          <t>17</t>
        </is>
      </c>
      <c r="H1354" s="24" t="inlineStr">
        <is>
          <t>27/11/2025 21:59:7</t>
        </is>
      </c>
      <c r="I1354" s="24" t="inlineStr"/>
      <c r="J1354" s="24" t="n">
        <v/>
      </c>
      <c r="K1354" s="24" t="n"/>
      <c r="L1354" s="24" t="n"/>
      <c r="M1354" s="1">
        <f>LEFT(A1354,6)</f>
        <v/>
      </c>
      <c r="N1354" s="1">
        <f>MID(A1354,7,6)</f>
        <v/>
      </c>
      <c r="O1354" s="1">
        <f>MID(A1354,7,6)&amp;"-"&amp;MID(A1354,13,1)</f>
        <v/>
      </c>
      <c r="P1354" s="1">
        <f>"M"&amp;MID(A1354,5,2)</f>
        <v/>
      </c>
      <c r="Q1354" s="1">
        <f>IF(MID(A1354,4,1)="L",IF(ISODD(RIGHT(A1354)),"LH1","LH3"),IF(MID(A1354,4,1)="R",IF(ISODD(RIGHT(A1354)),"RH2","RH4"),"ERROR"))</f>
        <v/>
      </c>
      <c r="R1354" s="1">
        <f>P1354&amp;"-"&amp;Q1354</f>
        <v/>
      </c>
      <c r="S1354" s="13">
        <f>IF(D1354="","HXX",IF(OR(D1354=D1353,D1354=0),S1353,"H"&amp;TEXT(D1354,"00")&amp;" T"&amp;TEXT(G1354,"00")&amp;" - "&amp;A1354))</f>
        <v/>
      </c>
      <c r="T1354" s="13">
        <f>SUBTOTAL(3,A1354)</f>
        <v/>
      </c>
      <c r="U1354" s="13">
        <f>IF(OR(NOT(ISBLANK(H1354)),J1354="30"),1,0)</f>
        <v/>
      </c>
      <c r="V1354" s="13">
        <f>IF(ISBLANK(I1354),0,1)</f>
        <v/>
      </c>
      <c r="W1354" s="13">
        <f>IF(AND(L1354="Porosidad de gas",OR(K1354="C5",K1354="E5")),1,0)</f>
        <v/>
      </c>
      <c r="X1354" s="3">
        <f>RIGHT(A1354,3)</f>
        <v/>
      </c>
      <c r="Y1354" s="3">
        <f>MAX(W1354*F1354,0)</f>
        <v/>
      </c>
      <c r="Z1354" s="3">
        <f>MAX(V1354*F1354-Y1354,0)</f>
        <v/>
      </c>
      <c r="AA1354" s="3">
        <f>MAX(U1354*F1354-SUM(Y1354:Z1354),0)</f>
        <v/>
      </c>
      <c r="AB1354" s="3">
        <f>MAX(F1354-SUM(Y1354:AA1354),0)</f>
        <v/>
      </c>
      <c r="AC1354" s="3">
        <f>D1354</f>
        <v/>
      </c>
      <c r="AD1354" s="3">
        <f>E1354</f>
        <v/>
      </c>
    </row>
    <row r="1355">
      <c r="A1355" s="22" t="inlineStr">
        <is>
          <t>BNRL022511271094</t>
        </is>
      </c>
      <c r="B1355" s="22" t="inlineStr">
        <is>
          <t>27/11/2025 12:3:50</t>
        </is>
      </c>
      <c r="C1355" s="24" t="n">
        <v>9</v>
      </c>
      <c r="D1355" s="24" t="n">
        <v>14</v>
      </c>
      <c r="E1355" s="24" t="n">
        <v>25</v>
      </c>
      <c r="F1355" s="24" t="n">
        <v>376</v>
      </c>
      <c r="G1355" s="24" t="inlineStr">
        <is>
          <t>17</t>
        </is>
      </c>
      <c r="H1355" s="24" t="inlineStr">
        <is>
          <t>27/11/2025 21:58:32</t>
        </is>
      </c>
      <c r="I1355" s="24" t="inlineStr"/>
      <c r="J1355" s="24" t="n">
        <v/>
      </c>
      <c r="K1355" s="24" t="n"/>
      <c r="L1355" s="24" t="n"/>
      <c r="M1355" s="1">
        <f>LEFT(A1355,6)</f>
        <v/>
      </c>
      <c r="N1355" s="1">
        <f>MID(A1355,7,6)</f>
        <v/>
      </c>
      <c r="O1355" s="1">
        <f>MID(A1355,7,6)&amp;"-"&amp;MID(A1355,13,1)</f>
        <v/>
      </c>
      <c r="P1355" s="1">
        <f>"M"&amp;MID(A1355,5,2)</f>
        <v/>
      </c>
      <c r="Q1355" s="1">
        <f>IF(MID(A1355,4,1)="L",IF(ISODD(RIGHT(A1355)),"LH1","LH3"),IF(MID(A1355,4,1)="R",IF(ISODD(RIGHT(A1355)),"RH2","RH4"),"ERROR"))</f>
        <v/>
      </c>
      <c r="R1355" s="1">
        <f>P1355&amp;"-"&amp;Q1355</f>
        <v/>
      </c>
      <c r="S1355" s="13">
        <f>IF(D1355="","HXX",IF(OR(D1355=D1354,D1355=0),S1354,"H"&amp;TEXT(D1355,"00")&amp;" T"&amp;TEXT(G1355,"00")&amp;" - "&amp;A1355))</f>
        <v/>
      </c>
      <c r="T1355" s="13">
        <f>SUBTOTAL(3,A1355)</f>
        <v/>
      </c>
      <c r="U1355" s="13">
        <f>IF(OR(NOT(ISBLANK(H1355)),J1355="30"),1,0)</f>
        <v/>
      </c>
      <c r="V1355" s="13">
        <f>IF(ISBLANK(I1355),0,1)</f>
        <v/>
      </c>
      <c r="W1355" s="13">
        <f>IF(AND(L1355="Porosidad de gas",OR(K1355="C5",K1355="E5")),1,0)</f>
        <v/>
      </c>
      <c r="X1355" s="3">
        <f>RIGHT(A1355,3)</f>
        <v/>
      </c>
      <c r="Y1355" s="3">
        <f>MAX(W1355*F1355,0)</f>
        <v/>
      </c>
      <c r="Z1355" s="3">
        <f>MAX(V1355*F1355-Y1355,0)</f>
        <v/>
      </c>
      <c r="AA1355" s="3">
        <f>MAX(U1355*F1355-SUM(Y1355:Z1355),0)</f>
        <v/>
      </c>
      <c r="AB1355" s="3">
        <f>MAX(F1355-SUM(Y1355:AA1355),0)</f>
        <v/>
      </c>
      <c r="AC1355" s="3">
        <f>D1355</f>
        <v/>
      </c>
      <c r="AD1355" s="3">
        <f>E1355</f>
        <v/>
      </c>
    </row>
    <row r="1356">
      <c r="A1356" s="22" t="inlineStr">
        <is>
          <t>BNRR022511271093</t>
        </is>
      </c>
      <c r="B1356" s="22" t="inlineStr">
        <is>
          <t>27/11/2025 12:3:50</t>
        </is>
      </c>
      <c r="C1356" s="24" t="n">
        <v>9</v>
      </c>
      <c r="D1356" s="24" t="n">
        <v>14</v>
      </c>
      <c r="E1356" s="24" t="n">
        <v>25</v>
      </c>
      <c r="F1356" s="24" t="n">
        <v>376</v>
      </c>
      <c r="G1356" s="24" t="inlineStr">
        <is>
          <t>17</t>
        </is>
      </c>
      <c r="H1356" s="24" t="inlineStr">
        <is>
          <t>27/11/2025 21:52:33</t>
        </is>
      </c>
      <c r="I1356" s="24" t="inlineStr"/>
      <c r="J1356" s="24" t="n">
        <v/>
      </c>
      <c r="K1356" s="24" t="n"/>
      <c r="L1356" s="24" t="n"/>
      <c r="M1356" s="1">
        <f>LEFT(A1356,6)</f>
        <v/>
      </c>
      <c r="N1356" s="1">
        <f>MID(A1356,7,6)</f>
        <v/>
      </c>
      <c r="O1356" s="1">
        <f>MID(A1356,7,6)&amp;"-"&amp;MID(A1356,13,1)</f>
        <v/>
      </c>
      <c r="P1356" s="1">
        <f>"M"&amp;MID(A1356,5,2)</f>
        <v/>
      </c>
      <c r="Q1356" s="1">
        <f>IF(MID(A1356,4,1)="L",IF(ISODD(RIGHT(A1356)),"LH1","LH3"),IF(MID(A1356,4,1)="R",IF(ISODD(RIGHT(A1356)),"RH2","RH4"),"ERROR"))</f>
        <v/>
      </c>
      <c r="R1356" s="1">
        <f>P1356&amp;"-"&amp;Q1356</f>
        <v/>
      </c>
      <c r="S1356" s="13">
        <f>IF(D1356="","HXX",IF(OR(D1356=D1355,D1356=0),S1355,"H"&amp;TEXT(D1356,"00")&amp;" T"&amp;TEXT(G1356,"00")&amp;" - "&amp;A1356))</f>
        <v/>
      </c>
      <c r="T1356" s="13">
        <f>SUBTOTAL(3,A1356)</f>
        <v/>
      </c>
      <c r="U1356" s="13">
        <f>IF(OR(NOT(ISBLANK(H1356)),J1356="30"),1,0)</f>
        <v/>
      </c>
      <c r="V1356" s="13">
        <f>IF(ISBLANK(I1356),0,1)</f>
        <v/>
      </c>
      <c r="W1356" s="13">
        <f>IF(AND(L1356="Porosidad de gas",OR(K1356="C5",K1356="E5")),1,0)</f>
        <v/>
      </c>
      <c r="X1356" s="3">
        <f>RIGHT(A1356,3)</f>
        <v/>
      </c>
      <c r="Y1356" s="3">
        <f>MAX(W1356*F1356,0)</f>
        <v/>
      </c>
      <c r="Z1356" s="3">
        <f>MAX(V1356*F1356-Y1356,0)</f>
        <v/>
      </c>
      <c r="AA1356" s="3">
        <f>MAX(U1356*F1356-SUM(Y1356:Z1356),0)</f>
        <v/>
      </c>
      <c r="AB1356" s="3">
        <f>MAX(F1356-SUM(Y1356:AA1356),0)</f>
        <v/>
      </c>
      <c r="AC1356" s="3">
        <f>D1356</f>
        <v/>
      </c>
      <c r="AD1356" s="3">
        <f>E1356</f>
        <v/>
      </c>
    </row>
    <row r="1357">
      <c r="A1357" s="22" t="inlineStr">
        <is>
          <t>BNRR022511271094</t>
        </is>
      </c>
      <c r="B1357" s="22" t="inlineStr">
        <is>
          <t>27/11/2025 12:3:50</t>
        </is>
      </c>
      <c r="C1357" s="24" t="n">
        <v>9</v>
      </c>
      <c r="D1357" s="24" t="n">
        <v>14</v>
      </c>
      <c r="E1357" s="24" t="n">
        <v>25</v>
      </c>
      <c r="F1357" s="24" t="n">
        <v>376</v>
      </c>
      <c r="G1357" s="24" t="inlineStr">
        <is>
          <t>17</t>
        </is>
      </c>
      <c r="H1357" s="24" t="inlineStr">
        <is>
          <t>27/11/2025 21:54:9</t>
        </is>
      </c>
      <c r="I1357" s="24" t="inlineStr"/>
      <c r="J1357" s="24" t="n">
        <v/>
      </c>
      <c r="K1357" s="24" t="n"/>
      <c r="L1357" s="24" t="n"/>
      <c r="M1357" s="1">
        <f>LEFT(A1357,6)</f>
        <v/>
      </c>
      <c r="N1357" s="1">
        <f>MID(A1357,7,6)</f>
        <v/>
      </c>
      <c r="O1357" s="1">
        <f>MID(A1357,7,6)&amp;"-"&amp;MID(A1357,13,1)</f>
        <v/>
      </c>
      <c r="P1357" s="1">
        <f>"M"&amp;MID(A1357,5,2)</f>
        <v/>
      </c>
      <c r="Q1357" s="1">
        <f>IF(MID(A1357,4,1)="L",IF(ISODD(RIGHT(A1357)),"LH1","LH3"),IF(MID(A1357,4,1)="R",IF(ISODD(RIGHT(A1357)),"RH2","RH4"),"ERROR"))</f>
        <v/>
      </c>
      <c r="R1357" s="1">
        <f>P1357&amp;"-"&amp;Q1357</f>
        <v/>
      </c>
      <c r="S1357" s="13">
        <f>IF(D1357="","HXX",IF(OR(D1357=D1356,D1357=0),S1356,"H"&amp;TEXT(D1357,"00")&amp;" T"&amp;TEXT(G1357,"00")&amp;" - "&amp;A1357))</f>
        <v/>
      </c>
      <c r="T1357" s="13">
        <f>SUBTOTAL(3,A1357)</f>
        <v/>
      </c>
      <c r="U1357" s="13">
        <f>IF(OR(NOT(ISBLANK(H1357)),J1357="30"),1,0)</f>
        <v/>
      </c>
      <c r="V1357" s="13">
        <f>IF(ISBLANK(I1357),0,1)</f>
        <v/>
      </c>
      <c r="W1357" s="13">
        <f>IF(AND(L1357="Porosidad de gas",OR(K1357="C5",K1357="E5")),1,0)</f>
        <v/>
      </c>
      <c r="X1357" s="3">
        <f>RIGHT(A1357,3)</f>
        <v/>
      </c>
      <c r="Y1357" s="3">
        <f>MAX(W1357*F1357,0)</f>
        <v/>
      </c>
      <c r="Z1357" s="3">
        <f>MAX(V1357*F1357-Y1357,0)</f>
        <v/>
      </c>
      <c r="AA1357" s="3">
        <f>MAX(U1357*F1357-SUM(Y1357:Z1357),0)</f>
        <v/>
      </c>
      <c r="AB1357" s="3">
        <f>MAX(F1357-SUM(Y1357:AA1357),0)</f>
        <v/>
      </c>
      <c r="AC1357" s="3">
        <f>D1357</f>
        <v/>
      </c>
      <c r="AD1357" s="3">
        <f>E1357</f>
        <v/>
      </c>
    </row>
    <row r="1358">
      <c r="A1358" s="22" t="inlineStr">
        <is>
          <t>BNRL022511271091</t>
        </is>
      </c>
      <c r="B1358" s="22" t="inlineStr">
        <is>
          <t>27/11/2025 11:57:33</t>
        </is>
      </c>
      <c r="C1358" s="24" t="n">
        <v>9</v>
      </c>
      <c r="D1358" s="24" t="n">
        <v>14</v>
      </c>
      <c r="E1358" s="24" t="n">
        <v>24</v>
      </c>
      <c r="F1358" s="24" t="n">
        <v>498</v>
      </c>
      <c r="G1358" s="24" t="inlineStr">
        <is>
          <t>17</t>
        </is>
      </c>
      <c r="H1358" s="24" t="inlineStr">
        <is>
          <t>27/11/2025 22:3:45</t>
        </is>
      </c>
      <c r="I1358" s="24" t="inlineStr"/>
      <c r="J1358" s="24" t="n">
        <v/>
      </c>
      <c r="K1358" s="24" t="n"/>
      <c r="L1358" s="24" t="n"/>
      <c r="M1358" s="1">
        <f>LEFT(A1358,6)</f>
        <v/>
      </c>
      <c r="N1358" s="1">
        <f>MID(A1358,7,6)</f>
        <v/>
      </c>
      <c r="O1358" s="1">
        <f>MID(A1358,7,6)&amp;"-"&amp;MID(A1358,13,1)</f>
        <v/>
      </c>
      <c r="P1358" s="1">
        <f>"M"&amp;MID(A1358,5,2)</f>
        <v/>
      </c>
      <c r="Q1358" s="1">
        <f>IF(MID(A1358,4,1)="L",IF(ISODD(RIGHT(A1358)),"LH1","LH3"),IF(MID(A1358,4,1)="R",IF(ISODD(RIGHT(A1358)),"RH2","RH4"),"ERROR"))</f>
        <v/>
      </c>
      <c r="R1358" s="1">
        <f>P1358&amp;"-"&amp;Q1358</f>
        <v/>
      </c>
      <c r="S1358" s="13">
        <f>IF(D1358="","HXX",IF(OR(D1358=D1357,D1358=0),S1357,"H"&amp;TEXT(D1358,"00")&amp;" T"&amp;TEXT(G1358,"00")&amp;" - "&amp;A1358))</f>
        <v/>
      </c>
      <c r="T1358" s="13">
        <f>SUBTOTAL(3,A1358)</f>
        <v/>
      </c>
      <c r="U1358" s="13">
        <f>IF(OR(NOT(ISBLANK(H1358)),J1358="30"),1,0)</f>
        <v/>
      </c>
      <c r="V1358" s="13">
        <f>IF(ISBLANK(I1358),0,1)</f>
        <v/>
      </c>
      <c r="W1358" s="13">
        <f>IF(AND(L1358="Porosidad de gas",OR(K1358="C5",K1358="E5")),1,0)</f>
        <v/>
      </c>
      <c r="X1358" s="3">
        <f>RIGHT(A1358,3)</f>
        <v/>
      </c>
      <c r="Y1358" s="3">
        <f>MAX(W1358*F1358,0)</f>
        <v/>
      </c>
      <c r="Z1358" s="3">
        <f>MAX(V1358*F1358-Y1358,0)</f>
        <v/>
      </c>
      <c r="AA1358" s="3">
        <f>MAX(U1358*F1358-SUM(Y1358:Z1358),0)</f>
        <v/>
      </c>
      <c r="AB1358" s="3">
        <f>MAX(F1358-SUM(Y1358:AA1358),0)</f>
        <v/>
      </c>
      <c r="AC1358" s="3">
        <f>D1358</f>
        <v/>
      </c>
      <c r="AD1358" s="3">
        <f>E1358</f>
        <v/>
      </c>
    </row>
    <row r="1359">
      <c r="A1359" s="22" t="inlineStr">
        <is>
          <t>BNRL022511271092</t>
        </is>
      </c>
      <c r="B1359" s="22" t="inlineStr">
        <is>
          <t>27/11/2025 11:57:33</t>
        </is>
      </c>
      <c r="C1359" s="24" t="n">
        <v>9</v>
      </c>
      <c r="D1359" s="24" t="n">
        <v>14</v>
      </c>
      <c r="E1359" s="24" t="n">
        <v>24</v>
      </c>
      <c r="F1359" s="24" t="n">
        <v>498</v>
      </c>
      <c r="G1359" s="24" t="inlineStr">
        <is>
          <t>17</t>
        </is>
      </c>
      <c r="H1359" s="24" t="inlineStr">
        <is>
          <t>27/11/2025 22:0:42</t>
        </is>
      </c>
      <c r="I1359" s="24" t="inlineStr"/>
      <c r="J1359" s="24" t="n">
        <v/>
      </c>
      <c r="K1359" s="24" t="n"/>
      <c r="L1359" s="24" t="n"/>
      <c r="M1359" s="1">
        <f>LEFT(A1359,6)</f>
        <v/>
      </c>
      <c r="N1359" s="1">
        <f>MID(A1359,7,6)</f>
        <v/>
      </c>
      <c r="O1359" s="1">
        <f>MID(A1359,7,6)&amp;"-"&amp;MID(A1359,13,1)</f>
        <v/>
      </c>
      <c r="P1359" s="1">
        <f>"M"&amp;MID(A1359,5,2)</f>
        <v/>
      </c>
      <c r="Q1359" s="1">
        <f>IF(MID(A1359,4,1)="L",IF(ISODD(RIGHT(A1359)),"LH1","LH3"),IF(MID(A1359,4,1)="R",IF(ISODD(RIGHT(A1359)),"RH2","RH4"),"ERROR"))</f>
        <v/>
      </c>
      <c r="R1359" s="1">
        <f>P1359&amp;"-"&amp;Q1359</f>
        <v/>
      </c>
      <c r="S1359" s="13">
        <f>IF(D1359="","HXX",IF(OR(D1359=D1358,D1359=0),S1358,"H"&amp;TEXT(D1359,"00")&amp;" T"&amp;TEXT(G1359,"00")&amp;" - "&amp;A1359))</f>
        <v/>
      </c>
      <c r="T1359" s="13">
        <f>SUBTOTAL(3,A1359)</f>
        <v/>
      </c>
      <c r="U1359" s="13">
        <f>IF(OR(NOT(ISBLANK(H1359)),J1359="30"),1,0)</f>
        <v/>
      </c>
      <c r="V1359" s="13">
        <f>IF(ISBLANK(I1359),0,1)</f>
        <v/>
      </c>
      <c r="W1359" s="13">
        <f>IF(AND(L1359="Porosidad de gas",OR(K1359="C5",K1359="E5")),1,0)</f>
        <v/>
      </c>
      <c r="X1359" s="3">
        <f>RIGHT(A1359,3)</f>
        <v/>
      </c>
      <c r="Y1359" s="3">
        <f>MAX(W1359*F1359,0)</f>
        <v/>
      </c>
      <c r="Z1359" s="3">
        <f>MAX(V1359*F1359-Y1359,0)</f>
        <v/>
      </c>
      <c r="AA1359" s="3">
        <f>MAX(U1359*F1359-SUM(Y1359:Z1359),0)</f>
        <v/>
      </c>
      <c r="AB1359" s="3">
        <f>MAX(F1359-SUM(Y1359:AA1359),0)</f>
        <v/>
      </c>
      <c r="AC1359" s="3">
        <f>D1359</f>
        <v/>
      </c>
      <c r="AD1359" s="3">
        <f>E1359</f>
        <v/>
      </c>
    </row>
    <row r="1360">
      <c r="A1360" s="22" t="inlineStr">
        <is>
          <t>BNRR022511271091</t>
        </is>
      </c>
      <c r="B1360" s="22" t="inlineStr">
        <is>
          <t>27/11/2025 11:57:33</t>
        </is>
      </c>
      <c r="C1360" s="24" t="n">
        <v>9</v>
      </c>
      <c r="D1360" s="24" t="n">
        <v>14</v>
      </c>
      <c r="E1360" s="24" t="n">
        <v>24</v>
      </c>
      <c r="F1360" s="24" t="n">
        <v>498</v>
      </c>
      <c r="G1360" s="24" t="inlineStr">
        <is>
          <t>17</t>
        </is>
      </c>
      <c r="H1360" s="24" t="inlineStr">
        <is>
          <t>27/11/2025 21:54:45</t>
        </is>
      </c>
      <c r="I1360" s="24" t="inlineStr"/>
      <c r="J1360" s="24" t="n">
        <v/>
      </c>
      <c r="K1360" s="24" t="n"/>
      <c r="L1360" s="24" t="n"/>
      <c r="M1360" s="1">
        <f>LEFT(A1360,6)</f>
        <v/>
      </c>
      <c r="N1360" s="1">
        <f>MID(A1360,7,6)</f>
        <v/>
      </c>
      <c r="O1360" s="1">
        <f>MID(A1360,7,6)&amp;"-"&amp;MID(A1360,13,1)</f>
        <v/>
      </c>
      <c r="P1360" s="1">
        <f>"M"&amp;MID(A1360,5,2)</f>
        <v/>
      </c>
      <c r="Q1360" s="1">
        <f>IF(MID(A1360,4,1)="L",IF(ISODD(RIGHT(A1360)),"LH1","LH3"),IF(MID(A1360,4,1)="R",IF(ISODD(RIGHT(A1360)),"RH2","RH4"),"ERROR"))</f>
        <v/>
      </c>
      <c r="R1360" s="1">
        <f>P1360&amp;"-"&amp;Q1360</f>
        <v/>
      </c>
      <c r="S1360" s="13">
        <f>IF(D1360="","HXX",IF(OR(D1360=D1359,D1360=0),S1359,"H"&amp;TEXT(D1360,"00")&amp;" T"&amp;TEXT(G1360,"00")&amp;" - "&amp;A1360))</f>
        <v/>
      </c>
      <c r="T1360" s="13">
        <f>SUBTOTAL(3,A1360)</f>
        <v/>
      </c>
      <c r="U1360" s="13">
        <f>IF(OR(NOT(ISBLANK(H1360)),J1360="30"),1,0)</f>
        <v/>
      </c>
      <c r="V1360" s="13">
        <f>IF(ISBLANK(I1360),0,1)</f>
        <v/>
      </c>
      <c r="W1360" s="13">
        <f>IF(AND(L1360="Porosidad de gas",OR(K1360="C5",K1360="E5")),1,0)</f>
        <v/>
      </c>
      <c r="X1360" s="3">
        <f>RIGHT(A1360,3)</f>
        <v/>
      </c>
      <c r="Y1360" s="3">
        <f>MAX(W1360*F1360,0)</f>
        <v/>
      </c>
      <c r="Z1360" s="3">
        <f>MAX(V1360*F1360-Y1360,0)</f>
        <v/>
      </c>
      <c r="AA1360" s="3">
        <f>MAX(U1360*F1360-SUM(Y1360:Z1360),0)</f>
        <v/>
      </c>
      <c r="AB1360" s="3">
        <f>MAX(F1360-SUM(Y1360:AA1360),0)</f>
        <v/>
      </c>
      <c r="AC1360" s="3">
        <f>D1360</f>
        <v/>
      </c>
      <c r="AD1360" s="3">
        <f>E1360</f>
        <v/>
      </c>
    </row>
    <row r="1361">
      <c r="A1361" s="22" t="inlineStr">
        <is>
          <t>BNRR022511271092</t>
        </is>
      </c>
      <c r="B1361" s="22" t="inlineStr">
        <is>
          <t>27/11/2025 11:57:33</t>
        </is>
      </c>
      <c r="C1361" s="24" t="n">
        <v>9</v>
      </c>
      <c r="D1361" s="24" t="n">
        <v>14</v>
      </c>
      <c r="E1361" s="24" t="n">
        <v>24</v>
      </c>
      <c r="F1361" s="24" t="n">
        <v>498</v>
      </c>
      <c r="G1361" s="24" t="inlineStr">
        <is>
          <t>17</t>
        </is>
      </c>
      <c r="H1361" s="24" t="inlineStr">
        <is>
          <t>27/11/2025 22:0:1</t>
        </is>
      </c>
      <c r="I1361" s="24" t="inlineStr">
        <is>
          <t>27/11/2025 22:2:11</t>
        </is>
      </c>
      <c r="J1361" s="24" t="n">
        <v>30</v>
      </c>
      <c r="K1361" s="24" t="inlineStr">
        <is>
          <t>C2</t>
        </is>
      </c>
      <c r="L1361" s="24" t="inlineStr">
        <is>
          <t>Porosidad de gas</t>
        </is>
      </c>
      <c r="M1361" s="1">
        <f>LEFT(A1361,6)</f>
        <v/>
      </c>
      <c r="N1361" s="1">
        <f>MID(A1361,7,6)</f>
        <v/>
      </c>
      <c r="O1361" s="1">
        <f>MID(A1361,7,6)&amp;"-"&amp;MID(A1361,13,1)</f>
        <v/>
      </c>
      <c r="P1361" s="1">
        <f>"M"&amp;MID(A1361,5,2)</f>
        <v/>
      </c>
      <c r="Q1361" s="1">
        <f>IF(MID(A1361,4,1)="L",IF(ISODD(RIGHT(A1361)),"LH1","LH3"),IF(MID(A1361,4,1)="R",IF(ISODD(RIGHT(A1361)),"RH2","RH4"),"ERROR"))</f>
        <v/>
      </c>
      <c r="R1361" s="1">
        <f>P1361&amp;"-"&amp;Q1361</f>
        <v/>
      </c>
      <c r="S1361" s="13">
        <f>IF(D1361="","HXX",IF(OR(D1361=D1360,D1361=0),S1360,"H"&amp;TEXT(D1361,"00")&amp;" T"&amp;TEXT(G1361,"00")&amp;" - "&amp;A1361))</f>
        <v/>
      </c>
      <c r="T1361" s="13">
        <f>SUBTOTAL(3,A1361)</f>
        <v/>
      </c>
      <c r="U1361" s="13">
        <f>IF(OR(NOT(ISBLANK(H1361)),J1361="30"),1,0)</f>
        <v/>
      </c>
      <c r="V1361" s="13">
        <f>IF(ISBLANK(I1361),0,1)</f>
        <v/>
      </c>
      <c r="W1361" s="13">
        <f>IF(AND(L1361="Porosidad de gas",OR(K1361="C5",K1361="E5")),1,0)</f>
        <v/>
      </c>
      <c r="X1361" s="3">
        <f>RIGHT(A1361,3)</f>
        <v/>
      </c>
      <c r="Y1361" s="3">
        <f>MAX(W1361*F1361,0)</f>
        <v/>
      </c>
      <c r="Z1361" s="3">
        <f>MAX(V1361*F1361-Y1361,0)</f>
        <v/>
      </c>
      <c r="AA1361" s="3">
        <f>MAX(U1361*F1361-SUM(Y1361:Z1361),0)</f>
        <v/>
      </c>
      <c r="AB1361" s="3">
        <f>MAX(F1361-SUM(Y1361:AA1361),0)</f>
        <v/>
      </c>
      <c r="AC1361" s="3">
        <f>D1361</f>
        <v/>
      </c>
      <c r="AD1361" s="3">
        <f>E1361</f>
        <v/>
      </c>
    </row>
    <row r="1362">
      <c r="A1362" s="22" t="inlineStr">
        <is>
          <t>BNRL022511271089</t>
        </is>
      </c>
      <c r="B1362" s="22" t="inlineStr">
        <is>
          <t>27/11/2025 11:49:15</t>
        </is>
      </c>
      <c r="C1362" s="24" t="n">
        <v>9</v>
      </c>
      <c r="D1362" s="24" t="n">
        <v>14</v>
      </c>
      <c r="E1362" s="24" t="n">
        <v>23</v>
      </c>
      <c r="F1362" s="24" t="n">
        <v>362</v>
      </c>
      <c r="G1362" s="24" t="inlineStr">
        <is>
          <t>17</t>
        </is>
      </c>
      <c r="H1362" s="24" t="inlineStr">
        <is>
          <t>27/11/2025 22:19:49</t>
        </is>
      </c>
      <c r="I1362" s="24" t="inlineStr">
        <is>
          <t>27/11/2025 22:21:10</t>
        </is>
      </c>
      <c r="J1362" s="24" t="n">
        <v>30</v>
      </c>
      <c r="K1362" s="24" t="inlineStr">
        <is>
          <t>C1</t>
        </is>
      </c>
      <c r="L1362" s="24" t="inlineStr">
        <is>
          <t>Porosidad de gas</t>
        </is>
      </c>
      <c r="M1362" s="1">
        <f>LEFT(A1362,6)</f>
        <v/>
      </c>
      <c r="N1362" s="1">
        <f>MID(A1362,7,6)</f>
        <v/>
      </c>
      <c r="O1362" s="1">
        <f>MID(A1362,7,6)&amp;"-"&amp;MID(A1362,13,1)</f>
        <v/>
      </c>
      <c r="P1362" s="1">
        <f>"M"&amp;MID(A1362,5,2)</f>
        <v/>
      </c>
      <c r="Q1362" s="1">
        <f>IF(MID(A1362,4,1)="L",IF(ISODD(RIGHT(A1362)),"LH1","LH3"),IF(MID(A1362,4,1)="R",IF(ISODD(RIGHT(A1362)),"RH2","RH4"),"ERROR"))</f>
        <v/>
      </c>
      <c r="R1362" s="1">
        <f>P1362&amp;"-"&amp;Q1362</f>
        <v/>
      </c>
      <c r="S1362" s="13">
        <f>IF(D1362="","HXX",IF(OR(D1362=D1361,D1362=0),S1361,"H"&amp;TEXT(D1362,"00")&amp;" T"&amp;TEXT(G1362,"00")&amp;" - "&amp;A1362))</f>
        <v/>
      </c>
      <c r="T1362" s="13">
        <f>SUBTOTAL(3,A1362)</f>
        <v/>
      </c>
      <c r="U1362" s="13">
        <f>IF(OR(NOT(ISBLANK(H1362)),J1362="30"),1,0)</f>
        <v/>
      </c>
      <c r="V1362" s="13">
        <f>IF(ISBLANK(I1362),0,1)</f>
        <v/>
      </c>
      <c r="W1362" s="13">
        <f>IF(AND(L1362="Porosidad de gas",OR(K1362="C5",K1362="E5")),1,0)</f>
        <v/>
      </c>
      <c r="X1362" s="3">
        <f>RIGHT(A1362,3)</f>
        <v/>
      </c>
      <c r="Y1362" s="3">
        <f>MAX(W1362*F1362,0)</f>
        <v/>
      </c>
      <c r="Z1362" s="3">
        <f>MAX(V1362*F1362-Y1362,0)</f>
        <v/>
      </c>
      <c r="AA1362" s="3">
        <f>MAX(U1362*F1362-SUM(Y1362:Z1362),0)</f>
        <v/>
      </c>
      <c r="AB1362" s="3">
        <f>MAX(F1362-SUM(Y1362:AA1362),0)</f>
        <v/>
      </c>
      <c r="AC1362" s="3">
        <f>D1362</f>
        <v/>
      </c>
      <c r="AD1362" s="3">
        <f>E1362</f>
        <v/>
      </c>
    </row>
    <row r="1363">
      <c r="A1363" s="22" t="inlineStr">
        <is>
          <t>BNRL022511271090</t>
        </is>
      </c>
      <c r="B1363" s="22" t="inlineStr">
        <is>
          <t>27/11/2025 11:49:15</t>
        </is>
      </c>
      <c r="C1363" s="24" t="n">
        <v>9</v>
      </c>
      <c r="D1363" s="24" t="n">
        <v>14</v>
      </c>
      <c r="E1363" s="24" t="n">
        <v>23</v>
      </c>
      <c r="F1363" s="24" t="n">
        <v>362</v>
      </c>
      <c r="G1363" s="24" t="inlineStr">
        <is>
          <t>17</t>
        </is>
      </c>
      <c r="H1363" s="24" t="inlineStr">
        <is>
          <t>27/11/2025 22:21:18</t>
        </is>
      </c>
      <c r="I1363" s="24" t="inlineStr"/>
      <c r="J1363" s="24" t="n">
        <v/>
      </c>
      <c r="K1363" s="24" t="n"/>
      <c r="L1363" s="24" t="n"/>
      <c r="M1363" s="1">
        <f>LEFT(A1363,6)</f>
        <v/>
      </c>
      <c r="N1363" s="1">
        <f>MID(A1363,7,6)</f>
        <v/>
      </c>
      <c r="O1363" s="1">
        <f>MID(A1363,7,6)&amp;"-"&amp;MID(A1363,13,1)</f>
        <v/>
      </c>
      <c r="P1363" s="1">
        <f>"M"&amp;MID(A1363,5,2)</f>
        <v/>
      </c>
      <c r="Q1363" s="1">
        <f>IF(MID(A1363,4,1)="L",IF(ISODD(RIGHT(A1363)),"LH1","LH3"),IF(MID(A1363,4,1)="R",IF(ISODD(RIGHT(A1363)),"RH2","RH4"),"ERROR"))</f>
        <v/>
      </c>
      <c r="R1363" s="1">
        <f>P1363&amp;"-"&amp;Q1363</f>
        <v/>
      </c>
      <c r="S1363" s="13">
        <f>IF(D1363="","HXX",IF(OR(D1363=D1362,D1363=0),S1362,"H"&amp;TEXT(D1363,"00")&amp;" T"&amp;TEXT(G1363,"00")&amp;" - "&amp;A1363))</f>
        <v/>
      </c>
      <c r="T1363" s="13">
        <f>SUBTOTAL(3,A1363)</f>
        <v/>
      </c>
      <c r="U1363" s="13">
        <f>IF(OR(NOT(ISBLANK(H1363)),J1363="30"),1,0)</f>
        <v/>
      </c>
      <c r="V1363" s="13">
        <f>IF(ISBLANK(I1363),0,1)</f>
        <v/>
      </c>
      <c r="W1363" s="13">
        <f>IF(AND(L1363="Porosidad de gas",OR(K1363="C5",K1363="E5")),1,0)</f>
        <v/>
      </c>
      <c r="X1363" s="3">
        <f>RIGHT(A1363,3)</f>
        <v/>
      </c>
      <c r="Y1363" s="3">
        <f>MAX(W1363*F1363,0)</f>
        <v/>
      </c>
      <c r="Z1363" s="3">
        <f>MAX(V1363*F1363-Y1363,0)</f>
        <v/>
      </c>
      <c r="AA1363" s="3">
        <f>MAX(U1363*F1363-SUM(Y1363:Z1363),0)</f>
        <v/>
      </c>
      <c r="AB1363" s="3">
        <f>MAX(F1363-SUM(Y1363:AA1363),0)</f>
        <v/>
      </c>
      <c r="AC1363" s="3">
        <f>D1363</f>
        <v/>
      </c>
      <c r="AD1363" s="3">
        <f>E1363</f>
        <v/>
      </c>
    </row>
    <row r="1364">
      <c r="A1364" s="22" t="inlineStr">
        <is>
          <t>BNRR022511271089</t>
        </is>
      </c>
      <c r="B1364" s="22" t="inlineStr">
        <is>
          <t>27/11/2025 11:49:15</t>
        </is>
      </c>
      <c r="C1364" s="24" t="n">
        <v>9</v>
      </c>
      <c r="D1364" s="24" t="n">
        <v>14</v>
      </c>
      <c r="E1364" s="24" t="n">
        <v>23</v>
      </c>
      <c r="F1364" s="24" t="n">
        <v>362</v>
      </c>
      <c r="G1364" s="24" t="inlineStr">
        <is>
          <t>17</t>
        </is>
      </c>
      <c r="H1364" s="24" t="inlineStr">
        <is>
          <t>27/11/2025 22:22:13</t>
        </is>
      </c>
      <c r="I1364" s="24" t="inlineStr"/>
      <c r="J1364" s="24" t="n">
        <v/>
      </c>
      <c r="K1364" s="24" t="n"/>
      <c r="L1364" s="24" t="n"/>
      <c r="M1364" s="1">
        <f>LEFT(A1364,6)</f>
        <v/>
      </c>
      <c r="N1364" s="1">
        <f>MID(A1364,7,6)</f>
        <v/>
      </c>
      <c r="O1364" s="1">
        <f>MID(A1364,7,6)&amp;"-"&amp;MID(A1364,13,1)</f>
        <v/>
      </c>
      <c r="P1364" s="1">
        <f>"M"&amp;MID(A1364,5,2)</f>
        <v/>
      </c>
      <c r="Q1364" s="1">
        <f>IF(MID(A1364,4,1)="L",IF(ISODD(RIGHT(A1364)),"LH1","LH3"),IF(MID(A1364,4,1)="R",IF(ISODD(RIGHT(A1364)),"RH2","RH4"),"ERROR"))</f>
        <v/>
      </c>
      <c r="R1364" s="1">
        <f>P1364&amp;"-"&amp;Q1364</f>
        <v/>
      </c>
      <c r="S1364" s="13">
        <f>IF(D1364="","HXX",IF(OR(D1364=D1363,D1364=0),S1363,"H"&amp;TEXT(D1364,"00")&amp;" T"&amp;TEXT(G1364,"00")&amp;" - "&amp;A1364))</f>
        <v/>
      </c>
      <c r="T1364" s="13">
        <f>SUBTOTAL(3,A1364)</f>
        <v/>
      </c>
      <c r="U1364" s="13">
        <f>IF(OR(NOT(ISBLANK(H1364)),J1364="30"),1,0)</f>
        <v/>
      </c>
      <c r="V1364" s="13">
        <f>IF(ISBLANK(I1364),0,1)</f>
        <v/>
      </c>
      <c r="W1364" s="13">
        <f>IF(AND(L1364="Porosidad de gas",OR(K1364="C5",K1364="E5")),1,0)</f>
        <v/>
      </c>
      <c r="X1364" s="3">
        <f>RIGHT(A1364,3)</f>
        <v/>
      </c>
      <c r="Y1364" s="3">
        <f>MAX(W1364*F1364,0)</f>
        <v/>
      </c>
      <c r="Z1364" s="3">
        <f>MAX(V1364*F1364-Y1364,0)</f>
        <v/>
      </c>
      <c r="AA1364" s="3">
        <f>MAX(U1364*F1364-SUM(Y1364:Z1364),0)</f>
        <v/>
      </c>
      <c r="AB1364" s="3">
        <f>MAX(F1364-SUM(Y1364:AA1364),0)</f>
        <v/>
      </c>
      <c r="AC1364" s="3">
        <f>D1364</f>
        <v/>
      </c>
      <c r="AD1364" s="3">
        <f>E1364</f>
        <v/>
      </c>
    </row>
    <row r="1365">
      <c r="A1365" s="22" t="inlineStr">
        <is>
          <t>BNRR022511271090</t>
        </is>
      </c>
      <c r="B1365" s="22" t="inlineStr">
        <is>
          <t>27/11/2025 11:49:15</t>
        </is>
      </c>
      <c r="C1365" s="24" t="n">
        <v>9</v>
      </c>
      <c r="D1365" s="24" t="n">
        <v>14</v>
      </c>
      <c r="E1365" s="24" t="n">
        <v>23</v>
      </c>
      <c r="F1365" s="24" t="n">
        <v>362</v>
      </c>
      <c r="G1365" s="24" t="inlineStr">
        <is>
          <t>17</t>
        </is>
      </c>
      <c r="H1365" s="24" t="inlineStr">
        <is>
          <t>27/11/2025 22:24:47</t>
        </is>
      </c>
      <c r="I1365" s="24" t="inlineStr"/>
      <c r="J1365" s="24" t="n">
        <v/>
      </c>
      <c r="K1365" s="24" t="n"/>
      <c r="L1365" s="24" t="n"/>
      <c r="M1365" s="1">
        <f>LEFT(A1365,6)</f>
        <v/>
      </c>
      <c r="N1365" s="1">
        <f>MID(A1365,7,6)</f>
        <v/>
      </c>
      <c r="O1365" s="1">
        <f>MID(A1365,7,6)&amp;"-"&amp;MID(A1365,13,1)</f>
        <v/>
      </c>
      <c r="P1365" s="1">
        <f>"M"&amp;MID(A1365,5,2)</f>
        <v/>
      </c>
      <c r="Q1365" s="1">
        <f>IF(MID(A1365,4,1)="L",IF(ISODD(RIGHT(A1365)),"LH1","LH3"),IF(MID(A1365,4,1)="R",IF(ISODD(RIGHT(A1365)),"RH2","RH4"),"ERROR"))</f>
        <v/>
      </c>
      <c r="R1365" s="1">
        <f>P1365&amp;"-"&amp;Q1365</f>
        <v/>
      </c>
      <c r="S1365" s="13">
        <f>IF(D1365="","HXX",IF(OR(D1365=D1364,D1365=0),S1364,"H"&amp;TEXT(D1365,"00")&amp;" T"&amp;TEXT(G1365,"00")&amp;" - "&amp;A1365))</f>
        <v/>
      </c>
      <c r="T1365" s="13">
        <f>SUBTOTAL(3,A1365)</f>
        <v/>
      </c>
      <c r="U1365" s="13">
        <f>IF(OR(NOT(ISBLANK(H1365)),J1365="30"),1,0)</f>
        <v/>
      </c>
      <c r="V1365" s="13">
        <f>IF(ISBLANK(I1365),0,1)</f>
        <v/>
      </c>
      <c r="W1365" s="13">
        <f>IF(AND(L1365="Porosidad de gas",OR(K1365="C5",K1365="E5")),1,0)</f>
        <v/>
      </c>
      <c r="X1365" s="3">
        <f>RIGHT(A1365,3)</f>
        <v/>
      </c>
      <c r="Y1365" s="3">
        <f>MAX(W1365*F1365,0)</f>
        <v/>
      </c>
      <c r="Z1365" s="3">
        <f>MAX(V1365*F1365-Y1365,0)</f>
        <v/>
      </c>
      <c r="AA1365" s="3">
        <f>MAX(U1365*F1365-SUM(Y1365:Z1365),0)</f>
        <v/>
      </c>
      <c r="AB1365" s="3">
        <f>MAX(F1365-SUM(Y1365:AA1365),0)</f>
        <v/>
      </c>
      <c r="AC1365" s="3">
        <f>D1365</f>
        <v/>
      </c>
      <c r="AD1365" s="3">
        <f>E1365</f>
        <v/>
      </c>
    </row>
    <row r="1366">
      <c r="A1366" s="22" t="inlineStr">
        <is>
          <t>BNRL022511271087</t>
        </is>
      </c>
      <c r="B1366" s="22" t="inlineStr">
        <is>
          <t>27/11/2025 11:43:13</t>
        </is>
      </c>
      <c r="C1366" s="24" t="n">
        <v>9</v>
      </c>
      <c r="D1366" s="24" t="n">
        <v>14</v>
      </c>
      <c r="E1366" s="24" t="n">
        <v>22</v>
      </c>
      <c r="F1366" s="24" t="n">
        <v>363</v>
      </c>
      <c r="G1366" s="24" t="inlineStr">
        <is>
          <t>17</t>
        </is>
      </c>
      <c r="H1366" s="24" t="inlineStr">
        <is>
          <t>27/11/2025 22:32:11</t>
        </is>
      </c>
      <c r="I1366" s="24" t="inlineStr"/>
      <c r="J1366" s="24" t="n">
        <v/>
      </c>
      <c r="K1366" s="24" t="n"/>
      <c r="L1366" s="24" t="n"/>
      <c r="M1366" s="1">
        <f>LEFT(A1366,6)</f>
        <v/>
      </c>
      <c r="N1366" s="1">
        <f>MID(A1366,7,6)</f>
        <v/>
      </c>
      <c r="O1366" s="1">
        <f>MID(A1366,7,6)&amp;"-"&amp;MID(A1366,13,1)</f>
        <v/>
      </c>
      <c r="P1366" s="1">
        <f>"M"&amp;MID(A1366,5,2)</f>
        <v/>
      </c>
      <c r="Q1366" s="1">
        <f>IF(MID(A1366,4,1)="L",IF(ISODD(RIGHT(A1366)),"LH1","LH3"),IF(MID(A1366,4,1)="R",IF(ISODD(RIGHT(A1366)),"RH2","RH4"),"ERROR"))</f>
        <v/>
      </c>
      <c r="R1366" s="1">
        <f>P1366&amp;"-"&amp;Q1366</f>
        <v/>
      </c>
      <c r="S1366" s="13">
        <f>IF(D1366="","HXX",IF(OR(D1366=D1365,D1366=0),S1365,"H"&amp;TEXT(D1366,"00")&amp;" T"&amp;TEXT(G1366,"00")&amp;" - "&amp;A1366))</f>
        <v/>
      </c>
      <c r="T1366" s="13">
        <f>SUBTOTAL(3,A1366)</f>
        <v/>
      </c>
      <c r="U1366" s="13">
        <f>IF(OR(NOT(ISBLANK(H1366)),J1366="30"),1,0)</f>
        <v/>
      </c>
      <c r="V1366" s="13">
        <f>IF(ISBLANK(I1366),0,1)</f>
        <v/>
      </c>
      <c r="W1366" s="13">
        <f>IF(AND(L1366="Porosidad de gas",OR(K1366="C5",K1366="E5")),1,0)</f>
        <v/>
      </c>
      <c r="X1366" s="3">
        <f>RIGHT(A1366,3)</f>
        <v/>
      </c>
      <c r="Y1366" s="3">
        <f>MAX(W1366*F1366,0)</f>
        <v/>
      </c>
      <c r="Z1366" s="3">
        <f>MAX(V1366*F1366-Y1366,0)</f>
        <v/>
      </c>
      <c r="AA1366" s="3">
        <f>MAX(U1366*F1366-SUM(Y1366:Z1366),0)</f>
        <v/>
      </c>
      <c r="AB1366" s="3">
        <f>MAX(F1366-SUM(Y1366:AA1366),0)</f>
        <v/>
      </c>
      <c r="AC1366" s="3">
        <f>D1366</f>
        <v/>
      </c>
      <c r="AD1366" s="3">
        <f>E1366</f>
        <v/>
      </c>
    </row>
    <row r="1367">
      <c r="A1367" s="22" t="inlineStr">
        <is>
          <t>BNRL022511271088</t>
        </is>
      </c>
      <c r="B1367" s="22" t="inlineStr">
        <is>
          <t>27/11/2025 11:43:13</t>
        </is>
      </c>
      <c r="C1367" s="24" t="n">
        <v>9</v>
      </c>
      <c r="D1367" s="24" t="n">
        <v>14</v>
      </c>
      <c r="E1367" s="24" t="n">
        <v>22</v>
      </c>
      <c r="F1367" s="24" t="n">
        <v>363</v>
      </c>
      <c r="G1367" s="24" t="inlineStr">
        <is>
          <t>17</t>
        </is>
      </c>
      <c r="H1367" s="24" t="inlineStr">
        <is>
          <t>27/11/2025 22:21:52</t>
        </is>
      </c>
      <c r="I1367" s="24" t="inlineStr"/>
      <c r="J1367" s="24" t="n">
        <v/>
      </c>
      <c r="K1367" s="24" t="n"/>
      <c r="L1367" s="24" t="n"/>
      <c r="M1367" s="1">
        <f>LEFT(A1367,6)</f>
        <v/>
      </c>
      <c r="N1367" s="1">
        <f>MID(A1367,7,6)</f>
        <v/>
      </c>
      <c r="O1367" s="1">
        <f>MID(A1367,7,6)&amp;"-"&amp;MID(A1367,13,1)</f>
        <v/>
      </c>
      <c r="P1367" s="1">
        <f>"M"&amp;MID(A1367,5,2)</f>
        <v/>
      </c>
      <c r="Q1367" s="1">
        <f>IF(MID(A1367,4,1)="L",IF(ISODD(RIGHT(A1367)),"LH1","LH3"),IF(MID(A1367,4,1)="R",IF(ISODD(RIGHT(A1367)),"RH2","RH4"),"ERROR"))</f>
        <v/>
      </c>
      <c r="R1367" s="1">
        <f>P1367&amp;"-"&amp;Q1367</f>
        <v/>
      </c>
      <c r="S1367" s="13">
        <f>IF(D1367="","HXX",IF(OR(D1367=D1366,D1367=0),S1366,"H"&amp;TEXT(D1367,"00")&amp;" T"&amp;TEXT(G1367,"00")&amp;" - "&amp;A1367))</f>
        <v/>
      </c>
      <c r="T1367" s="13">
        <f>SUBTOTAL(3,A1367)</f>
        <v/>
      </c>
      <c r="U1367" s="13">
        <f>IF(OR(NOT(ISBLANK(H1367)),J1367="30"),1,0)</f>
        <v/>
      </c>
      <c r="V1367" s="13">
        <f>IF(ISBLANK(I1367),0,1)</f>
        <v/>
      </c>
      <c r="W1367" s="13">
        <f>IF(AND(L1367="Porosidad de gas",OR(K1367="C5",K1367="E5")),1,0)</f>
        <v/>
      </c>
      <c r="X1367" s="3">
        <f>RIGHT(A1367,3)</f>
        <v/>
      </c>
      <c r="Y1367" s="3">
        <f>MAX(W1367*F1367,0)</f>
        <v/>
      </c>
      <c r="Z1367" s="3">
        <f>MAX(V1367*F1367-Y1367,0)</f>
        <v/>
      </c>
      <c r="AA1367" s="3">
        <f>MAX(U1367*F1367-SUM(Y1367:Z1367),0)</f>
        <v/>
      </c>
      <c r="AB1367" s="3">
        <f>MAX(F1367-SUM(Y1367:AA1367),0)</f>
        <v/>
      </c>
      <c r="AC1367" s="3">
        <f>D1367</f>
        <v/>
      </c>
      <c r="AD1367" s="3">
        <f>E1367</f>
        <v/>
      </c>
    </row>
    <row r="1368">
      <c r="A1368" s="22" t="inlineStr">
        <is>
          <t>BNRR022511271087</t>
        </is>
      </c>
      <c r="B1368" s="22" t="inlineStr">
        <is>
          <t>27/11/2025 11:43:13</t>
        </is>
      </c>
      <c r="C1368" s="24" t="n">
        <v>9</v>
      </c>
      <c r="D1368" s="24" t="n">
        <v>14</v>
      </c>
      <c r="E1368" s="24" t="n">
        <v>22</v>
      </c>
      <c r="F1368" s="24" t="n">
        <v>363</v>
      </c>
      <c r="G1368" s="24" t="inlineStr">
        <is>
          <t>17</t>
        </is>
      </c>
      <c r="H1368" s="24" t="inlineStr">
        <is>
          <t>27/11/2025 22:22:50</t>
        </is>
      </c>
      <c r="I1368" s="24" t="inlineStr"/>
      <c r="J1368" s="24" t="n">
        <v/>
      </c>
      <c r="K1368" s="24" t="n"/>
      <c r="L1368" s="24" t="n"/>
      <c r="M1368" s="1">
        <f>LEFT(A1368,6)</f>
        <v/>
      </c>
      <c r="N1368" s="1">
        <f>MID(A1368,7,6)</f>
        <v/>
      </c>
      <c r="O1368" s="1">
        <f>MID(A1368,7,6)&amp;"-"&amp;MID(A1368,13,1)</f>
        <v/>
      </c>
      <c r="P1368" s="1">
        <f>"M"&amp;MID(A1368,5,2)</f>
        <v/>
      </c>
      <c r="Q1368" s="1">
        <f>IF(MID(A1368,4,1)="L",IF(ISODD(RIGHT(A1368)),"LH1","LH3"),IF(MID(A1368,4,1)="R",IF(ISODD(RIGHT(A1368)),"RH2","RH4"),"ERROR"))</f>
        <v/>
      </c>
      <c r="R1368" s="1">
        <f>P1368&amp;"-"&amp;Q1368</f>
        <v/>
      </c>
      <c r="S1368" s="13">
        <f>IF(D1368="","HXX",IF(OR(D1368=D1367,D1368=0),S1367,"H"&amp;TEXT(D1368,"00")&amp;" T"&amp;TEXT(G1368,"00")&amp;" - "&amp;A1368))</f>
        <v/>
      </c>
      <c r="T1368" s="13">
        <f>SUBTOTAL(3,A1368)</f>
        <v/>
      </c>
      <c r="U1368" s="13">
        <f>IF(OR(NOT(ISBLANK(H1368)),J1368="30"),1,0)</f>
        <v/>
      </c>
      <c r="V1368" s="13">
        <f>IF(ISBLANK(I1368),0,1)</f>
        <v/>
      </c>
      <c r="W1368" s="13">
        <f>IF(AND(L1368="Porosidad de gas",OR(K1368="C5",K1368="E5")),1,0)</f>
        <v/>
      </c>
      <c r="X1368" s="3">
        <f>RIGHT(A1368,3)</f>
        <v/>
      </c>
      <c r="Y1368" s="3">
        <f>MAX(W1368*F1368,0)</f>
        <v/>
      </c>
      <c r="Z1368" s="3">
        <f>MAX(V1368*F1368-Y1368,0)</f>
        <v/>
      </c>
      <c r="AA1368" s="3">
        <f>MAX(U1368*F1368-SUM(Y1368:Z1368),0)</f>
        <v/>
      </c>
      <c r="AB1368" s="3">
        <f>MAX(F1368-SUM(Y1368:AA1368),0)</f>
        <v/>
      </c>
      <c r="AC1368" s="3">
        <f>D1368</f>
        <v/>
      </c>
      <c r="AD1368" s="3">
        <f>E1368</f>
        <v/>
      </c>
    </row>
    <row r="1369">
      <c r="A1369" s="22" t="inlineStr">
        <is>
          <t>BNRR022511271088</t>
        </is>
      </c>
      <c r="B1369" s="22" t="inlineStr">
        <is>
          <t>27/11/2025 11:43:13</t>
        </is>
      </c>
      <c r="C1369" s="24" t="n">
        <v>9</v>
      </c>
      <c r="D1369" s="24" t="n">
        <v>14</v>
      </c>
      <c r="E1369" s="24" t="n">
        <v>22</v>
      </c>
      <c r="F1369" s="24" t="n">
        <v>363</v>
      </c>
      <c r="G1369" s="24" t="inlineStr">
        <is>
          <t>17</t>
        </is>
      </c>
      <c r="H1369" s="24" t="inlineStr">
        <is>
          <t>27/11/2025 22:24:4</t>
        </is>
      </c>
      <c r="I1369" s="24" t="inlineStr"/>
      <c r="J1369" s="24" t="n">
        <v/>
      </c>
      <c r="K1369" s="24" t="n"/>
      <c r="L1369" s="24" t="n"/>
      <c r="M1369" s="1">
        <f>LEFT(A1369,6)</f>
        <v/>
      </c>
      <c r="N1369" s="1">
        <f>MID(A1369,7,6)</f>
        <v/>
      </c>
      <c r="O1369" s="1">
        <f>MID(A1369,7,6)&amp;"-"&amp;MID(A1369,13,1)</f>
        <v/>
      </c>
      <c r="P1369" s="1">
        <f>"M"&amp;MID(A1369,5,2)</f>
        <v/>
      </c>
      <c r="Q1369" s="1">
        <f>IF(MID(A1369,4,1)="L",IF(ISODD(RIGHT(A1369)),"LH1","LH3"),IF(MID(A1369,4,1)="R",IF(ISODD(RIGHT(A1369)),"RH2","RH4"),"ERROR"))</f>
        <v/>
      </c>
      <c r="R1369" s="1">
        <f>P1369&amp;"-"&amp;Q1369</f>
        <v/>
      </c>
      <c r="S1369" s="13">
        <f>IF(D1369="","HXX",IF(OR(D1369=D1368,D1369=0),S1368,"H"&amp;TEXT(D1369,"00")&amp;" T"&amp;TEXT(G1369,"00")&amp;" - "&amp;A1369))</f>
        <v/>
      </c>
      <c r="T1369" s="13">
        <f>SUBTOTAL(3,A1369)</f>
        <v/>
      </c>
      <c r="U1369" s="13">
        <f>IF(OR(NOT(ISBLANK(H1369)),J1369="30"),1,0)</f>
        <v/>
      </c>
      <c r="V1369" s="13">
        <f>IF(ISBLANK(I1369),0,1)</f>
        <v/>
      </c>
      <c r="W1369" s="13">
        <f>IF(AND(L1369="Porosidad de gas",OR(K1369="C5",K1369="E5")),1,0)</f>
        <v/>
      </c>
      <c r="X1369" s="3">
        <f>RIGHT(A1369,3)</f>
        <v/>
      </c>
      <c r="Y1369" s="3">
        <f>MAX(W1369*F1369,0)</f>
        <v/>
      </c>
      <c r="Z1369" s="3">
        <f>MAX(V1369*F1369-Y1369,0)</f>
        <v/>
      </c>
      <c r="AA1369" s="3">
        <f>MAX(U1369*F1369-SUM(Y1369:Z1369),0)</f>
        <v/>
      </c>
      <c r="AB1369" s="3">
        <f>MAX(F1369-SUM(Y1369:AA1369),0)</f>
        <v/>
      </c>
      <c r="AC1369" s="3">
        <f>D1369</f>
        <v/>
      </c>
      <c r="AD1369" s="3">
        <f>E1369</f>
        <v/>
      </c>
    </row>
    <row r="1370">
      <c r="A1370" s="22" t="inlineStr">
        <is>
          <t>BNRL022511271085</t>
        </is>
      </c>
      <c r="B1370" s="22" t="inlineStr">
        <is>
          <t>27/11/2025 11:37:10</t>
        </is>
      </c>
      <c r="C1370" s="24" t="n">
        <v>9</v>
      </c>
      <c r="D1370" s="24" t="n">
        <v>14</v>
      </c>
      <c r="E1370" s="24" t="n">
        <v>21</v>
      </c>
      <c r="F1370" s="24" t="n">
        <v>430</v>
      </c>
      <c r="G1370" s="24" t="inlineStr">
        <is>
          <t>17</t>
        </is>
      </c>
      <c r="H1370" s="24" t="inlineStr">
        <is>
          <t>27/11/2025 22:34:8</t>
        </is>
      </c>
      <c r="I1370" s="24" t="inlineStr">
        <is>
          <t>27/11/2025 22:40:12</t>
        </is>
      </c>
      <c r="J1370" s="24" t="n">
        <v>30</v>
      </c>
      <c r="K1370" s="24" t="inlineStr">
        <is>
          <t>E2</t>
        </is>
      </c>
      <c r="L1370" s="24" t="inlineStr">
        <is>
          <t>Inclusión de arena</t>
        </is>
      </c>
      <c r="M1370" s="1">
        <f>LEFT(A1370,6)</f>
        <v/>
      </c>
      <c r="N1370" s="1">
        <f>MID(A1370,7,6)</f>
        <v/>
      </c>
      <c r="O1370" s="1">
        <f>MID(A1370,7,6)&amp;"-"&amp;MID(A1370,13,1)</f>
        <v/>
      </c>
      <c r="P1370" s="1">
        <f>"M"&amp;MID(A1370,5,2)</f>
        <v/>
      </c>
      <c r="Q1370" s="1">
        <f>IF(MID(A1370,4,1)="L",IF(ISODD(RIGHT(A1370)),"LH1","LH3"),IF(MID(A1370,4,1)="R",IF(ISODD(RIGHT(A1370)),"RH2","RH4"),"ERROR"))</f>
        <v/>
      </c>
      <c r="R1370" s="1">
        <f>P1370&amp;"-"&amp;Q1370</f>
        <v/>
      </c>
      <c r="S1370" s="13">
        <f>IF(D1370="","HXX",IF(OR(D1370=D1369,D1370=0),S1369,"H"&amp;TEXT(D1370,"00")&amp;" T"&amp;TEXT(G1370,"00")&amp;" - "&amp;A1370))</f>
        <v/>
      </c>
      <c r="T1370" s="13">
        <f>SUBTOTAL(3,A1370)</f>
        <v/>
      </c>
      <c r="U1370" s="13">
        <f>IF(OR(NOT(ISBLANK(H1370)),J1370="30"),1,0)</f>
        <v/>
      </c>
      <c r="V1370" s="13">
        <f>IF(ISBLANK(I1370),0,1)</f>
        <v/>
      </c>
      <c r="W1370" s="13">
        <f>IF(AND(L1370="Porosidad de gas",OR(K1370="C5",K1370="E5")),1,0)</f>
        <v/>
      </c>
      <c r="X1370" s="3">
        <f>RIGHT(A1370,3)</f>
        <v/>
      </c>
      <c r="Y1370" s="3">
        <f>MAX(W1370*F1370,0)</f>
        <v/>
      </c>
      <c r="Z1370" s="3">
        <f>MAX(V1370*F1370-Y1370,0)</f>
        <v/>
      </c>
      <c r="AA1370" s="3">
        <f>MAX(U1370*F1370-SUM(Y1370:Z1370),0)</f>
        <v/>
      </c>
      <c r="AB1370" s="3">
        <f>MAX(F1370-SUM(Y1370:AA1370),0)</f>
        <v/>
      </c>
      <c r="AC1370" s="3">
        <f>D1370</f>
        <v/>
      </c>
      <c r="AD1370" s="3">
        <f>E1370</f>
        <v/>
      </c>
    </row>
    <row r="1371">
      <c r="A1371" s="22" t="inlineStr">
        <is>
          <t>BNRL022511271086</t>
        </is>
      </c>
      <c r="B1371" s="22" t="inlineStr">
        <is>
          <t>27/11/2025 11:37:10</t>
        </is>
      </c>
      <c r="C1371" s="24" t="n">
        <v>9</v>
      </c>
      <c r="D1371" s="24" t="n">
        <v>14</v>
      </c>
      <c r="E1371" s="24" t="n">
        <v>21</v>
      </c>
      <c r="F1371" s="24" t="n">
        <v>430</v>
      </c>
      <c r="G1371" s="24" t="inlineStr">
        <is>
          <t>17</t>
        </is>
      </c>
      <c r="H1371" s="24" t="inlineStr">
        <is>
          <t>27/11/2025 22:32:45</t>
        </is>
      </c>
      <c r="I1371" s="24" t="inlineStr"/>
      <c r="J1371" s="24" t="n">
        <v/>
      </c>
      <c r="K1371" s="24" t="n"/>
      <c r="L1371" s="24" t="n"/>
      <c r="M1371" s="1">
        <f>LEFT(A1371,6)</f>
        <v/>
      </c>
      <c r="N1371" s="1">
        <f>MID(A1371,7,6)</f>
        <v/>
      </c>
      <c r="O1371" s="1">
        <f>MID(A1371,7,6)&amp;"-"&amp;MID(A1371,13,1)</f>
        <v/>
      </c>
      <c r="P1371" s="1">
        <f>"M"&amp;MID(A1371,5,2)</f>
        <v/>
      </c>
      <c r="Q1371" s="1">
        <f>IF(MID(A1371,4,1)="L",IF(ISODD(RIGHT(A1371)),"LH1","LH3"),IF(MID(A1371,4,1)="R",IF(ISODD(RIGHT(A1371)),"RH2","RH4"),"ERROR"))</f>
        <v/>
      </c>
      <c r="R1371" s="1">
        <f>P1371&amp;"-"&amp;Q1371</f>
        <v/>
      </c>
      <c r="S1371" s="13">
        <f>IF(D1371="","HXX",IF(OR(D1371=D1370,D1371=0),S1370,"H"&amp;TEXT(D1371,"00")&amp;" T"&amp;TEXT(G1371,"00")&amp;" - "&amp;A1371))</f>
        <v/>
      </c>
      <c r="T1371" s="13">
        <f>SUBTOTAL(3,A1371)</f>
        <v/>
      </c>
      <c r="U1371" s="13">
        <f>IF(OR(NOT(ISBLANK(H1371)),J1371="30"),1,0)</f>
        <v/>
      </c>
      <c r="V1371" s="13">
        <f>IF(ISBLANK(I1371),0,1)</f>
        <v/>
      </c>
      <c r="W1371" s="13">
        <f>IF(AND(L1371="Porosidad de gas",OR(K1371="C5",K1371="E5")),1,0)</f>
        <v/>
      </c>
      <c r="X1371" s="3">
        <f>RIGHT(A1371,3)</f>
        <v/>
      </c>
      <c r="Y1371" s="3">
        <f>MAX(W1371*F1371,0)</f>
        <v/>
      </c>
      <c r="Z1371" s="3">
        <f>MAX(V1371*F1371-Y1371,0)</f>
        <v/>
      </c>
      <c r="AA1371" s="3">
        <f>MAX(U1371*F1371-SUM(Y1371:Z1371),0)</f>
        <v/>
      </c>
      <c r="AB1371" s="3">
        <f>MAX(F1371-SUM(Y1371:AA1371),0)</f>
        <v/>
      </c>
      <c r="AC1371" s="3">
        <f>D1371</f>
        <v/>
      </c>
      <c r="AD1371" s="3">
        <f>E1371</f>
        <v/>
      </c>
    </row>
    <row r="1372">
      <c r="A1372" s="22" t="inlineStr">
        <is>
          <t>BNRR022511271085</t>
        </is>
      </c>
      <c r="B1372" s="22" t="inlineStr">
        <is>
          <t>27/11/2025 11:37:10</t>
        </is>
      </c>
      <c r="C1372" s="24" t="n">
        <v>9</v>
      </c>
      <c r="D1372" s="24" t="n">
        <v>14</v>
      </c>
      <c r="E1372" s="24" t="n">
        <v>21</v>
      </c>
      <c r="F1372" s="24" t="n">
        <v>430</v>
      </c>
      <c r="G1372" s="24" t="inlineStr">
        <is>
          <t>17</t>
        </is>
      </c>
      <c r="H1372" s="24" t="inlineStr">
        <is>
          <t>27/11/2025 23:0:39</t>
        </is>
      </c>
      <c r="I1372" s="24" t="inlineStr"/>
      <c r="J1372" s="24" t="n">
        <v/>
      </c>
      <c r="K1372" s="24" t="n"/>
      <c r="L1372" s="24" t="n"/>
      <c r="M1372" s="1">
        <f>LEFT(A1372,6)</f>
        <v/>
      </c>
      <c r="N1372" s="1">
        <f>MID(A1372,7,6)</f>
        <v/>
      </c>
      <c r="O1372" s="1">
        <f>MID(A1372,7,6)&amp;"-"&amp;MID(A1372,13,1)</f>
        <v/>
      </c>
      <c r="P1372" s="1">
        <f>"M"&amp;MID(A1372,5,2)</f>
        <v/>
      </c>
      <c r="Q1372" s="1">
        <f>IF(MID(A1372,4,1)="L",IF(ISODD(RIGHT(A1372)),"LH1","LH3"),IF(MID(A1372,4,1)="R",IF(ISODD(RIGHT(A1372)),"RH2","RH4"),"ERROR"))</f>
        <v/>
      </c>
      <c r="R1372" s="1">
        <f>P1372&amp;"-"&amp;Q1372</f>
        <v/>
      </c>
      <c r="S1372" s="13">
        <f>IF(D1372="","HXX",IF(OR(D1372=D1371,D1372=0),S1371,"H"&amp;TEXT(D1372,"00")&amp;" T"&amp;TEXT(G1372,"00")&amp;" - "&amp;A1372))</f>
        <v/>
      </c>
      <c r="T1372" s="13">
        <f>SUBTOTAL(3,A1372)</f>
        <v/>
      </c>
      <c r="U1372" s="13">
        <f>IF(OR(NOT(ISBLANK(H1372)),J1372="30"),1,0)</f>
        <v/>
      </c>
      <c r="V1372" s="13">
        <f>IF(ISBLANK(I1372),0,1)</f>
        <v/>
      </c>
      <c r="W1372" s="13">
        <f>IF(AND(L1372="Porosidad de gas",OR(K1372="C5",K1372="E5")),1,0)</f>
        <v/>
      </c>
      <c r="X1372" s="3">
        <f>RIGHT(A1372,3)</f>
        <v/>
      </c>
      <c r="Y1372" s="3">
        <f>MAX(W1372*F1372,0)</f>
        <v/>
      </c>
      <c r="Z1372" s="3">
        <f>MAX(V1372*F1372-Y1372,0)</f>
        <v/>
      </c>
      <c r="AA1372" s="3">
        <f>MAX(U1372*F1372-SUM(Y1372:Z1372),0)</f>
        <v/>
      </c>
      <c r="AB1372" s="3">
        <f>MAX(F1372-SUM(Y1372:AA1372),0)</f>
        <v/>
      </c>
      <c r="AC1372" s="3">
        <f>D1372</f>
        <v/>
      </c>
      <c r="AD1372" s="3">
        <f>E1372</f>
        <v/>
      </c>
    </row>
    <row r="1373">
      <c r="A1373" s="22" t="inlineStr">
        <is>
          <t>BNRR022511271086</t>
        </is>
      </c>
      <c r="B1373" s="22" t="inlineStr">
        <is>
          <t>27/11/2025 11:37:10</t>
        </is>
      </c>
      <c r="C1373" s="24" t="n">
        <v>9</v>
      </c>
      <c r="D1373" s="24" t="n">
        <v>14</v>
      </c>
      <c r="E1373" s="24" t="n">
        <v>21</v>
      </c>
      <c r="F1373" s="24" t="n">
        <v>430</v>
      </c>
      <c r="G1373" s="24" t="inlineStr">
        <is>
          <t>17</t>
        </is>
      </c>
      <c r="H1373" s="24" t="inlineStr">
        <is>
          <t>27/11/2025 23:1:15</t>
        </is>
      </c>
      <c r="I1373" s="24" t="inlineStr"/>
      <c r="J1373" s="24" t="n">
        <v/>
      </c>
      <c r="K1373" s="24" t="n"/>
      <c r="L1373" s="24" t="n"/>
      <c r="M1373" s="1">
        <f>LEFT(A1373,6)</f>
        <v/>
      </c>
      <c r="N1373" s="1">
        <f>MID(A1373,7,6)</f>
        <v/>
      </c>
      <c r="O1373" s="1">
        <f>MID(A1373,7,6)&amp;"-"&amp;MID(A1373,13,1)</f>
        <v/>
      </c>
      <c r="P1373" s="1">
        <f>"M"&amp;MID(A1373,5,2)</f>
        <v/>
      </c>
      <c r="Q1373" s="1">
        <f>IF(MID(A1373,4,1)="L",IF(ISODD(RIGHT(A1373)),"LH1","LH3"),IF(MID(A1373,4,1)="R",IF(ISODD(RIGHT(A1373)),"RH2","RH4"),"ERROR"))</f>
        <v/>
      </c>
      <c r="R1373" s="1">
        <f>P1373&amp;"-"&amp;Q1373</f>
        <v/>
      </c>
      <c r="S1373" s="13">
        <f>IF(D1373="","HXX",IF(OR(D1373=D1372,D1373=0),S1372,"H"&amp;TEXT(D1373,"00")&amp;" T"&amp;TEXT(G1373,"00")&amp;" - "&amp;A1373))</f>
        <v/>
      </c>
      <c r="T1373" s="13">
        <f>SUBTOTAL(3,A1373)</f>
        <v/>
      </c>
      <c r="U1373" s="13">
        <f>IF(OR(NOT(ISBLANK(H1373)),J1373="30"),1,0)</f>
        <v/>
      </c>
      <c r="V1373" s="13">
        <f>IF(ISBLANK(I1373),0,1)</f>
        <v/>
      </c>
      <c r="W1373" s="13">
        <f>IF(AND(L1373="Porosidad de gas",OR(K1373="C5",K1373="E5")),1,0)</f>
        <v/>
      </c>
      <c r="X1373" s="3">
        <f>RIGHT(A1373,3)</f>
        <v/>
      </c>
      <c r="Y1373" s="3">
        <f>MAX(W1373*F1373,0)</f>
        <v/>
      </c>
      <c r="Z1373" s="3">
        <f>MAX(V1373*F1373-Y1373,0)</f>
        <v/>
      </c>
      <c r="AA1373" s="3">
        <f>MAX(U1373*F1373-SUM(Y1373:Z1373),0)</f>
        <v/>
      </c>
      <c r="AB1373" s="3">
        <f>MAX(F1373-SUM(Y1373:AA1373),0)</f>
        <v/>
      </c>
      <c r="AC1373" s="3">
        <f>D1373</f>
        <v/>
      </c>
      <c r="AD1373" s="3">
        <f>E1373</f>
        <v/>
      </c>
    </row>
    <row r="1374">
      <c r="A1374" s="22" t="inlineStr">
        <is>
          <t>BNRL022511271083</t>
        </is>
      </c>
      <c r="B1374" s="22" t="inlineStr">
        <is>
          <t>27/11/2025 11:30:0</t>
        </is>
      </c>
      <c r="C1374" s="24" t="n">
        <v>9</v>
      </c>
      <c r="D1374" s="24" t="n">
        <v>14</v>
      </c>
      <c r="E1374" s="24" t="n">
        <v>20</v>
      </c>
      <c r="F1374" s="24" t="n">
        <v>363</v>
      </c>
      <c r="G1374" s="24" t="inlineStr">
        <is>
          <t>17</t>
        </is>
      </c>
      <c r="H1374" s="24" t="inlineStr">
        <is>
          <t>28/11/2025 0:21:34</t>
        </is>
      </c>
      <c r="I1374" s="24" t="inlineStr"/>
      <c r="J1374" s="24" t="n">
        <v/>
      </c>
      <c r="K1374" s="24" t="n"/>
      <c r="L1374" s="24" t="n"/>
      <c r="M1374" s="1">
        <f>LEFT(A1374,6)</f>
        <v/>
      </c>
      <c r="N1374" s="1">
        <f>MID(A1374,7,6)</f>
        <v/>
      </c>
      <c r="O1374" s="1">
        <f>MID(A1374,7,6)&amp;"-"&amp;MID(A1374,13,1)</f>
        <v/>
      </c>
      <c r="P1374" s="1">
        <f>"M"&amp;MID(A1374,5,2)</f>
        <v/>
      </c>
      <c r="Q1374" s="1">
        <f>IF(MID(A1374,4,1)="L",IF(ISODD(RIGHT(A1374)),"LH1","LH3"),IF(MID(A1374,4,1)="R",IF(ISODD(RIGHT(A1374)),"RH2","RH4"),"ERROR"))</f>
        <v/>
      </c>
      <c r="R1374" s="1">
        <f>P1374&amp;"-"&amp;Q1374</f>
        <v/>
      </c>
      <c r="S1374" s="13">
        <f>IF(D1374="","HXX",IF(OR(D1374=D1373,D1374=0),S1373,"H"&amp;TEXT(D1374,"00")&amp;" T"&amp;TEXT(G1374,"00")&amp;" - "&amp;A1374))</f>
        <v/>
      </c>
      <c r="T1374" s="13">
        <f>SUBTOTAL(3,A1374)</f>
        <v/>
      </c>
      <c r="U1374" s="13">
        <f>IF(OR(NOT(ISBLANK(H1374)),J1374="30"),1,0)</f>
        <v/>
      </c>
      <c r="V1374" s="13">
        <f>IF(ISBLANK(I1374),0,1)</f>
        <v/>
      </c>
      <c r="W1374" s="13">
        <f>IF(AND(L1374="Porosidad de gas",OR(K1374="C5",K1374="E5")),1,0)</f>
        <v/>
      </c>
      <c r="X1374" s="3">
        <f>RIGHT(A1374,3)</f>
        <v/>
      </c>
      <c r="Y1374" s="3">
        <f>MAX(W1374*F1374,0)</f>
        <v/>
      </c>
      <c r="Z1374" s="3">
        <f>MAX(V1374*F1374-Y1374,0)</f>
        <v/>
      </c>
      <c r="AA1374" s="3">
        <f>MAX(U1374*F1374-SUM(Y1374:Z1374),0)</f>
        <v/>
      </c>
      <c r="AB1374" s="3">
        <f>MAX(F1374-SUM(Y1374:AA1374),0)</f>
        <v/>
      </c>
      <c r="AC1374" s="3">
        <f>D1374</f>
        <v/>
      </c>
      <c r="AD1374" s="3">
        <f>E1374</f>
        <v/>
      </c>
    </row>
    <row r="1375">
      <c r="A1375" s="22" t="inlineStr">
        <is>
          <t>BNRL022511271084</t>
        </is>
      </c>
      <c r="B1375" s="22" t="inlineStr">
        <is>
          <t>27/11/2025 11:30:0</t>
        </is>
      </c>
      <c r="C1375" s="24" t="n">
        <v>9</v>
      </c>
      <c r="D1375" s="24" t="n">
        <v>14</v>
      </c>
      <c r="E1375" s="24" t="n">
        <v>20</v>
      </c>
      <c r="F1375" s="24" t="n">
        <v>363</v>
      </c>
      <c r="G1375" s="24" t="inlineStr">
        <is>
          <t>17</t>
        </is>
      </c>
      <c r="H1375" s="24" t="inlineStr">
        <is>
          <t>28/11/2025 0:16:28</t>
        </is>
      </c>
      <c r="I1375" s="24" t="inlineStr"/>
      <c r="J1375" s="24" t="n">
        <v/>
      </c>
      <c r="K1375" s="24" t="n"/>
      <c r="L1375" s="24" t="n"/>
      <c r="M1375" s="1">
        <f>LEFT(A1375,6)</f>
        <v/>
      </c>
      <c r="N1375" s="1">
        <f>MID(A1375,7,6)</f>
        <v/>
      </c>
      <c r="O1375" s="1">
        <f>MID(A1375,7,6)&amp;"-"&amp;MID(A1375,13,1)</f>
        <v/>
      </c>
      <c r="P1375" s="1">
        <f>"M"&amp;MID(A1375,5,2)</f>
        <v/>
      </c>
      <c r="Q1375" s="1">
        <f>IF(MID(A1375,4,1)="L",IF(ISODD(RIGHT(A1375)),"LH1","LH3"),IF(MID(A1375,4,1)="R",IF(ISODD(RIGHT(A1375)),"RH2","RH4"),"ERROR"))</f>
        <v/>
      </c>
      <c r="R1375" s="1">
        <f>P1375&amp;"-"&amp;Q1375</f>
        <v/>
      </c>
      <c r="S1375" s="13">
        <f>IF(D1375="","HXX",IF(OR(D1375=D1374,D1375=0),S1374,"H"&amp;TEXT(D1375,"00")&amp;" T"&amp;TEXT(G1375,"00")&amp;" - "&amp;A1375))</f>
        <v/>
      </c>
      <c r="T1375" s="13">
        <f>SUBTOTAL(3,A1375)</f>
        <v/>
      </c>
      <c r="U1375" s="13">
        <f>IF(OR(NOT(ISBLANK(H1375)),J1375="30"),1,0)</f>
        <v/>
      </c>
      <c r="V1375" s="13">
        <f>IF(ISBLANK(I1375),0,1)</f>
        <v/>
      </c>
      <c r="W1375" s="13">
        <f>IF(AND(L1375="Porosidad de gas",OR(K1375="C5",K1375="E5")),1,0)</f>
        <v/>
      </c>
      <c r="X1375" s="3">
        <f>RIGHT(A1375,3)</f>
        <v/>
      </c>
      <c r="Y1375" s="3">
        <f>MAX(W1375*F1375,0)</f>
        <v/>
      </c>
      <c r="Z1375" s="3">
        <f>MAX(V1375*F1375-Y1375,0)</f>
        <v/>
      </c>
      <c r="AA1375" s="3">
        <f>MAX(U1375*F1375-SUM(Y1375:Z1375),0)</f>
        <v/>
      </c>
      <c r="AB1375" s="3">
        <f>MAX(F1375-SUM(Y1375:AA1375),0)</f>
        <v/>
      </c>
      <c r="AC1375" s="3">
        <f>D1375</f>
        <v/>
      </c>
      <c r="AD1375" s="3">
        <f>E1375</f>
        <v/>
      </c>
    </row>
    <row r="1376">
      <c r="A1376" s="22" t="inlineStr">
        <is>
          <t>BNRR022511271083</t>
        </is>
      </c>
      <c r="B1376" s="22" t="inlineStr">
        <is>
          <t>27/11/2025 11:30:0</t>
        </is>
      </c>
      <c r="C1376" s="24" t="n">
        <v>9</v>
      </c>
      <c r="D1376" s="24" t="n">
        <v>14</v>
      </c>
      <c r="E1376" s="24" t="n">
        <v>20</v>
      </c>
      <c r="F1376" s="24" t="n">
        <v>363</v>
      </c>
      <c r="G1376" s="24" t="inlineStr">
        <is>
          <t>17</t>
        </is>
      </c>
      <c r="H1376" s="24" t="inlineStr">
        <is>
          <t>28/11/2025 0:19:40</t>
        </is>
      </c>
      <c r="I1376" s="24" t="inlineStr"/>
      <c r="J1376" s="24" t="n">
        <v/>
      </c>
      <c r="K1376" s="24" t="n"/>
      <c r="L1376" s="24" t="n"/>
      <c r="M1376" s="1">
        <f>LEFT(A1376,6)</f>
        <v/>
      </c>
      <c r="N1376" s="1">
        <f>MID(A1376,7,6)</f>
        <v/>
      </c>
      <c r="O1376" s="1">
        <f>MID(A1376,7,6)&amp;"-"&amp;MID(A1376,13,1)</f>
        <v/>
      </c>
      <c r="P1376" s="1">
        <f>"M"&amp;MID(A1376,5,2)</f>
        <v/>
      </c>
      <c r="Q1376" s="1">
        <f>IF(MID(A1376,4,1)="L",IF(ISODD(RIGHT(A1376)),"LH1","LH3"),IF(MID(A1376,4,1)="R",IF(ISODD(RIGHT(A1376)),"RH2","RH4"),"ERROR"))</f>
        <v/>
      </c>
      <c r="R1376" s="1">
        <f>P1376&amp;"-"&amp;Q1376</f>
        <v/>
      </c>
      <c r="S1376" s="13">
        <f>IF(D1376="","HXX",IF(OR(D1376=D1375,D1376=0),S1375,"H"&amp;TEXT(D1376,"00")&amp;" T"&amp;TEXT(G1376,"00")&amp;" - "&amp;A1376))</f>
        <v/>
      </c>
      <c r="T1376" s="13">
        <f>SUBTOTAL(3,A1376)</f>
        <v/>
      </c>
      <c r="U1376" s="13">
        <f>IF(OR(NOT(ISBLANK(H1376)),J1376="30"),1,0)</f>
        <v/>
      </c>
      <c r="V1376" s="13">
        <f>IF(ISBLANK(I1376),0,1)</f>
        <v/>
      </c>
      <c r="W1376" s="13">
        <f>IF(AND(L1376="Porosidad de gas",OR(K1376="C5",K1376="E5")),1,0)</f>
        <v/>
      </c>
      <c r="X1376" s="3">
        <f>RIGHT(A1376,3)</f>
        <v/>
      </c>
      <c r="Y1376" s="3">
        <f>MAX(W1376*F1376,0)</f>
        <v/>
      </c>
      <c r="Z1376" s="3">
        <f>MAX(V1376*F1376-Y1376,0)</f>
        <v/>
      </c>
      <c r="AA1376" s="3">
        <f>MAX(U1376*F1376-SUM(Y1376:Z1376),0)</f>
        <v/>
      </c>
      <c r="AB1376" s="3">
        <f>MAX(F1376-SUM(Y1376:AA1376),0)</f>
        <v/>
      </c>
      <c r="AC1376" s="3">
        <f>D1376</f>
        <v/>
      </c>
      <c r="AD1376" s="3">
        <f>E1376</f>
        <v/>
      </c>
    </row>
    <row r="1377">
      <c r="A1377" s="22" t="inlineStr">
        <is>
          <t>BNRR022511271084</t>
        </is>
      </c>
      <c r="B1377" s="22" t="inlineStr">
        <is>
          <t>27/11/2025 11:30:0</t>
        </is>
      </c>
      <c r="C1377" s="24" t="n">
        <v>9</v>
      </c>
      <c r="D1377" s="24" t="n">
        <v>14</v>
      </c>
      <c r="E1377" s="24" t="n">
        <v>20</v>
      </c>
      <c r="F1377" s="24" t="n">
        <v>363</v>
      </c>
      <c r="G1377" s="24" t="inlineStr">
        <is>
          <t>17</t>
        </is>
      </c>
      <c r="H1377" s="24" t="inlineStr">
        <is>
          <t>28/11/2025 0:22:58</t>
        </is>
      </c>
      <c r="I1377" s="24" t="inlineStr"/>
      <c r="J1377" s="24" t="n">
        <v/>
      </c>
      <c r="K1377" s="24" t="n"/>
      <c r="L1377" s="24" t="n"/>
      <c r="M1377" s="1">
        <f>LEFT(A1377,6)</f>
        <v/>
      </c>
      <c r="N1377" s="1">
        <f>MID(A1377,7,6)</f>
        <v/>
      </c>
      <c r="O1377" s="1">
        <f>MID(A1377,7,6)&amp;"-"&amp;MID(A1377,13,1)</f>
        <v/>
      </c>
      <c r="P1377" s="1">
        <f>"M"&amp;MID(A1377,5,2)</f>
        <v/>
      </c>
      <c r="Q1377" s="1">
        <f>IF(MID(A1377,4,1)="L",IF(ISODD(RIGHT(A1377)),"LH1","LH3"),IF(MID(A1377,4,1)="R",IF(ISODD(RIGHT(A1377)),"RH2","RH4"),"ERROR"))</f>
        <v/>
      </c>
      <c r="R1377" s="1">
        <f>P1377&amp;"-"&amp;Q1377</f>
        <v/>
      </c>
      <c r="S1377" s="13">
        <f>IF(D1377="","HXX",IF(OR(D1377=D1376,D1377=0),S1376,"H"&amp;TEXT(D1377,"00")&amp;" T"&amp;TEXT(G1377,"00")&amp;" - "&amp;A1377))</f>
        <v/>
      </c>
      <c r="T1377" s="13">
        <f>SUBTOTAL(3,A1377)</f>
        <v/>
      </c>
      <c r="U1377" s="13">
        <f>IF(OR(NOT(ISBLANK(H1377)),J1377="30"),1,0)</f>
        <v/>
      </c>
      <c r="V1377" s="13">
        <f>IF(ISBLANK(I1377),0,1)</f>
        <v/>
      </c>
      <c r="W1377" s="13">
        <f>IF(AND(L1377="Porosidad de gas",OR(K1377="C5",K1377="E5")),1,0)</f>
        <v/>
      </c>
      <c r="X1377" s="3">
        <f>RIGHT(A1377,3)</f>
        <v/>
      </c>
      <c r="Y1377" s="3">
        <f>MAX(W1377*F1377,0)</f>
        <v/>
      </c>
      <c r="Z1377" s="3">
        <f>MAX(V1377*F1377-Y1377,0)</f>
        <v/>
      </c>
      <c r="AA1377" s="3">
        <f>MAX(U1377*F1377-SUM(Y1377:Z1377),0)</f>
        <v/>
      </c>
      <c r="AB1377" s="3">
        <f>MAX(F1377-SUM(Y1377:AA1377),0)</f>
        <v/>
      </c>
      <c r="AC1377" s="3">
        <f>D1377</f>
        <v/>
      </c>
      <c r="AD1377" s="3">
        <f>E1377</f>
        <v/>
      </c>
    </row>
    <row r="1378">
      <c r="A1378" s="22" t="inlineStr">
        <is>
          <t>BNRL022511271081</t>
        </is>
      </c>
      <c r="B1378" s="22" t="inlineStr">
        <is>
          <t>27/11/2025 11:23:57</t>
        </is>
      </c>
      <c r="C1378" s="24" t="n">
        <v>9</v>
      </c>
      <c r="D1378" s="24" t="n">
        <v>14</v>
      </c>
      <c r="E1378" s="24" t="n">
        <v>19</v>
      </c>
      <c r="F1378" s="24" t="n">
        <v>363</v>
      </c>
      <c r="G1378" s="24" t="inlineStr">
        <is>
          <t>17</t>
        </is>
      </c>
      <c r="H1378" s="24" t="inlineStr">
        <is>
          <t>28/11/2025 0:30:26</t>
        </is>
      </c>
      <c r="I1378" s="24" t="inlineStr"/>
      <c r="J1378" s="24" t="n">
        <v/>
      </c>
      <c r="K1378" s="24" t="n"/>
      <c r="L1378" s="24" t="n"/>
      <c r="M1378" s="1">
        <f>LEFT(A1378,6)</f>
        <v/>
      </c>
      <c r="N1378" s="1">
        <f>MID(A1378,7,6)</f>
        <v/>
      </c>
      <c r="O1378" s="1">
        <f>MID(A1378,7,6)&amp;"-"&amp;MID(A1378,13,1)</f>
        <v/>
      </c>
      <c r="P1378" s="1">
        <f>"M"&amp;MID(A1378,5,2)</f>
        <v/>
      </c>
      <c r="Q1378" s="1">
        <f>IF(MID(A1378,4,1)="L",IF(ISODD(RIGHT(A1378)),"LH1","LH3"),IF(MID(A1378,4,1)="R",IF(ISODD(RIGHT(A1378)),"RH2","RH4"),"ERROR"))</f>
        <v/>
      </c>
      <c r="R1378" s="1">
        <f>P1378&amp;"-"&amp;Q1378</f>
        <v/>
      </c>
      <c r="S1378" s="13">
        <f>IF(D1378="","HXX",IF(OR(D1378=D1377,D1378=0),S1377,"H"&amp;TEXT(D1378,"00")&amp;" T"&amp;TEXT(G1378,"00")&amp;" - "&amp;A1378))</f>
        <v/>
      </c>
      <c r="T1378" s="13">
        <f>SUBTOTAL(3,A1378)</f>
        <v/>
      </c>
      <c r="U1378" s="13">
        <f>IF(OR(NOT(ISBLANK(H1378)),J1378="30"),1,0)</f>
        <v/>
      </c>
      <c r="V1378" s="13">
        <f>IF(ISBLANK(I1378),0,1)</f>
        <v/>
      </c>
      <c r="W1378" s="13">
        <f>IF(AND(L1378="Porosidad de gas",OR(K1378="C5",K1378="E5")),1,0)</f>
        <v/>
      </c>
      <c r="X1378" s="3">
        <f>RIGHT(A1378,3)</f>
        <v/>
      </c>
      <c r="Y1378" s="3">
        <f>MAX(W1378*F1378,0)</f>
        <v/>
      </c>
      <c r="Z1378" s="3">
        <f>MAX(V1378*F1378-Y1378,0)</f>
        <v/>
      </c>
      <c r="AA1378" s="3">
        <f>MAX(U1378*F1378-SUM(Y1378:Z1378),0)</f>
        <v/>
      </c>
      <c r="AB1378" s="3">
        <f>MAX(F1378-SUM(Y1378:AA1378),0)</f>
        <v/>
      </c>
      <c r="AC1378" s="3">
        <f>D1378</f>
        <v/>
      </c>
      <c r="AD1378" s="3">
        <f>E1378</f>
        <v/>
      </c>
    </row>
    <row r="1379">
      <c r="A1379" s="22" t="inlineStr">
        <is>
          <t>BNRL022511271082</t>
        </is>
      </c>
      <c r="B1379" s="22" t="inlineStr">
        <is>
          <t>27/11/2025 11:23:57</t>
        </is>
      </c>
      <c r="C1379" s="24" t="n">
        <v>9</v>
      </c>
      <c r="D1379" s="24" t="n">
        <v>14</v>
      </c>
      <c r="E1379" s="24" t="n">
        <v>19</v>
      </c>
      <c r="F1379" s="24" t="n">
        <v>363</v>
      </c>
      <c r="G1379" s="24" t="inlineStr">
        <is>
          <t>17</t>
        </is>
      </c>
      <c r="H1379" s="24" t="inlineStr">
        <is>
          <t>28/11/2025 0:24:6</t>
        </is>
      </c>
      <c r="I1379" s="24" t="inlineStr"/>
      <c r="J1379" s="24" t="n">
        <v/>
      </c>
      <c r="K1379" s="24" t="n"/>
      <c r="L1379" s="24" t="n"/>
      <c r="M1379" s="1">
        <f>LEFT(A1379,6)</f>
        <v/>
      </c>
      <c r="N1379" s="1">
        <f>MID(A1379,7,6)</f>
        <v/>
      </c>
      <c r="O1379" s="1">
        <f>MID(A1379,7,6)&amp;"-"&amp;MID(A1379,13,1)</f>
        <v/>
      </c>
      <c r="P1379" s="1">
        <f>"M"&amp;MID(A1379,5,2)</f>
        <v/>
      </c>
      <c r="Q1379" s="1">
        <f>IF(MID(A1379,4,1)="L",IF(ISODD(RIGHT(A1379)),"LH1","LH3"),IF(MID(A1379,4,1)="R",IF(ISODD(RIGHT(A1379)),"RH2","RH4"),"ERROR"))</f>
        <v/>
      </c>
      <c r="R1379" s="1">
        <f>P1379&amp;"-"&amp;Q1379</f>
        <v/>
      </c>
      <c r="S1379" s="13">
        <f>IF(D1379="","HXX",IF(OR(D1379=D1378,D1379=0),S1378,"H"&amp;TEXT(D1379,"00")&amp;" T"&amp;TEXT(G1379,"00")&amp;" - "&amp;A1379))</f>
        <v/>
      </c>
      <c r="T1379" s="13">
        <f>SUBTOTAL(3,A1379)</f>
        <v/>
      </c>
      <c r="U1379" s="13">
        <f>IF(OR(NOT(ISBLANK(H1379)),J1379="30"),1,0)</f>
        <v/>
      </c>
      <c r="V1379" s="13">
        <f>IF(ISBLANK(I1379),0,1)</f>
        <v/>
      </c>
      <c r="W1379" s="13">
        <f>IF(AND(L1379="Porosidad de gas",OR(K1379="C5",K1379="E5")),1,0)</f>
        <v/>
      </c>
      <c r="X1379" s="3">
        <f>RIGHT(A1379,3)</f>
        <v/>
      </c>
      <c r="Y1379" s="3">
        <f>MAX(W1379*F1379,0)</f>
        <v/>
      </c>
      <c r="Z1379" s="3">
        <f>MAX(V1379*F1379-Y1379,0)</f>
        <v/>
      </c>
      <c r="AA1379" s="3">
        <f>MAX(U1379*F1379-SUM(Y1379:Z1379),0)</f>
        <v/>
      </c>
      <c r="AB1379" s="3">
        <f>MAX(F1379-SUM(Y1379:AA1379),0)</f>
        <v/>
      </c>
      <c r="AC1379" s="3">
        <f>D1379</f>
        <v/>
      </c>
      <c r="AD1379" s="3">
        <f>E1379</f>
        <v/>
      </c>
    </row>
    <row r="1380">
      <c r="A1380" s="22" t="inlineStr">
        <is>
          <t>BNRR022511271081</t>
        </is>
      </c>
      <c r="B1380" s="22" t="inlineStr">
        <is>
          <t>27/11/2025 11:23:57</t>
        </is>
      </c>
      <c r="C1380" s="24" t="n">
        <v>9</v>
      </c>
      <c r="D1380" s="24" t="n">
        <v>14</v>
      </c>
      <c r="E1380" s="24" t="n">
        <v>19</v>
      </c>
      <c r="F1380" s="24" t="n">
        <v>363</v>
      </c>
      <c r="G1380" s="24" t="inlineStr">
        <is>
          <t>17</t>
        </is>
      </c>
      <c r="H1380" s="24" t="inlineStr"/>
      <c r="I1380" s="24" t="inlineStr"/>
      <c r="J1380" s="24" t="n">
        <v/>
      </c>
      <c r="K1380" s="24" t="n"/>
      <c r="L1380" s="24" t="n"/>
      <c r="M1380" s="1">
        <f>LEFT(A1380,6)</f>
        <v/>
      </c>
      <c r="N1380" s="1">
        <f>MID(A1380,7,6)</f>
        <v/>
      </c>
      <c r="O1380" s="1">
        <f>MID(A1380,7,6)&amp;"-"&amp;MID(A1380,13,1)</f>
        <v/>
      </c>
      <c r="P1380" s="1">
        <f>"M"&amp;MID(A1380,5,2)</f>
        <v/>
      </c>
      <c r="Q1380" s="1">
        <f>IF(MID(A1380,4,1)="L",IF(ISODD(RIGHT(A1380)),"LH1","LH3"),IF(MID(A1380,4,1)="R",IF(ISODD(RIGHT(A1380)),"RH2","RH4"),"ERROR"))</f>
        <v/>
      </c>
      <c r="R1380" s="1">
        <f>P1380&amp;"-"&amp;Q1380</f>
        <v/>
      </c>
      <c r="S1380" s="13">
        <f>IF(D1380="","HXX",IF(OR(D1380=D1379,D1380=0),S1379,"H"&amp;TEXT(D1380,"00")&amp;" T"&amp;TEXT(G1380,"00")&amp;" - "&amp;A1380))</f>
        <v/>
      </c>
      <c r="T1380" s="13">
        <f>SUBTOTAL(3,A1380)</f>
        <v/>
      </c>
      <c r="U1380" s="13">
        <f>IF(OR(NOT(ISBLANK(H1380)),J1380="30"),1,0)</f>
        <v/>
      </c>
      <c r="V1380" s="13">
        <f>IF(ISBLANK(I1380),0,1)</f>
        <v/>
      </c>
      <c r="W1380" s="13">
        <f>IF(AND(L1380="Porosidad de gas",OR(K1380="C5",K1380="E5")),1,0)</f>
        <v/>
      </c>
      <c r="X1380" s="3">
        <f>RIGHT(A1380,3)</f>
        <v/>
      </c>
      <c r="Y1380" s="3">
        <f>MAX(W1380*F1380,0)</f>
        <v/>
      </c>
      <c r="Z1380" s="3">
        <f>MAX(V1380*F1380-Y1380,0)</f>
        <v/>
      </c>
      <c r="AA1380" s="3">
        <f>MAX(U1380*F1380-SUM(Y1380:Z1380),0)</f>
        <v/>
      </c>
      <c r="AB1380" s="3">
        <f>MAX(F1380-SUM(Y1380:AA1380),0)</f>
        <v/>
      </c>
      <c r="AC1380" s="3">
        <f>D1380</f>
        <v/>
      </c>
      <c r="AD1380" s="3">
        <f>E1380</f>
        <v/>
      </c>
    </row>
    <row r="1381">
      <c r="A1381" s="22" t="inlineStr">
        <is>
          <t>BNRR022511271082</t>
        </is>
      </c>
      <c r="B1381" s="22" t="inlineStr">
        <is>
          <t>27/11/2025 11:23:57</t>
        </is>
      </c>
      <c r="C1381" s="24" t="n">
        <v>9</v>
      </c>
      <c r="D1381" s="24" t="n">
        <v>14</v>
      </c>
      <c r="E1381" s="24" t="n">
        <v>19</v>
      </c>
      <c r="F1381" s="24" t="n">
        <v>363</v>
      </c>
      <c r="G1381" s="24" t="inlineStr">
        <is>
          <t>17</t>
        </is>
      </c>
      <c r="H1381" s="24" t="inlineStr">
        <is>
          <t>28/11/2025 0:29:54</t>
        </is>
      </c>
      <c r="I1381" s="24" t="inlineStr"/>
      <c r="J1381" s="24" t="n">
        <v/>
      </c>
      <c r="K1381" s="24" t="n"/>
      <c r="L1381" s="24" t="n"/>
      <c r="M1381" s="1">
        <f>LEFT(A1381,6)</f>
        <v/>
      </c>
      <c r="N1381" s="1">
        <f>MID(A1381,7,6)</f>
        <v/>
      </c>
      <c r="O1381" s="1">
        <f>MID(A1381,7,6)&amp;"-"&amp;MID(A1381,13,1)</f>
        <v/>
      </c>
      <c r="P1381" s="1">
        <f>"M"&amp;MID(A1381,5,2)</f>
        <v/>
      </c>
      <c r="Q1381" s="1">
        <f>IF(MID(A1381,4,1)="L",IF(ISODD(RIGHT(A1381)),"LH1","LH3"),IF(MID(A1381,4,1)="R",IF(ISODD(RIGHT(A1381)),"RH2","RH4"),"ERROR"))</f>
        <v/>
      </c>
      <c r="R1381" s="1">
        <f>P1381&amp;"-"&amp;Q1381</f>
        <v/>
      </c>
      <c r="S1381" s="13">
        <f>IF(D1381="","HXX",IF(OR(D1381=D1380,D1381=0),S1380,"H"&amp;TEXT(D1381,"00")&amp;" T"&amp;TEXT(G1381,"00")&amp;" - "&amp;A1381))</f>
        <v/>
      </c>
      <c r="T1381" s="13">
        <f>SUBTOTAL(3,A1381)</f>
        <v/>
      </c>
      <c r="U1381" s="13">
        <f>IF(OR(NOT(ISBLANK(H1381)),J1381="30"),1,0)</f>
        <v/>
      </c>
      <c r="V1381" s="13">
        <f>IF(ISBLANK(I1381),0,1)</f>
        <v/>
      </c>
      <c r="W1381" s="13">
        <f>IF(AND(L1381="Porosidad de gas",OR(K1381="C5",K1381="E5")),1,0)</f>
        <v/>
      </c>
      <c r="X1381" s="3">
        <f>RIGHT(A1381,3)</f>
        <v/>
      </c>
      <c r="Y1381" s="3">
        <f>MAX(W1381*F1381,0)</f>
        <v/>
      </c>
      <c r="Z1381" s="3">
        <f>MAX(V1381*F1381-Y1381,0)</f>
        <v/>
      </c>
      <c r="AA1381" s="3">
        <f>MAX(U1381*F1381-SUM(Y1381:Z1381),0)</f>
        <v/>
      </c>
      <c r="AB1381" s="3">
        <f>MAX(F1381-SUM(Y1381:AA1381),0)</f>
        <v/>
      </c>
      <c r="AC1381" s="3">
        <f>D1381</f>
        <v/>
      </c>
      <c r="AD1381" s="3">
        <f>E1381</f>
        <v/>
      </c>
    </row>
    <row r="1382">
      <c r="A1382" s="22" t="inlineStr">
        <is>
          <t>BNRL022511271079</t>
        </is>
      </c>
      <c r="B1382" s="22" t="inlineStr">
        <is>
          <t>27/11/2025 11:17:54</t>
        </is>
      </c>
      <c r="C1382" s="24" t="n">
        <v>9</v>
      </c>
      <c r="D1382" s="24" t="n">
        <v>14</v>
      </c>
      <c r="E1382" s="24" t="n">
        <v>18</v>
      </c>
      <c r="F1382" s="24" t="n">
        <v>363</v>
      </c>
      <c r="G1382" s="24" t="inlineStr">
        <is>
          <t>17</t>
        </is>
      </c>
      <c r="H1382" s="24" t="inlineStr">
        <is>
          <t>28/11/2025 0:33:43</t>
        </is>
      </c>
      <c r="I1382" s="24" t="inlineStr"/>
      <c r="J1382" s="24" t="n">
        <v/>
      </c>
      <c r="K1382" s="24" t="n"/>
      <c r="L1382" s="24" t="n"/>
      <c r="M1382" s="1">
        <f>LEFT(A1382,6)</f>
        <v/>
      </c>
      <c r="N1382" s="1">
        <f>MID(A1382,7,6)</f>
        <v/>
      </c>
      <c r="O1382" s="1">
        <f>MID(A1382,7,6)&amp;"-"&amp;MID(A1382,13,1)</f>
        <v/>
      </c>
      <c r="P1382" s="1">
        <f>"M"&amp;MID(A1382,5,2)</f>
        <v/>
      </c>
      <c r="Q1382" s="1">
        <f>IF(MID(A1382,4,1)="L",IF(ISODD(RIGHT(A1382)),"LH1","LH3"),IF(MID(A1382,4,1)="R",IF(ISODD(RIGHT(A1382)),"RH2","RH4"),"ERROR"))</f>
        <v/>
      </c>
      <c r="R1382" s="1">
        <f>P1382&amp;"-"&amp;Q1382</f>
        <v/>
      </c>
      <c r="S1382" s="13">
        <f>IF(D1382="","HXX",IF(OR(D1382=D1381,D1382=0),S1381,"H"&amp;TEXT(D1382,"00")&amp;" T"&amp;TEXT(G1382,"00")&amp;" - "&amp;A1382))</f>
        <v/>
      </c>
      <c r="T1382" s="13">
        <f>SUBTOTAL(3,A1382)</f>
        <v/>
      </c>
      <c r="U1382" s="13">
        <f>IF(OR(NOT(ISBLANK(H1382)),J1382="30"),1,0)</f>
        <v/>
      </c>
      <c r="V1382" s="13">
        <f>IF(ISBLANK(I1382),0,1)</f>
        <v/>
      </c>
      <c r="W1382" s="13">
        <f>IF(AND(L1382="Porosidad de gas",OR(K1382="C5",K1382="E5")),1,0)</f>
        <v/>
      </c>
      <c r="X1382" s="3">
        <f>RIGHT(A1382,3)</f>
        <v/>
      </c>
      <c r="Y1382" s="3">
        <f>MAX(W1382*F1382,0)</f>
        <v/>
      </c>
      <c r="Z1382" s="3">
        <f>MAX(V1382*F1382-Y1382,0)</f>
        <v/>
      </c>
      <c r="AA1382" s="3">
        <f>MAX(U1382*F1382-SUM(Y1382:Z1382),0)</f>
        <v/>
      </c>
      <c r="AB1382" s="3">
        <f>MAX(F1382-SUM(Y1382:AA1382),0)</f>
        <v/>
      </c>
      <c r="AC1382" s="3">
        <f>D1382</f>
        <v/>
      </c>
      <c r="AD1382" s="3">
        <f>E1382</f>
        <v/>
      </c>
    </row>
    <row r="1383">
      <c r="A1383" s="22" t="inlineStr">
        <is>
          <t>BNRL022511271080</t>
        </is>
      </c>
      <c r="B1383" s="22" t="inlineStr">
        <is>
          <t>27/11/2025 11:17:54</t>
        </is>
      </c>
      <c r="C1383" s="24" t="n">
        <v>9</v>
      </c>
      <c r="D1383" s="24" t="n">
        <v>14</v>
      </c>
      <c r="E1383" s="24" t="n">
        <v>18</v>
      </c>
      <c r="F1383" s="24" t="n">
        <v>363</v>
      </c>
      <c r="G1383" s="24" t="inlineStr">
        <is>
          <t>17</t>
        </is>
      </c>
      <c r="H1383" s="24" t="inlineStr">
        <is>
          <t>28/11/2025 0:32:27</t>
        </is>
      </c>
      <c r="I1383" s="24" t="inlineStr"/>
      <c r="J1383" s="24" t="n">
        <v/>
      </c>
      <c r="K1383" s="24" t="n"/>
      <c r="L1383" s="24" t="n"/>
      <c r="M1383" s="1">
        <f>LEFT(A1383,6)</f>
        <v/>
      </c>
      <c r="N1383" s="1">
        <f>MID(A1383,7,6)</f>
        <v/>
      </c>
      <c r="O1383" s="1">
        <f>MID(A1383,7,6)&amp;"-"&amp;MID(A1383,13,1)</f>
        <v/>
      </c>
      <c r="P1383" s="1">
        <f>"M"&amp;MID(A1383,5,2)</f>
        <v/>
      </c>
      <c r="Q1383" s="1">
        <f>IF(MID(A1383,4,1)="L",IF(ISODD(RIGHT(A1383)),"LH1","LH3"),IF(MID(A1383,4,1)="R",IF(ISODD(RIGHT(A1383)),"RH2","RH4"),"ERROR"))</f>
        <v/>
      </c>
      <c r="R1383" s="1">
        <f>P1383&amp;"-"&amp;Q1383</f>
        <v/>
      </c>
      <c r="S1383" s="13">
        <f>IF(D1383="","HXX",IF(OR(D1383=D1382,D1383=0),S1382,"H"&amp;TEXT(D1383,"00")&amp;" T"&amp;TEXT(G1383,"00")&amp;" - "&amp;A1383))</f>
        <v/>
      </c>
      <c r="T1383" s="13">
        <f>SUBTOTAL(3,A1383)</f>
        <v/>
      </c>
      <c r="U1383" s="13">
        <f>IF(OR(NOT(ISBLANK(H1383)),J1383="30"),1,0)</f>
        <v/>
      </c>
      <c r="V1383" s="13">
        <f>IF(ISBLANK(I1383),0,1)</f>
        <v/>
      </c>
      <c r="W1383" s="13">
        <f>IF(AND(L1383="Porosidad de gas",OR(K1383="C5",K1383="E5")),1,0)</f>
        <v/>
      </c>
      <c r="X1383" s="3">
        <f>RIGHT(A1383,3)</f>
        <v/>
      </c>
      <c r="Y1383" s="3">
        <f>MAX(W1383*F1383,0)</f>
        <v/>
      </c>
      <c r="Z1383" s="3">
        <f>MAX(V1383*F1383-Y1383,0)</f>
        <v/>
      </c>
      <c r="AA1383" s="3">
        <f>MAX(U1383*F1383-SUM(Y1383:Z1383),0)</f>
        <v/>
      </c>
      <c r="AB1383" s="3">
        <f>MAX(F1383-SUM(Y1383:AA1383),0)</f>
        <v/>
      </c>
      <c r="AC1383" s="3">
        <f>D1383</f>
        <v/>
      </c>
      <c r="AD1383" s="3">
        <f>E1383</f>
        <v/>
      </c>
    </row>
    <row r="1384">
      <c r="A1384" s="22" t="inlineStr">
        <is>
          <t>BNRR022511271079</t>
        </is>
      </c>
      <c r="B1384" s="22" t="inlineStr">
        <is>
          <t>27/11/2025 11:17:54</t>
        </is>
      </c>
      <c r="C1384" s="24" t="n">
        <v>9</v>
      </c>
      <c r="D1384" s="24" t="n">
        <v>14</v>
      </c>
      <c r="E1384" s="24" t="n">
        <v>18</v>
      </c>
      <c r="F1384" s="24" t="n">
        <v>363</v>
      </c>
      <c r="G1384" s="24" t="inlineStr">
        <is>
          <t>17</t>
        </is>
      </c>
      <c r="H1384" s="24" t="inlineStr">
        <is>
          <t>28/11/2025 0:31:36</t>
        </is>
      </c>
      <c r="I1384" s="24" t="inlineStr"/>
      <c r="J1384" s="24" t="n">
        <v/>
      </c>
      <c r="K1384" s="24" t="n"/>
      <c r="L1384" s="24" t="n"/>
      <c r="M1384" s="1">
        <f>LEFT(A1384,6)</f>
        <v/>
      </c>
      <c r="N1384" s="1">
        <f>MID(A1384,7,6)</f>
        <v/>
      </c>
      <c r="O1384" s="1">
        <f>MID(A1384,7,6)&amp;"-"&amp;MID(A1384,13,1)</f>
        <v/>
      </c>
      <c r="P1384" s="1">
        <f>"M"&amp;MID(A1384,5,2)</f>
        <v/>
      </c>
      <c r="Q1384" s="1">
        <f>IF(MID(A1384,4,1)="L",IF(ISODD(RIGHT(A1384)),"LH1","LH3"),IF(MID(A1384,4,1)="R",IF(ISODD(RIGHT(A1384)),"RH2","RH4"),"ERROR"))</f>
        <v/>
      </c>
      <c r="R1384" s="1">
        <f>P1384&amp;"-"&amp;Q1384</f>
        <v/>
      </c>
      <c r="S1384" s="13">
        <f>IF(D1384="","HXX",IF(OR(D1384=D1383,D1384=0),S1383,"H"&amp;TEXT(D1384,"00")&amp;" T"&amp;TEXT(G1384,"00")&amp;" - "&amp;A1384))</f>
        <v/>
      </c>
      <c r="T1384" s="13">
        <f>SUBTOTAL(3,A1384)</f>
        <v/>
      </c>
      <c r="U1384" s="13">
        <f>IF(OR(NOT(ISBLANK(H1384)),J1384="30"),1,0)</f>
        <v/>
      </c>
      <c r="V1384" s="13">
        <f>IF(ISBLANK(I1384),0,1)</f>
        <v/>
      </c>
      <c r="W1384" s="13">
        <f>IF(AND(L1384="Porosidad de gas",OR(K1384="C5",K1384="E5")),1,0)</f>
        <v/>
      </c>
      <c r="X1384" s="3">
        <f>RIGHT(A1384,3)</f>
        <v/>
      </c>
      <c r="Y1384" s="3">
        <f>MAX(W1384*F1384,0)</f>
        <v/>
      </c>
      <c r="Z1384" s="3">
        <f>MAX(V1384*F1384-Y1384,0)</f>
        <v/>
      </c>
      <c r="AA1384" s="3">
        <f>MAX(U1384*F1384-SUM(Y1384:Z1384),0)</f>
        <v/>
      </c>
      <c r="AB1384" s="3">
        <f>MAX(F1384-SUM(Y1384:AA1384),0)</f>
        <v/>
      </c>
      <c r="AC1384" s="3">
        <f>D1384</f>
        <v/>
      </c>
      <c r="AD1384" s="3">
        <f>E1384</f>
        <v/>
      </c>
    </row>
    <row r="1385">
      <c r="A1385" s="22" t="inlineStr">
        <is>
          <t>BNRR022511271080</t>
        </is>
      </c>
      <c r="B1385" s="22" t="inlineStr">
        <is>
          <t>27/11/2025 11:17:54</t>
        </is>
      </c>
      <c r="C1385" s="24" t="n">
        <v>9</v>
      </c>
      <c r="D1385" s="24" t="n">
        <v>14</v>
      </c>
      <c r="E1385" s="24" t="n">
        <v>18</v>
      </c>
      <c r="F1385" s="24" t="n">
        <v>363</v>
      </c>
      <c r="G1385" s="24" t="inlineStr">
        <is>
          <t>17</t>
        </is>
      </c>
      <c r="H1385" s="24" t="inlineStr">
        <is>
          <t>28/11/2025 0:32:51</t>
        </is>
      </c>
      <c r="I1385" s="24" t="inlineStr"/>
      <c r="J1385" s="24" t="n">
        <v/>
      </c>
      <c r="K1385" s="24" t="n"/>
      <c r="L1385" s="24" t="n"/>
      <c r="M1385" s="1">
        <f>LEFT(A1385,6)</f>
        <v/>
      </c>
      <c r="N1385" s="1">
        <f>MID(A1385,7,6)</f>
        <v/>
      </c>
      <c r="O1385" s="1">
        <f>MID(A1385,7,6)&amp;"-"&amp;MID(A1385,13,1)</f>
        <v/>
      </c>
      <c r="P1385" s="1">
        <f>"M"&amp;MID(A1385,5,2)</f>
        <v/>
      </c>
      <c r="Q1385" s="1">
        <f>IF(MID(A1385,4,1)="L",IF(ISODD(RIGHT(A1385)),"LH1","LH3"),IF(MID(A1385,4,1)="R",IF(ISODD(RIGHT(A1385)),"RH2","RH4"),"ERROR"))</f>
        <v/>
      </c>
      <c r="R1385" s="1">
        <f>P1385&amp;"-"&amp;Q1385</f>
        <v/>
      </c>
      <c r="S1385" s="13">
        <f>IF(D1385="","HXX",IF(OR(D1385=D1384,D1385=0),S1384,"H"&amp;TEXT(D1385,"00")&amp;" T"&amp;TEXT(G1385,"00")&amp;" - "&amp;A1385))</f>
        <v/>
      </c>
      <c r="T1385" s="13">
        <f>SUBTOTAL(3,A1385)</f>
        <v/>
      </c>
      <c r="U1385" s="13">
        <f>IF(OR(NOT(ISBLANK(H1385)),J1385="30"),1,0)</f>
        <v/>
      </c>
      <c r="V1385" s="13">
        <f>IF(ISBLANK(I1385),0,1)</f>
        <v/>
      </c>
      <c r="W1385" s="13">
        <f>IF(AND(L1385="Porosidad de gas",OR(K1385="C5",K1385="E5")),1,0)</f>
        <v/>
      </c>
      <c r="X1385" s="3">
        <f>RIGHT(A1385,3)</f>
        <v/>
      </c>
      <c r="Y1385" s="3">
        <f>MAX(W1385*F1385,0)</f>
        <v/>
      </c>
      <c r="Z1385" s="3">
        <f>MAX(V1385*F1385-Y1385,0)</f>
        <v/>
      </c>
      <c r="AA1385" s="3">
        <f>MAX(U1385*F1385-SUM(Y1385:Z1385),0)</f>
        <v/>
      </c>
      <c r="AB1385" s="3">
        <f>MAX(F1385-SUM(Y1385:AA1385),0)</f>
        <v/>
      </c>
      <c r="AC1385" s="3">
        <f>D1385</f>
        <v/>
      </c>
      <c r="AD1385" s="3">
        <f>E1385</f>
        <v/>
      </c>
    </row>
    <row r="1386">
      <c r="A1386" s="22" t="inlineStr">
        <is>
          <t>BNRL022511271077</t>
        </is>
      </c>
      <c r="B1386" s="22" t="inlineStr">
        <is>
          <t>27/11/2025 11:11:51</t>
        </is>
      </c>
      <c r="C1386" s="24" t="n">
        <v>9</v>
      </c>
      <c r="D1386" s="24" t="n">
        <v>14</v>
      </c>
      <c r="E1386" s="24" t="n">
        <v>17</v>
      </c>
      <c r="F1386" s="24" t="n">
        <v>363</v>
      </c>
      <c r="G1386" s="24" t="inlineStr">
        <is>
          <t>17</t>
        </is>
      </c>
      <c r="H1386" s="24" t="inlineStr">
        <is>
          <t>28/11/2025 0:49:1</t>
        </is>
      </c>
      <c r="I1386" s="24" t="inlineStr"/>
      <c r="J1386" s="24" t="n">
        <v/>
      </c>
      <c r="K1386" s="24" t="n"/>
      <c r="L1386" s="24" t="n"/>
      <c r="M1386" s="1">
        <f>LEFT(A1386,6)</f>
        <v/>
      </c>
      <c r="N1386" s="1">
        <f>MID(A1386,7,6)</f>
        <v/>
      </c>
      <c r="O1386" s="1">
        <f>MID(A1386,7,6)&amp;"-"&amp;MID(A1386,13,1)</f>
        <v/>
      </c>
      <c r="P1386" s="1">
        <f>"M"&amp;MID(A1386,5,2)</f>
        <v/>
      </c>
      <c r="Q1386" s="1">
        <f>IF(MID(A1386,4,1)="L",IF(ISODD(RIGHT(A1386)),"LH1","LH3"),IF(MID(A1386,4,1)="R",IF(ISODD(RIGHT(A1386)),"RH2","RH4"),"ERROR"))</f>
        <v/>
      </c>
      <c r="R1386" s="1">
        <f>P1386&amp;"-"&amp;Q1386</f>
        <v/>
      </c>
      <c r="S1386" s="13">
        <f>IF(D1386="","HXX",IF(OR(D1386=D1385,D1386=0),S1385,"H"&amp;TEXT(D1386,"00")&amp;" T"&amp;TEXT(G1386,"00")&amp;" - "&amp;A1386))</f>
        <v/>
      </c>
      <c r="T1386" s="13">
        <f>SUBTOTAL(3,A1386)</f>
        <v/>
      </c>
      <c r="U1386" s="13">
        <f>IF(OR(NOT(ISBLANK(H1386)),J1386="30"),1,0)</f>
        <v/>
      </c>
      <c r="V1386" s="13">
        <f>IF(ISBLANK(I1386),0,1)</f>
        <v/>
      </c>
      <c r="W1386" s="13">
        <f>IF(AND(L1386="Porosidad de gas",OR(K1386="C5",K1386="E5")),1,0)</f>
        <v/>
      </c>
      <c r="X1386" s="3">
        <f>RIGHT(A1386,3)</f>
        <v/>
      </c>
      <c r="Y1386" s="3">
        <f>MAX(W1386*F1386,0)</f>
        <v/>
      </c>
      <c r="Z1386" s="3">
        <f>MAX(V1386*F1386-Y1386,0)</f>
        <v/>
      </c>
      <c r="AA1386" s="3">
        <f>MAX(U1386*F1386-SUM(Y1386:Z1386),0)</f>
        <v/>
      </c>
      <c r="AB1386" s="3">
        <f>MAX(F1386-SUM(Y1386:AA1386),0)</f>
        <v/>
      </c>
      <c r="AC1386" s="3">
        <f>D1386</f>
        <v/>
      </c>
      <c r="AD1386" s="3">
        <f>E1386</f>
        <v/>
      </c>
    </row>
    <row r="1387">
      <c r="A1387" s="22" t="inlineStr">
        <is>
          <t>BNRL022511271078</t>
        </is>
      </c>
      <c r="B1387" s="22" t="inlineStr">
        <is>
          <t>27/11/2025 11:11:51</t>
        </is>
      </c>
      <c r="C1387" s="24" t="n">
        <v>9</v>
      </c>
      <c r="D1387" s="24" t="n">
        <v>14</v>
      </c>
      <c r="E1387" s="24" t="n">
        <v>17</v>
      </c>
      <c r="F1387" s="24" t="n">
        <v>363</v>
      </c>
      <c r="G1387" s="24" t="inlineStr">
        <is>
          <t>17</t>
        </is>
      </c>
      <c r="H1387" s="24" t="inlineStr">
        <is>
          <t>28/11/2025 0:47:22</t>
        </is>
      </c>
      <c r="I1387" s="24" t="inlineStr"/>
      <c r="J1387" s="24" t="n">
        <v/>
      </c>
      <c r="K1387" s="24" t="n"/>
      <c r="L1387" s="24" t="n"/>
      <c r="M1387" s="1">
        <f>LEFT(A1387,6)</f>
        <v/>
      </c>
      <c r="N1387" s="1">
        <f>MID(A1387,7,6)</f>
        <v/>
      </c>
      <c r="O1387" s="1">
        <f>MID(A1387,7,6)&amp;"-"&amp;MID(A1387,13,1)</f>
        <v/>
      </c>
      <c r="P1387" s="1">
        <f>"M"&amp;MID(A1387,5,2)</f>
        <v/>
      </c>
      <c r="Q1387" s="1">
        <f>IF(MID(A1387,4,1)="L",IF(ISODD(RIGHT(A1387)),"LH1","LH3"),IF(MID(A1387,4,1)="R",IF(ISODD(RIGHT(A1387)),"RH2","RH4"),"ERROR"))</f>
        <v/>
      </c>
      <c r="R1387" s="1">
        <f>P1387&amp;"-"&amp;Q1387</f>
        <v/>
      </c>
      <c r="S1387" s="13">
        <f>IF(D1387="","HXX",IF(OR(D1387=D1386,D1387=0),S1386,"H"&amp;TEXT(D1387,"00")&amp;" T"&amp;TEXT(G1387,"00")&amp;" - "&amp;A1387))</f>
        <v/>
      </c>
      <c r="T1387" s="13">
        <f>SUBTOTAL(3,A1387)</f>
        <v/>
      </c>
      <c r="U1387" s="13">
        <f>IF(OR(NOT(ISBLANK(H1387)),J1387="30"),1,0)</f>
        <v/>
      </c>
      <c r="V1387" s="13">
        <f>IF(ISBLANK(I1387),0,1)</f>
        <v/>
      </c>
      <c r="W1387" s="13">
        <f>IF(AND(L1387="Porosidad de gas",OR(K1387="C5",K1387="E5")),1,0)</f>
        <v/>
      </c>
      <c r="X1387" s="3">
        <f>RIGHT(A1387,3)</f>
        <v/>
      </c>
      <c r="Y1387" s="3">
        <f>MAX(W1387*F1387,0)</f>
        <v/>
      </c>
      <c r="Z1387" s="3">
        <f>MAX(V1387*F1387-Y1387,0)</f>
        <v/>
      </c>
      <c r="AA1387" s="3">
        <f>MAX(U1387*F1387-SUM(Y1387:Z1387),0)</f>
        <v/>
      </c>
      <c r="AB1387" s="3">
        <f>MAX(F1387-SUM(Y1387:AA1387),0)</f>
        <v/>
      </c>
      <c r="AC1387" s="3">
        <f>D1387</f>
        <v/>
      </c>
      <c r="AD1387" s="3">
        <f>E1387</f>
        <v/>
      </c>
    </row>
    <row r="1388">
      <c r="A1388" s="22" t="inlineStr">
        <is>
          <t>BNRR022511271077</t>
        </is>
      </c>
      <c r="B1388" s="22" t="inlineStr">
        <is>
          <t>27/11/2025 11:11:51</t>
        </is>
      </c>
      <c r="C1388" s="24" t="n">
        <v>9</v>
      </c>
      <c r="D1388" s="24" t="n">
        <v>14</v>
      </c>
      <c r="E1388" s="24" t="n">
        <v>17</v>
      </c>
      <c r="F1388" s="24" t="n">
        <v>363</v>
      </c>
      <c r="G1388" s="24" t="inlineStr">
        <is>
          <t>17</t>
        </is>
      </c>
      <c r="H1388" s="24" t="inlineStr">
        <is>
          <t>28/11/2025 0:51:39</t>
        </is>
      </c>
      <c r="I1388" s="24" t="inlineStr"/>
      <c r="J1388" s="24" t="n">
        <v/>
      </c>
      <c r="K1388" s="24" t="n"/>
      <c r="L1388" s="24" t="n"/>
      <c r="M1388" s="1">
        <f>LEFT(A1388,6)</f>
        <v/>
      </c>
      <c r="N1388" s="1">
        <f>MID(A1388,7,6)</f>
        <v/>
      </c>
      <c r="O1388" s="1">
        <f>MID(A1388,7,6)&amp;"-"&amp;MID(A1388,13,1)</f>
        <v/>
      </c>
      <c r="P1388" s="1">
        <f>"M"&amp;MID(A1388,5,2)</f>
        <v/>
      </c>
      <c r="Q1388" s="1">
        <f>IF(MID(A1388,4,1)="L",IF(ISODD(RIGHT(A1388)),"LH1","LH3"),IF(MID(A1388,4,1)="R",IF(ISODD(RIGHT(A1388)),"RH2","RH4"),"ERROR"))</f>
        <v/>
      </c>
      <c r="R1388" s="1">
        <f>P1388&amp;"-"&amp;Q1388</f>
        <v/>
      </c>
      <c r="S1388" s="13">
        <f>IF(D1388="","HXX",IF(OR(D1388=D1387,D1388=0),S1387,"H"&amp;TEXT(D1388,"00")&amp;" T"&amp;TEXT(G1388,"00")&amp;" - "&amp;A1388))</f>
        <v/>
      </c>
      <c r="T1388" s="13">
        <f>SUBTOTAL(3,A1388)</f>
        <v/>
      </c>
      <c r="U1388" s="13">
        <f>IF(OR(NOT(ISBLANK(H1388)),J1388="30"),1,0)</f>
        <v/>
      </c>
      <c r="V1388" s="13">
        <f>IF(ISBLANK(I1388),0,1)</f>
        <v/>
      </c>
      <c r="W1388" s="13">
        <f>IF(AND(L1388="Porosidad de gas",OR(K1388="C5",K1388="E5")),1,0)</f>
        <v/>
      </c>
      <c r="X1388" s="3">
        <f>RIGHT(A1388,3)</f>
        <v/>
      </c>
      <c r="Y1388" s="3">
        <f>MAX(W1388*F1388,0)</f>
        <v/>
      </c>
      <c r="Z1388" s="3">
        <f>MAX(V1388*F1388-Y1388,0)</f>
        <v/>
      </c>
      <c r="AA1388" s="3">
        <f>MAX(U1388*F1388-SUM(Y1388:Z1388),0)</f>
        <v/>
      </c>
      <c r="AB1388" s="3">
        <f>MAX(F1388-SUM(Y1388:AA1388),0)</f>
        <v/>
      </c>
      <c r="AC1388" s="3">
        <f>D1388</f>
        <v/>
      </c>
      <c r="AD1388" s="3">
        <f>E1388</f>
        <v/>
      </c>
    </row>
    <row r="1389">
      <c r="A1389" s="22" t="inlineStr">
        <is>
          <t>BNRR022511271078</t>
        </is>
      </c>
      <c r="B1389" s="22" t="inlineStr">
        <is>
          <t>27/11/2025 11:11:51</t>
        </is>
      </c>
      <c r="C1389" s="24" t="n">
        <v>9</v>
      </c>
      <c r="D1389" s="24" t="n">
        <v>14</v>
      </c>
      <c r="E1389" s="24" t="n">
        <v>17</v>
      </c>
      <c r="F1389" s="24" t="n">
        <v>363</v>
      </c>
      <c r="G1389" s="24" t="inlineStr">
        <is>
          <t>17</t>
        </is>
      </c>
      <c r="H1389" s="24" t="inlineStr">
        <is>
          <t>28/11/2025 1:8:5</t>
        </is>
      </c>
      <c r="I1389" s="24" t="inlineStr">
        <is>
          <t>27/11/2025 1:20:7</t>
        </is>
      </c>
      <c r="J1389" s="24" t="n">
        <v>30</v>
      </c>
      <c r="K1389" s="24" t="inlineStr">
        <is>
          <t>E9</t>
        </is>
      </c>
      <c r="L1389" s="24" t="inlineStr">
        <is>
          <t>Porosidad de gas</t>
        </is>
      </c>
      <c r="M1389" s="1">
        <f>LEFT(A1389,6)</f>
        <v/>
      </c>
      <c r="N1389" s="1">
        <f>MID(A1389,7,6)</f>
        <v/>
      </c>
      <c r="O1389" s="1">
        <f>MID(A1389,7,6)&amp;"-"&amp;MID(A1389,13,1)</f>
        <v/>
      </c>
      <c r="P1389" s="1">
        <f>"M"&amp;MID(A1389,5,2)</f>
        <v/>
      </c>
      <c r="Q1389" s="1">
        <f>IF(MID(A1389,4,1)="L",IF(ISODD(RIGHT(A1389)),"LH1","LH3"),IF(MID(A1389,4,1)="R",IF(ISODD(RIGHT(A1389)),"RH2","RH4"),"ERROR"))</f>
        <v/>
      </c>
      <c r="R1389" s="1">
        <f>P1389&amp;"-"&amp;Q1389</f>
        <v/>
      </c>
      <c r="S1389" s="13">
        <f>IF(D1389="","HXX",IF(OR(D1389=D1388,D1389=0),S1388,"H"&amp;TEXT(D1389,"00")&amp;" T"&amp;TEXT(G1389,"00")&amp;" - "&amp;A1389))</f>
        <v/>
      </c>
      <c r="T1389" s="13">
        <f>SUBTOTAL(3,A1389)</f>
        <v/>
      </c>
      <c r="U1389" s="13">
        <f>IF(OR(NOT(ISBLANK(H1389)),J1389="30"),1,0)</f>
        <v/>
      </c>
      <c r="V1389" s="13">
        <f>IF(ISBLANK(I1389),0,1)</f>
        <v/>
      </c>
      <c r="W1389" s="13">
        <f>IF(AND(L1389="Porosidad de gas",OR(K1389="C5",K1389="E5")),1,0)</f>
        <v/>
      </c>
      <c r="X1389" s="3">
        <f>RIGHT(A1389,3)</f>
        <v/>
      </c>
      <c r="Y1389" s="3">
        <f>MAX(W1389*F1389,0)</f>
        <v/>
      </c>
      <c r="Z1389" s="3">
        <f>MAX(V1389*F1389-Y1389,0)</f>
        <v/>
      </c>
      <c r="AA1389" s="3">
        <f>MAX(U1389*F1389-SUM(Y1389:Z1389),0)</f>
        <v/>
      </c>
      <c r="AB1389" s="3">
        <f>MAX(F1389-SUM(Y1389:AA1389),0)</f>
        <v/>
      </c>
      <c r="AC1389" s="3">
        <f>D1389</f>
        <v/>
      </c>
      <c r="AD1389" s="3">
        <f>E1389</f>
        <v/>
      </c>
    </row>
    <row r="1390">
      <c r="A1390" s="22" t="inlineStr">
        <is>
          <t>BNRL022511271075</t>
        </is>
      </c>
      <c r="B1390" s="22" t="inlineStr">
        <is>
          <t>27/11/2025 11:5:48</t>
        </is>
      </c>
      <c r="C1390" s="24" t="n">
        <v>9</v>
      </c>
      <c r="D1390" s="24" t="n">
        <v>14</v>
      </c>
      <c r="E1390" s="24" t="n">
        <v>16</v>
      </c>
      <c r="F1390" s="24" t="n">
        <v>362</v>
      </c>
      <c r="G1390" s="24" t="inlineStr">
        <is>
          <t>17</t>
        </is>
      </c>
      <c r="H1390" s="24" t="inlineStr">
        <is>
          <t>28/11/2025 0:52:17</t>
        </is>
      </c>
      <c r="I1390" s="24" t="inlineStr"/>
      <c r="J1390" s="24" t="n">
        <v/>
      </c>
      <c r="K1390" s="24" t="n"/>
      <c r="L1390" s="24" t="n"/>
      <c r="M1390" s="1">
        <f>LEFT(A1390,6)</f>
        <v/>
      </c>
      <c r="N1390" s="1">
        <f>MID(A1390,7,6)</f>
        <v/>
      </c>
      <c r="O1390" s="1">
        <f>MID(A1390,7,6)&amp;"-"&amp;MID(A1390,13,1)</f>
        <v/>
      </c>
      <c r="P1390" s="1">
        <f>"M"&amp;MID(A1390,5,2)</f>
        <v/>
      </c>
      <c r="Q1390" s="1">
        <f>IF(MID(A1390,4,1)="L",IF(ISODD(RIGHT(A1390)),"LH1","LH3"),IF(MID(A1390,4,1)="R",IF(ISODD(RIGHT(A1390)),"RH2","RH4"),"ERROR"))</f>
        <v/>
      </c>
      <c r="R1390" s="1">
        <f>P1390&amp;"-"&amp;Q1390</f>
        <v/>
      </c>
      <c r="S1390" s="13">
        <f>IF(D1390="","HXX",IF(OR(D1390=D1389,D1390=0),S1389,"H"&amp;TEXT(D1390,"00")&amp;" T"&amp;TEXT(G1390,"00")&amp;" - "&amp;A1390))</f>
        <v/>
      </c>
      <c r="T1390" s="13">
        <f>SUBTOTAL(3,A1390)</f>
        <v/>
      </c>
      <c r="U1390" s="13">
        <f>IF(OR(NOT(ISBLANK(H1390)),J1390="30"),1,0)</f>
        <v/>
      </c>
      <c r="V1390" s="13">
        <f>IF(ISBLANK(I1390),0,1)</f>
        <v/>
      </c>
      <c r="W1390" s="13">
        <f>IF(AND(L1390="Porosidad de gas",OR(K1390="C5",K1390="E5")),1,0)</f>
        <v/>
      </c>
      <c r="X1390" s="3">
        <f>RIGHT(A1390,3)</f>
        <v/>
      </c>
      <c r="Y1390" s="3">
        <f>MAX(W1390*F1390,0)</f>
        <v/>
      </c>
      <c r="Z1390" s="3">
        <f>MAX(V1390*F1390-Y1390,0)</f>
        <v/>
      </c>
      <c r="AA1390" s="3">
        <f>MAX(U1390*F1390-SUM(Y1390:Z1390),0)</f>
        <v/>
      </c>
      <c r="AB1390" s="3">
        <f>MAX(F1390-SUM(Y1390:AA1390),0)</f>
        <v/>
      </c>
      <c r="AC1390" s="3">
        <f>D1390</f>
        <v/>
      </c>
      <c r="AD1390" s="3">
        <f>E1390</f>
        <v/>
      </c>
    </row>
    <row r="1391">
      <c r="A1391" s="22" t="inlineStr">
        <is>
          <t>BNRL022511271076</t>
        </is>
      </c>
      <c r="B1391" s="22" t="inlineStr">
        <is>
          <t>27/11/2025 11:5:48</t>
        </is>
      </c>
      <c r="C1391" s="24" t="n">
        <v>9</v>
      </c>
      <c r="D1391" s="24" t="n">
        <v>14</v>
      </c>
      <c r="E1391" s="24" t="n">
        <v>16</v>
      </c>
      <c r="F1391" s="24" t="n">
        <v>362</v>
      </c>
      <c r="G1391" s="24" t="inlineStr">
        <is>
          <t>17</t>
        </is>
      </c>
      <c r="H1391" s="24" t="inlineStr">
        <is>
          <t>28/11/2025 1:10:58</t>
        </is>
      </c>
      <c r="I1391" s="24" t="inlineStr"/>
      <c r="J1391" s="24" t="n">
        <v/>
      </c>
      <c r="K1391" s="24" t="n"/>
      <c r="L1391" s="24" t="n"/>
      <c r="M1391" s="1">
        <f>LEFT(A1391,6)</f>
        <v/>
      </c>
      <c r="N1391" s="1">
        <f>MID(A1391,7,6)</f>
        <v/>
      </c>
      <c r="O1391" s="1">
        <f>MID(A1391,7,6)&amp;"-"&amp;MID(A1391,13,1)</f>
        <v/>
      </c>
      <c r="P1391" s="1">
        <f>"M"&amp;MID(A1391,5,2)</f>
        <v/>
      </c>
      <c r="Q1391" s="1">
        <f>IF(MID(A1391,4,1)="L",IF(ISODD(RIGHT(A1391)),"LH1","LH3"),IF(MID(A1391,4,1)="R",IF(ISODD(RIGHT(A1391)),"RH2","RH4"),"ERROR"))</f>
        <v/>
      </c>
      <c r="R1391" s="1">
        <f>P1391&amp;"-"&amp;Q1391</f>
        <v/>
      </c>
      <c r="S1391" s="13">
        <f>IF(D1391="","HXX",IF(OR(D1391=D1390,D1391=0),S1390,"H"&amp;TEXT(D1391,"00")&amp;" T"&amp;TEXT(G1391,"00")&amp;" - "&amp;A1391))</f>
        <v/>
      </c>
      <c r="T1391" s="13">
        <f>SUBTOTAL(3,A1391)</f>
        <v/>
      </c>
      <c r="U1391" s="13">
        <f>IF(OR(NOT(ISBLANK(H1391)),J1391="30"),1,0)</f>
        <v/>
      </c>
      <c r="V1391" s="13">
        <f>IF(ISBLANK(I1391),0,1)</f>
        <v/>
      </c>
      <c r="W1391" s="13">
        <f>IF(AND(L1391="Porosidad de gas",OR(K1391="C5",K1391="E5")),1,0)</f>
        <v/>
      </c>
      <c r="X1391" s="3">
        <f>RIGHT(A1391,3)</f>
        <v/>
      </c>
      <c r="Y1391" s="3">
        <f>MAX(W1391*F1391,0)</f>
        <v/>
      </c>
      <c r="Z1391" s="3">
        <f>MAX(V1391*F1391-Y1391,0)</f>
        <v/>
      </c>
      <c r="AA1391" s="3">
        <f>MAX(U1391*F1391-SUM(Y1391:Z1391),0)</f>
        <v/>
      </c>
      <c r="AB1391" s="3">
        <f>MAX(F1391-SUM(Y1391:AA1391),0)</f>
        <v/>
      </c>
      <c r="AC1391" s="3">
        <f>D1391</f>
        <v/>
      </c>
      <c r="AD1391" s="3">
        <f>E1391</f>
        <v/>
      </c>
    </row>
    <row r="1392">
      <c r="A1392" s="22" t="inlineStr">
        <is>
          <t>BNRR022511271075</t>
        </is>
      </c>
      <c r="B1392" s="22" t="inlineStr">
        <is>
          <t>27/11/2025 11:5:48</t>
        </is>
      </c>
      <c r="C1392" s="24" t="n">
        <v>9</v>
      </c>
      <c r="D1392" s="24" t="n">
        <v>14</v>
      </c>
      <c r="E1392" s="24" t="n">
        <v>16</v>
      </c>
      <c r="F1392" s="24" t="n">
        <v>362</v>
      </c>
      <c r="G1392" s="24" t="inlineStr">
        <is>
          <t>17</t>
        </is>
      </c>
      <c r="H1392" s="24" t="inlineStr">
        <is>
          <t>28/11/2025 1:9:3</t>
        </is>
      </c>
      <c r="I1392" s="24" t="inlineStr"/>
      <c r="J1392" s="24" t="n">
        <v/>
      </c>
      <c r="K1392" s="24" t="n"/>
      <c r="L1392" s="24" t="n"/>
      <c r="M1392" s="1">
        <f>LEFT(A1392,6)</f>
        <v/>
      </c>
      <c r="N1392" s="1">
        <f>MID(A1392,7,6)</f>
        <v/>
      </c>
      <c r="O1392" s="1">
        <f>MID(A1392,7,6)&amp;"-"&amp;MID(A1392,13,1)</f>
        <v/>
      </c>
      <c r="P1392" s="1">
        <f>"M"&amp;MID(A1392,5,2)</f>
        <v/>
      </c>
      <c r="Q1392" s="1">
        <f>IF(MID(A1392,4,1)="L",IF(ISODD(RIGHT(A1392)),"LH1","LH3"),IF(MID(A1392,4,1)="R",IF(ISODD(RIGHT(A1392)),"RH2","RH4"),"ERROR"))</f>
        <v/>
      </c>
      <c r="R1392" s="1">
        <f>P1392&amp;"-"&amp;Q1392</f>
        <v/>
      </c>
      <c r="S1392" s="13">
        <f>IF(D1392="","HXX",IF(OR(D1392=D1391,D1392=0),S1391,"H"&amp;TEXT(D1392,"00")&amp;" T"&amp;TEXT(G1392,"00")&amp;" - "&amp;A1392))</f>
        <v/>
      </c>
      <c r="T1392" s="13">
        <f>SUBTOTAL(3,A1392)</f>
        <v/>
      </c>
      <c r="U1392" s="13">
        <f>IF(OR(NOT(ISBLANK(H1392)),J1392="30"),1,0)</f>
        <v/>
      </c>
      <c r="V1392" s="13">
        <f>IF(ISBLANK(I1392),0,1)</f>
        <v/>
      </c>
      <c r="W1392" s="13">
        <f>IF(AND(L1392="Porosidad de gas",OR(K1392="C5",K1392="E5")),1,0)</f>
        <v/>
      </c>
      <c r="X1392" s="3">
        <f>RIGHT(A1392,3)</f>
        <v/>
      </c>
      <c r="Y1392" s="3">
        <f>MAX(W1392*F1392,0)</f>
        <v/>
      </c>
      <c r="Z1392" s="3">
        <f>MAX(V1392*F1392-Y1392,0)</f>
        <v/>
      </c>
      <c r="AA1392" s="3">
        <f>MAX(U1392*F1392-SUM(Y1392:Z1392),0)</f>
        <v/>
      </c>
      <c r="AB1392" s="3">
        <f>MAX(F1392-SUM(Y1392:AA1392),0)</f>
        <v/>
      </c>
      <c r="AC1392" s="3">
        <f>D1392</f>
        <v/>
      </c>
      <c r="AD1392" s="3">
        <f>E1392</f>
        <v/>
      </c>
    </row>
    <row r="1393">
      <c r="A1393" s="22" t="inlineStr">
        <is>
          <t>BNRR022511271076</t>
        </is>
      </c>
      <c r="B1393" s="22" t="inlineStr">
        <is>
          <t>27/11/2025 11:5:48</t>
        </is>
      </c>
      <c r="C1393" s="24" t="n">
        <v>9</v>
      </c>
      <c r="D1393" s="24" t="n">
        <v>14</v>
      </c>
      <c r="E1393" s="24" t="n">
        <v>16</v>
      </c>
      <c r="F1393" s="24" t="n">
        <v>362</v>
      </c>
      <c r="G1393" s="24" t="inlineStr">
        <is>
          <t>17</t>
        </is>
      </c>
      <c r="H1393" s="24" t="inlineStr">
        <is>
          <t>28/11/2025 1:10:32</t>
        </is>
      </c>
      <c r="I1393" s="24" t="inlineStr"/>
      <c r="J1393" s="24" t="n">
        <v/>
      </c>
      <c r="K1393" s="24" t="n"/>
      <c r="L1393" s="24" t="n"/>
      <c r="M1393" s="1">
        <f>LEFT(A1393,6)</f>
        <v/>
      </c>
      <c r="N1393" s="1">
        <f>MID(A1393,7,6)</f>
        <v/>
      </c>
      <c r="O1393" s="1">
        <f>MID(A1393,7,6)&amp;"-"&amp;MID(A1393,13,1)</f>
        <v/>
      </c>
      <c r="P1393" s="1">
        <f>"M"&amp;MID(A1393,5,2)</f>
        <v/>
      </c>
      <c r="Q1393" s="1">
        <f>IF(MID(A1393,4,1)="L",IF(ISODD(RIGHT(A1393)),"LH1","LH3"),IF(MID(A1393,4,1)="R",IF(ISODD(RIGHT(A1393)),"RH2","RH4"),"ERROR"))</f>
        <v/>
      </c>
      <c r="R1393" s="1">
        <f>P1393&amp;"-"&amp;Q1393</f>
        <v/>
      </c>
      <c r="S1393" s="13">
        <f>IF(D1393="","HXX",IF(OR(D1393=D1392,D1393=0),S1392,"H"&amp;TEXT(D1393,"00")&amp;" T"&amp;TEXT(G1393,"00")&amp;" - "&amp;A1393))</f>
        <v/>
      </c>
      <c r="T1393" s="13">
        <f>SUBTOTAL(3,A1393)</f>
        <v/>
      </c>
      <c r="U1393" s="13">
        <f>IF(OR(NOT(ISBLANK(H1393)),J1393="30"),1,0)</f>
        <v/>
      </c>
      <c r="V1393" s="13">
        <f>IF(ISBLANK(I1393),0,1)</f>
        <v/>
      </c>
      <c r="W1393" s="13">
        <f>IF(AND(L1393="Porosidad de gas",OR(K1393="C5",K1393="E5")),1,0)</f>
        <v/>
      </c>
      <c r="X1393" s="3">
        <f>RIGHT(A1393,3)</f>
        <v/>
      </c>
      <c r="Y1393" s="3">
        <f>MAX(W1393*F1393,0)</f>
        <v/>
      </c>
      <c r="Z1393" s="3">
        <f>MAX(V1393*F1393-Y1393,0)</f>
        <v/>
      </c>
      <c r="AA1393" s="3">
        <f>MAX(U1393*F1393-SUM(Y1393:Z1393),0)</f>
        <v/>
      </c>
      <c r="AB1393" s="3">
        <f>MAX(F1393-SUM(Y1393:AA1393),0)</f>
        <v/>
      </c>
      <c r="AC1393" s="3">
        <f>D1393</f>
        <v/>
      </c>
      <c r="AD1393" s="3">
        <f>E1393</f>
        <v/>
      </c>
    </row>
    <row r="1394">
      <c r="A1394" s="22" t="inlineStr">
        <is>
          <t>BNRL022511271073</t>
        </is>
      </c>
      <c r="B1394" s="22" t="inlineStr">
        <is>
          <t>27/11/2025 10:59:46</t>
        </is>
      </c>
      <c r="C1394" s="24" t="n">
        <v>9</v>
      </c>
      <c r="D1394" s="24" t="n">
        <v>14</v>
      </c>
      <c r="E1394" s="24" t="n">
        <v>15</v>
      </c>
      <c r="F1394" s="24" t="n">
        <v>410</v>
      </c>
      <c r="G1394" s="24" t="inlineStr">
        <is>
          <t>17</t>
        </is>
      </c>
      <c r="H1394" s="24" t="inlineStr">
        <is>
          <t>28/11/2025 1:15:3</t>
        </is>
      </c>
      <c r="I1394" s="24" t="inlineStr"/>
      <c r="J1394" s="24" t="n">
        <v/>
      </c>
      <c r="K1394" s="24" t="n"/>
      <c r="L1394" s="24" t="n"/>
      <c r="M1394" s="1">
        <f>LEFT(A1394,6)</f>
        <v/>
      </c>
      <c r="N1394" s="1">
        <f>MID(A1394,7,6)</f>
        <v/>
      </c>
      <c r="O1394" s="1">
        <f>MID(A1394,7,6)&amp;"-"&amp;MID(A1394,13,1)</f>
        <v/>
      </c>
      <c r="P1394" s="1">
        <f>"M"&amp;MID(A1394,5,2)</f>
        <v/>
      </c>
      <c r="Q1394" s="1">
        <f>IF(MID(A1394,4,1)="L",IF(ISODD(RIGHT(A1394)),"LH1","LH3"),IF(MID(A1394,4,1)="R",IF(ISODD(RIGHT(A1394)),"RH2","RH4"),"ERROR"))</f>
        <v/>
      </c>
      <c r="R1394" s="1">
        <f>P1394&amp;"-"&amp;Q1394</f>
        <v/>
      </c>
      <c r="S1394" s="13">
        <f>IF(D1394="","HXX",IF(OR(D1394=D1393,D1394=0),S1393,"H"&amp;TEXT(D1394,"00")&amp;" T"&amp;TEXT(G1394,"00")&amp;" - "&amp;A1394))</f>
        <v/>
      </c>
      <c r="T1394" s="13">
        <f>SUBTOTAL(3,A1394)</f>
        <v/>
      </c>
      <c r="U1394" s="13">
        <f>IF(OR(NOT(ISBLANK(H1394)),J1394="30"),1,0)</f>
        <v/>
      </c>
      <c r="V1394" s="13">
        <f>IF(ISBLANK(I1394),0,1)</f>
        <v/>
      </c>
      <c r="W1394" s="13">
        <f>IF(AND(L1394="Porosidad de gas",OR(K1394="C5",K1394="E5")),1,0)</f>
        <v/>
      </c>
      <c r="X1394" s="3">
        <f>RIGHT(A1394,3)</f>
        <v/>
      </c>
      <c r="Y1394" s="3">
        <f>MAX(W1394*F1394,0)</f>
        <v/>
      </c>
      <c r="Z1394" s="3">
        <f>MAX(V1394*F1394-Y1394,0)</f>
        <v/>
      </c>
      <c r="AA1394" s="3">
        <f>MAX(U1394*F1394-SUM(Y1394:Z1394),0)</f>
        <v/>
      </c>
      <c r="AB1394" s="3">
        <f>MAX(F1394-SUM(Y1394:AA1394),0)</f>
        <v/>
      </c>
      <c r="AC1394" s="3">
        <f>D1394</f>
        <v/>
      </c>
      <c r="AD1394" s="3">
        <f>E1394</f>
        <v/>
      </c>
    </row>
    <row r="1395">
      <c r="A1395" s="22" t="inlineStr">
        <is>
          <t>BNRL022511271074</t>
        </is>
      </c>
      <c r="B1395" s="22" t="inlineStr">
        <is>
          <t>27/11/2025 10:59:46</t>
        </is>
      </c>
      <c r="C1395" s="24" t="n">
        <v>9</v>
      </c>
      <c r="D1395" s="24" t="n">
        <v>14</v>
      </c>
      <c r="E1395" s="24" t="n">
        <v>15</v>
      </c>
      <c r="F1395" s="24" t="n">
        <v>410</v>
      </c>
      <c r="G1395" s="24" t="inlineStr">
        <is>
          <t>17</t>
        </is>
      </c>
      <c r="H1395" s="24" t="inlineStr">
        <is>
          <t>28/11/2025 1:11:54</t>
        </is>
      </c>
      <c r="I1395" s="24" t="inlineStr"/>
      <c r="J1395" s="24" t="n">
        <v/>
      </c>
      <c r="K1395" s="24" t="n"/>
      <c r="L1395" s="24" t="n"/>
      <c r="M1395" s="1">
        <f>LEFT(A1395,6)</f>
        <v/>
      </c>
      <c r="N1395" s="1">
        <f>MID(A1395,7,6)</f>
        <v/>
      </c>
      <c r="O1395" s="1">
        <f>MID(A1395,7,6)&amp;"-"&amp;MID(A1395,13,1)</f>
        <v/>
      </c>
      <c r="P1395" s="1">
        <f>"M"&amp;MID(A1395,5,2)</f>
        <v/>
      </c>
      <c r="Q1395" s="1">
        <f>IF(MID(A1395,4,1)="L",IF(ISODD(RIGHT(A1395)),"LH1","LH3"),IF(MID(A1395,4,1)="R",IF(ISODD(RIGHT(A1395)),"RH2","RH4"),"ERROR"))</f>
        <v/>
      </c>
      <c r="R1395" s="1">
        <f>P1395&amp;"-"&amp;Q1395</f>
        <v/>
      </c>
      <c r="S1395" s="13">
        <f>IF(D1395="","HXX",IF(OR(D1395=D1394,D1395=0),S1394,"H"&amp;TEXT(D1395,"00")&amp;" T"&amp;TEXT(G1395,"00")&amp;" - "&amp;A1395))</f>
        <v/>
      </c>
      <c r="T1395" s="13">
        <f>SUBTOTAL(3,A1395)</f>
        <v/>
      </c>
      <c r="U1395" s="13">
        <f>IF(OR(NOT(ISBLANK(H1395)),J1395="30"),1,0)</f>
        <v/>
      </c>
      <c r="V1395" s="13">
        <f>IF(ISBLANK(I1395),0,1)</f>
        <v/>
      </c>
      <c r="W1395" s="13">
        <f>IF(AND(L1395="Porosidad de gas",OR(K1395="C5",K1395="E5")),1,0)</f>
        <v/>
      </c>
      <c r="X1395" s="3">
        <f>RIGHT(A1395,3)</f>
        <v/>
      </c>
      <c r="Y1395" s="3">
        <f>MAX(W1395*F1395,0)</f>
        <v/>
      </c>
      <c r="Z1395" s="3">
        <f>MAX(V1395*F1395-Y1395,0)</f>
        <v/>
      </c>
      <c r="AA1395" s="3">
        <f>MAX(U1395*F1395-SUM(Y1395:Z1395),0)</f>
        <v/>
      </c>
      <c r="AB1395" s="3">
        <f>MAX(F1395-SUM(Y1395:AA1395),0)</f>
        <v/>
      </c>
      <c r="AC1395" s="3">
        <f>D1395</f>
        <v/>
      </c>
      <c r="AD1395" s="3">
        <f>E1395</f>
        <v/>
      </c>
    </row>
    <row r="1396">
      <c r="A1396" s="22" t="inlineStr">
        <is>
          <t>BNRR022511271073</t>
        </is>
      </c>
      <c r="B1396" s="22" t="inlineStr">
        <is>
          <t>27/11/2025 10:59:46</t>
        </is>
      </c>
      <c r="C1396" s="24" t="n">
        <v>9</v>
      </c>
      <c r="D1396" s="24" t="n">
        <v>14</v>
      </c>
      <c r="E1396" s="24" t="n">
        <v>15</v>
      </c>
      <c r="F1396" s="24" t="n">
        <v>410</v>
      </c>
      <c r="G1396" s="24" t="inlineStr">
        <is>
          <t>17</t>
        </is>
      </c>
      <c r="H1396" s="24" t="inlineStr">
        <is>
          <t>28/11/2025 1:12:7</t>
        </is>
      </c>
      <c r="I1396" s="24" t="inlineStr"/>
      <c r="J1396" s="24" t="n">
        <v/>
      </c>
      <c r="K1396" s="24" t="n"/>
      <c r="L1396" s="24" t="n"/>
      <c r="M1396" s="1">
        <f>LEFT(A1396,6)</f>
        <v/>
      </c>
      <c r="N1396" s="1">
        <f>MID(A1396,7,6)</f>
        <v/>
      </c>
      <c r="O1396" s="1">
        <f>MID(A1396,7,6)&amp;"-"&amp;MID(A1396,13,1)</f>
        <v/>
      </c>
      <c r="P1396" s="1">
        <f>"M"&amp;MID(A1396,5,2)</f>
        <v/>
      </c>
      <c r="Q1396" s="1">
        <f>IF(MID(A1396,4,1)="L",IF(ISODD(RIGHT(A1396)),"LH1","LH3"),IF(MID(A1396,4,1)="R",IF(ISODD(RIGHT(A1396)),"RH2","RH4"),"ERROR"))</f>
        <v/>
      </c>
      <c r="R1396" s="1">
        <f>P1396&amp;"-"&amp;Q1396</f>
        <v/>
      </c>
      <c r="S1396" s="13">
        <f>IF(D1396="","HXX",IF(OR(D1396=D1395,D1396=0),S1395,"H"&amp;TEXT(D1396,"00")&amp;" T"&amp;TEXT(G1396,"00")&amp;" - "&amp;A1396))</f>
        <v/>
      </c>
      <c r="T1396" s="13">
        <f>SUBTOTAL(3,A1396)</f>
        <v/>
      </c>
      <c r="U1396" s="13">
        <f>IF(OR(NOT(ISBLANK(H1396)),J1396="30"),1,0)</f>
        <v/>
      </c>
      <c r="V1396" s="13">
        <f>IF(ISBLANK(I1396),0,1)</f>
        <v/>
      </c>
      <c r="W1396" s="13">
        <f>IF(AND(L1396="Porosidad de gas",OR(K1396="C5",K1396="E5")),1,0)</f>
        <v/>
      </c>
      <c r="X1396" s="3">
        <f>RIGHT(A1396,3)</f>
        <v/>
      </c>
      <c r="Y1396" s="3">
        <f>MAX(W1396*F1396,0)</f>
        <v/>
      </c>
      <c r="Z1396" s="3">
        <f>MAX(V1396*F1396-Y1396,0)</f>
        <v/>
      </c>
      <c r="AA1396" s="3">
        <f>MAX(U1396*F1396-SUM(Y1396:Z1396),0)</f>
        <v/>
      </c>
      <c r="AB1396" s="3">
        <f>MAX(F1396-SUM(Y1396:AA1396),0)</f>
        <v/>
      </c>
      <c r="AC1396" s="3">
        <f>D1396</f>
        <v/>
      </c>
      <c r="AD1396" s="3">
        <f>E1396</f>
        <v/>
      </c>
    </row>
    <row r="1397">
      <c r="A1397" s="22" t="inlineStr">
        <is>
          <t>BNRR022511271074</t>
        </is>
      </c>
      <c r="B1397" s="22" t="inlineStr">
        <is>
          <t>27/11/2025 10:59:46</t>
        </is>
      </c>
      <c r="C1397" s="24" t="n">
        <v>9</v>
      </c>
      <c r="D1397" s="24" t="n">
        <v>14</v>
      </c>
      <c r="E1397" s="24" t="n">
        <v>15</v>
      </c>
      <c r="F1397" s="24" t="n">
        <v>410</v>
      </c>
      <c r="G1397" s="24" t="inlineStr">
        <is>
          <t>17</t>
        </is>
      </c>
      <c r="H1397" s="24" t="inlineStr">
        <is>
          <t>28/11/2025 1:17:7</t>
        </is>
      </c>
      <c r="I1397" s="24" t="inlineStr">
        <is>
          <t>27/11/2025 1:33:3</t>
        </is>
      </c>
      <c r="J1397" s="24" t="n">
        <v>30</v>
      </c>
      <c r="K1397" s="24" t="inlineStr">
        <is>
          <t>D12</t>
        </is>
      </c>
      <c r="L1397" s="24" t="inlineStr">
        <is>
          <t>Porosidad de gas</t>
        </is>
      </c>
      <c r="M1397" s="1">
        <f>LEFT(A1397,6)</f>
        <v/>
      </c>
      <c r="N1397" s="1">
        <f>MID(A1397,7,6)</f>
        <v/>
      </c>
      <c r="O1397" s="1">
        <f>MID(A1397,7,6)&amp;"-"&amp;MID(A1397,13,1)</f>
        <v/>
      </c>
      <c r="P1397" s="1">
        <f>"M"&amp;MID(A1397,5,2)</f>
        <v/>
      </c>
      <c r="Q1397" s="1">
        <f>IF(MID(A1397,4,1)="L",IF(ISODD(RIGHT(A1397)),"LH1","LH3"),IF(MID(A1397,4,1)="R",IF(ISODD(RIGHT(A1397)),"RH2","RH4"),"ERROR"))</f>
        <v/>
      </c>
      <c r="R1397" s="1">
        <f>P1397&amp;"-"&amp;Q1397</f>
        <v/>
      </c>
      <c r="S1397" s="13">
        <f>IF(D1397="","HXX",IF(OR(D1397=D1396,D1397=0),S1396,"H"&amp;TEXT(D1397,"00")&amp;" T"&amp;TEXT(G1397,"00")&amp;" - "&amp;A1397))</f>
        <v/>
      </c>
      <c r="T1397" s="13">
        <f>SUBTOTAL(3,A1397)</f>
        <v/>
      </c>
      <c r="U1397" s="13">
        <f>IF(OR(NOT(ISBLANK(H1397)),J1397="30"),1,0)</f>
        <v/>
      </c>
      <c r="V1397" s="13">
        <f>IF(ISBLANK(I1397),0,1)</f>
        <v/>
      </c>
      <c r="W1397" s="13">
        <f>IF(AND(L1397="Porosidad de gas",OR(K1397="C5",K1397="E5")),1,0)</f>
        <v/>
      </c>
      <c r="X1397" s="3">
        <f>RIGHT(A1397,3)</f>
        <v/>
      </c>
      <c r="Y1397" s="3">
        <f>MAX(W1397*F1397,0)</f>
        <v/>
      </c>
      <c r="Z1397" s="3">
        <f>MAX(V1397*F1397-Y1397,0)</f>
        <v/>
      </c>
      <c r="AA1397" s="3">
        <f>MAX(U1397*F1397-SUM(Y1397:Z1397),0)</f>
        <v/>
      </c>
      <c r="AB1397" s="3">
        <f>MAX(F1397-SUM(Y1397:AA1397),0)</f>
        <v/>
      </c>
      <c r="AC1397" s="3">
        <f>D1397</f>
        <v/>
      </c>
      <c r="AD1397" s="3">
        <f>E1397</f>
        <v/>
      </c>
    </row>
    <row r="1398">
      <c r="A1398" s="22" t="inlineStr">
        <is>
          <t>BNRL022511271071</t>
        </is>
      </c>
      <c r="B1398" s="22" t="inlineStr">
        <is>
          <t>27/11/2025 10:52:56</t>
        </is>
      </c>
      <c r="C1398" s="24" t="n">
        <v>9</v>
      </c>
      <c r="D1398" s="24" t="n">
        <v>14</v>
      </c>
      <c r="E1398" s="24" t="n">
        <v>14</v>
      </c>
      <c r="F1398" s="24" t="n">
        <v>363</v>
      </c>
      <c r="G1398" s="24" t="inlineStr">
        <is>
          <t>17</t>
        </is>
      </c>
      <c r="H1398" s="24" t="inlineStr">
        <is>
          <t>28/11/2025 1:33:57</t>
        </is>
      </c>
      <c r="I1398" s="24" t="inlineStr">
        <is>
          <t>27/11/2025 1:36:4</t>
        </is>
      </c>
      <c r="J1398" s="24" t="n">
        <v>30</v>
      </c>
      <c r="K1398" s="24" t="inlineStr">
        <is>
          <t>E2</t>
        </is>
      </c>
      <c r="L1398" s="24" t="inlineStr">
        <is>
          <t>Macho de arena roto (F10)</t>
        </is>
      </c>
      <c r="M1398" s="1">
        <f>LEFT(A1398,6)</f>
        <v/>
      </c>
      <c r="N1398" s="1">
        <f>MID(A1398,7,6)</f>
        <v/>
      </c>
      <c r="O1398" s="1">
        <f>MID(A1398,7,6)&amp;"-"&amp;MID(A1398,13,1)</f>
        <v/>
      </c>
      <c r="P1398" s="1">
        <f>"M"&amp;MID(A1398,5,2)</f>
        <v/>
      </c>
      <c r="Q1398" s="1">
        <f>IF(MID(A1398,4,1)="L",IF(ISODD(RIGHT(A1398)),"LH1","LH3"),IF(MID(A1398,4,1)="R",IF(ISODD(RIGHT(A1398)),"RH2","RH4"),"ERROR"))</f>
        <v/>
      </c>
      <c r="R1398" s="1">
        <f>P1398&amp;"-"&amp;Q1398</f>
        <v/>
      </c>
      <c r="S1398" s="13">
        <f>IF(D1398="","HXX",IF(OR(D1398=D1397,D1398=0),S1397,"H"&amp;TEXT(D1398,"00")&amp;" T"&amp;TEXT(G1398,"00")&amp;" - "&amp;A1398))</f>
        <v/>
      </c>
      <c r="T1398" s="13">
        <f>SUBTOTAL(3,A1398)</f>
        <v/>
      </c>
      <c r="U1398" s="13">
        <f>IF(OR(NOT(ISBLANK(H1398)),J1398="30"),1,0)</f>
        <v/>
      </c>
      <c r="V1398" s="13">
        <f>IF(ISBLANK(I1398),0,1)</f>
        <v/>
      </c>
      <c r="W1398" s="13">
        <f>IF(AND(L1398="Porosidad de gas",OR(K1398="C5",K1398="E5")),1,0)</f>
        <v/>
      </c>
      <c r="X1398" s="3">
        <f>RIGHT(A1398,3)</f>
        <v/>
      </c>
      <c r="Y1398" s="3">
        <f>MAX(W1398*F1398,0)</f>
        <v/>
      </c>
      <c r="Z1398" s="3">
        <f>MAX(V1398*F1398-Y1398,0)</f>
        <v/>
      </c>
      <c r="AA1398" s="3">
        <f>MAX(U1398*F1398-SUM(Y1398:Z1398),0)</f>
        <v/>
      </c>
      <c r="AB1398" s="3">
        <f>MAX(F1398-SUM(Y1398:AA1398),0)</f>
        <v/>
      </c>
      <c r="AC1398" s="3">
        <f>D1398</f>
        <v/>
      </c>
      <c r="AD1398" s="3">
        <f>E1398</f>
        <v/>
      </c>
    </row>
    <row r="1399">
      <c r="A1399" s="22" t="inlineStr">
        <is>
          <t>BNRL022511271072</t>
        </is>
      </c>
      <c r="B1399" s="22" t="inlineStr">
        <is>
          <t>27/11/2025 10:52:56</t>
        </is>
      </c>
      <c r="C1399" s="24" t="n">
        <v>9</v>
      </c>
      <c r="D1399" s="24" t="n">
        <v>14</v>
      </c>
      <c r="E1399" s="24" t="n">
        <v>14</v>
      </c>
      <c r="F1399" s="24" t="n">
        <v>363</v>
      </c>
      <c r="G1399" s="24" t="inlineStr">
        <is>
          <t>17</t>
        </is>
      </c>
      <c r="H1399" s="24" t="inlineStr">
        <is>
          <t>28/11/2025 1:31:34</t>
        </is>
      </c>
      <c r="I1399" s="24" t="inlineStr"/>
      <c r="J1399" s="24" t="n">
        <v/>
      </c>
      <c r="K1399" s="24" t="n"/>
      <c r="L1399" s="24" t="n"/>
      <c r="M1399" s="1">
        <f>LEFT(A1399,6)</f>
        <v/>
      </c>
      <c r="N1399" s="1">
        <f>MID(A1399,7,6)</f>
        <v/>
      </c>
      <c r="O1399" s="1">
        <f>MID(A1399,7,6)&amp;"-"&amp;MID(A1399,13,1)</f>
        <v/>
      </c>
      <c r="P1399" s="1">
        <f>"M"&amp;MID(A1399,5,2)</f>
        <v/>
      </c>
      <c r="Q1399" s="1">
        <f>IF(MID(A1399,4,1)="L",IF(ISODD(RIGHT(A1399)),"LH1","LH3"),IF(MID(A1399,4,1)="R",IF(ISODD(RIGHT(A1399)),"RH2","RH4"),"ERROR"))</f>
        <v/>
      </c>
      <c r="R1399" s="1">
        <f>P1399&amp;"-"&amp;Q1399</f>
        <v/>
      </c>
      <c r="S1399" s="13">
        <f>IF(D1399="","HXX",IF(OR(D1399=D1398,D1399=0),S1398,"H"&amp;TEXT(D1399,"00")&amp;" T"&amp;TEXT(G1399,"00")&amp;" - "&amp;A1399))</f>
        <v/>
      </c>
      <c r="T1399" s="13">
        <f>SUBTOTAL(3,A1399)</f>
        <v/>
      </c>
      <c r="U1399" s="13">
        <f>IF(OR(NOT(ISBLANK(H1399)),J1399="30"),1,0)</f>
        <v/>
      </c>
      <c r="V1399" s="13">
        <f>IF(ISBLANK(I1399),0,1)</f>
        <v/>
      </c>
      <c r="W1399" s="13">
        <f>IF(AND(L1399="Porosidad de gas",OR(K1399="C5",K1399="E5")),1,0)</f>
        <v/>
      </c>
      <c r="X1399" s="3">
        <f>RIGHT(A1399,3)</f>
        <v/>
      </c>
      <c r="Y1399" s="3">
        <f>MAX(W1399*F1399,0)</f>
        <v/>
      </c>
      <c r="Z1399" s="3">
        <f>MAX(V1399*F1399-Y1399,0)</f>
        <v/>
      </c>
      <c r="AA1399" s="3">
        <f>MAX(U1399*F1399-SUM(Y1399:Z1399),0)</f>
        <v/>
      </c>
      <c r="AB1399" s="3">
        <f>MAX(F1399-SUM(Y1399:AA1399),0)</f>
        <v/>
      </c>
      <c r="AC1399" s="3">
        <f>D1399</f>
        <v/>
      </c>
      <c r="AD1399" s="3">
        <f>E1399</f>
        <v/>
      </c>
    </row>
    <row r="1400">
      <c r="A1400" s="22" t="inlineStr">
        <is>
          <t>BNRR022511271071</t>
        </is>
      </c>
      <c r="B1400" s="22" t="inlineStr">
        <is>
          <t>27/11/2025 10:52:56</t>
        </is>
      </c>
      <c r="C1400" s="24" t="n">
        <v>9</v>
      </c>
      <c r="D1400" s="24" t="n">
        <v>14</v>
      </c>
      <c r="E1400" s="24" t="n">
        <v>14</v>
      </c>
      <c r="F1400" s="24" t="n">
        <v>363</v>
      </c>
      <c r="G1400" s="24" t="inlineStr">
        <is>
          <t>17</t>
        </is>
      </c>
      <c r="H1400" s="24" t="inlineStr">
        <is>
          <t>28/11/2025 1:28:13</t>
        </is>
      </c>
      <c r="I1400" s="24" t="inlineStr"/>
      <c r="J1400" s="24" t="n">
        <v/>
      </c>
      <c r="K1400" s="24" t="n"/>
      <c r="L1400" s="24" t="n"/>
      <c r="M1400" s="1">
        <f>LEFT(A1400,6)</f>
        <v/>
      </c>
      <c r="N1400" s="1">
        <f>MID(A1400,7,6)</f>
        <v/>
      </c>
      <c r="O1400" s="1">
        <f>MID(A1400,7,6)&amp;"-"&amp;MID(A1400,13,1)</f>
        <v/>
      </c>
      <c r="P1400" s="1">
        <f>"M"&amp;MID(A1400,5,2)</f>
        <v/>
      </c>
      <c r="Q1400" s="1">
        <f>IF(MID(A1400,4,1)="L",IF(ISODD(RIGHT(A1400)),"LH1","LH3"),IF(MID(A1400,4,1)="R",IF(ISODD(RIGHT(A1400)),"RH2","RH4"),"ERROR"))</f>
        <v/>
      </c>
      <c r="R1400" s="1">
        <f>P1400&amp;"-"&amp;Q1400</f>
        <v/>
      </c>
      <c r="S1400" s="13">
        <f>IF(D1400="","HXX",IF(OR(D1400=D1399,D1400=0),S1399,"H"&amp;TEXT(D1400,"00")&amp;" T"&amp;TEXT(G1400,"00")&amp;" - "&amp;A1400))</f>
        <v/>
      </c>
      <c r="T1400" s="13">
        <f>SUBTOTAL(3,A1400)</f>
        <v/>
      </c>
      <c r="U1400" s="13">
        <f>IF(OR(NOT(ISBLANK(H1400)),J1400="30"),1,0)</f>
        <v/>
      </c>
      <c r="V1400" s="13">
        <f>IF(ISBLANK(I1400),0,1)</f>
        <v/>
      </c>
      <c r="W1400" s="13">
        <f>IF(AND(L1400="Porosidad de gas",OR(K1400="C5",K1400="E5")),1,0)</f>
        <v/>
      </c>
      <c r="X1400" s="3">
        <f>RIGHT(A1400,3)</f>
        <v/>
      </c>
      <c r="Y1400" s="3">
        <f>MAX(W1400*F1400,0)</f>
        <v/>
      </c>
      <c r="Z1400" s="3">
        <f>MAX(V1400*F1400-Y1400,0)</f>
        <v/>
      </c>
      <c r="AA1400" s="3">
        <f>MAX(U1400*F1400-SUM(Y1400:Z1400),0)</f>
        <v/>
      </c>
      <c r="AB1400" s="3">
        <f>MAX(F1400-SUM(Y1400:AA1400),0)</f>
        <v/>
      </c>
      <c r="AC1400" s="3">
        <f>D1400</f>
        <v/>
      </c>
      <c r="AD1400" s="3">
        <f>E1400</f>
        <v/>
      </c>
    </row>
    <row r="1401">
      <c r="A1401" s="22" t="inlineStr">
        <is>
          <t>BNRR022511271072</t>
        </is>
      </c>
      <c r="B1401" s="22" t="inlineStr">
        <is>
          <t>27/11/2025 10:52:56</t>
        </is>
      </c>
      <c r="C1401" s="24" t="n">
        <v>9</v>
      </c>
      <c r="D1401" s="24" t="n">
        <v>14</v>
      </c>
      <c r="E1401" s="24" t="n">
        <v>14</v>
      </c>
      <c r="F1401" s="24" t="n">
        <v>363</v>
      </c>
      <c r="G1401" s="24" t="inlineStr">
        <is>
          <t>17</t>
        </is>
      </c>
      <c r="H1401" s="24" t="inlineStr">
        <is>
          <t>28/11/2025 1:35:59</t>
        </is>
      </c>
      <c r="I1401" s="24" t="inlineStr">
        <is>
          <t>27/11/2025 3:43:8</t>
        </is>
      </c>
      <c r="J1401" s="24" t="n">
        <v>30</v>
      </c>
      <c r="K1401" s="24" t="inlineStr">
        <is>
          <t>E9</t>
        </is>
      </c>
      <c r="L1401" s="24" t="inlineStr">
        <is>
          <t>Porosidad de gas</t>
        </is>
      </c>
      <c r="M1401" s="1">
        <f>LEFT(A1401,6)</f>
        <v/>
      </c>
      <c r="N1401" s="1">
        <f>MID(A1401,7,6)</f>
        <v/>
      </c>
      <c r="O1401" s="1">
        <f>MID(A1401,7,6)&amp;"-"&amp;MID(A1401,13,1)</f>
        <v/>
      </c>
      <c r="P1401" s="1">
        <f>"M"&amp;MID(A1401,5,2)</f>
        <v/>
      </c>
      <c r="Q1401" s="1">
        <f>IF(MID(A1401,4,1)="L",IF(ISODD(RIGHT(A1401)),"LH1","LH3"),IF(MID(A1401,4,1)="R",IF(ISODD(RIGHT(A1401)),"RH2","RH4"),"ERROR"))</f>
        <v/>
      </c>
      <c r="R1401" s="1">
        <f>P1401&amp;"-"&amp;Q1401</f>
        <v/>
      </c>
      <c r="S1401" s="13">
        <f>IF(D1401="","HXX",IF(OR(D1401=D1400,D1401=0),S1400,"H"&amp;TEXT(D1401,"00")&amp;" T"&amp;TEXT(G1401,"00")&amp;" - "&amp;A1401))</f>
        <v/>
      </c>
      <c r="T1401" s="13">
        <f>SUBTOTAL(3,A1401)</f>
        <v/>
      </c>
      <c r="U1401" s="13">
        <f>IF(OR(NOT(ISBLANK(H1401)),J1401="30"),1,0)</f>
        <v/>
      </c>
      <c r="V1401" s="13">
        <f>IF(ISBLANK(I1401),0,1)</f>
        <v/>
      </c>
      <c r="W1401" s="13">
        <f>IF(AND(L1401="Porosidad de gas",OR(K1401="C5",K1401="E5")),1,0)</f>
        <v/>
      </c>
      <c r="X1401" s="3">
        <f>RIGHT(A1401,3)</f>
        <v/>
      </c>
      <c r="Y1401" s="3">
        <f>MAX(W1401*F1401,0)</f>
        <v/>
      </c>
      <c r="Z1401" s="3">
        <f>MAX(V1401*F1401-Y1401,0)</f>
        <v/>
      </c>
      <c r="AA1401" s="3">
        <f>MAX(U1401*F1401-SUM(Y1401:Z1401),0)</f>
        <v/>
      </c>
      <c r="AB1401" s="3">
        <f>MAX(F1401-SUM(Y1401:AA1401),0)</f>
        <v/>
      </c>
      <c r="AC1401" s="3">
        <f>D1401</f>
        <v/>
      </c>
      <c r="AD1401" s="3">
        <f>E1401</f>
        <v/>
      </c>
    </row>
    <row r="1402">
      <c r="A1402" s="22" t="inlineStr">
        <is>
          <t>BNRL022511271069</t>
        </is>
      </c>
      <c r="B1402" s="22" t="inlineStr">
        <is>
          <t>27/11/2025 10:46:53</t>
        </is>
      </c>
      <c r="C1402" s="24" t="n">
        <v>9</v>
      </c>
      <c r="D1402" s="24" t="n">
        <v>14</v>
      </c>
      <c r="E1402" s="24" t="n">
        <v>13</v>
      </c>
      <c r="F1402" s="24" t="n">
        <v>363</v>
      </c>
      <c r="G1402" s="24" t="inlineStr">
        <is>
          <t>17</t>
        </is>
      </c>
      <c r="H1402" s="24" t="inlineStr">
        <is>
          <t>28/11/2025 1:46:6</t>
        </is>
      </c>
      <c r="I1402" s="24" t="inlineStr"/>
      <c r="J1402" s="24" t="n">
        <v/>
      </c>
      <c r="K1402" s="24" t="n"/>
      <c r="L1402" s="24" t="n"/>
      <c r="M1402" s="1">
        <f>LEFT(A1402,6)</f>
        <v/>
      </c>
      <c r="N1402" s="1">
        <f>MID(A1402,7,6)</f>
        <v/>
      </c>
      <c r="O1402" s="1">
        <f>MID(A1402,7,6)&amp;"-"&amp;MID(A1402,13,1)</f>
        <v/>
      </c>
      <c r="P1402" s="1">
        <f>"M"&amp;MID(A1402,5,2)</f>
        <v/>
      </c>
      <c r="Q1402" s="1">
        <f>IF(MID(A1402,4,1)="L",IF(ISODD(RIGHT(A1402)),"LH1","LH3"),IF(MID(A1402,4,1)="R",IF(ISODD(RIGHT(A1402)),"RH2","RH4"),"ERROR"))</f>
        <v/>
      </c>
      <c r="R1402" s="1">
        <f>P1402&amp;"-"&amp;Q1402</f>
        <v/>
      </c>
      <c r="S1402" s="13">
        <f>IF(D1402="","HXX",IF(OR(D1402=D1401,D1402=0),S1401,"H"&amp;TEXT(D1402,"00")&amp;" T"&amp;TEXT(G1402,"00")&amp;" - "&amp;A1402))</f>
        <v/>
      </c>
      <c r="T1402" s="13">
        <f>SUBTOTAL(3,A1402)</f>
        <v/>
      </c>
      <c r="U1402" s="13">
        <f>IF(OR(NOT(ISBLANK(H1402)),J1402="30"),1,0)</f>
        <v/>
      </c>
      <c r="V1402" s="13">
        <f>IF(ISBLANK(I1402),0,1)</f>
        <v/>
      </c>
      <c r="W1402" s="13">
        <f>IF(AND(L1402="Porosidad de gas",OR(K1402="C5",K1402="E5")),1,0)</f>
        <v/>
      </c>
      <c r="X1402" s="3">
        <f>RIGHT(A1402,3)</f>
        <v/>
      </c>
      <c r="Y1402" s="3">
        <f>MAX(W1402*F1402,0)</f>
        <v/>
      </c>
      <c r="Z1402" s="3">
        <f>MAX(V1402*F1402-Y1402,0)</f>
        <v/>
      </c>
      <c r="AA1402" s="3">
        <f>MAX(U1402*F1402-SUM(Y1402:Z1402),0)</f>
        <v/>
      </c>
      <c r="AB1402" s="3">
        <f>MAX(F1402-SUM(Y1402:AA1402),0)</f>
        <v/>
      </c>
      <c r="AC1402" s="3">
        <f>D1402</f>
        <v/>
      </c>
      <c r="AD1402" s="3">
        <f>E1402</f>
        <v/>
      </c>
    </row>
    <row r="1403">
      <c r="A1403" s="22" t="inlineStr">
        <is>
          <t>BNRL022511271070</t>
        </is>
      </c>
      <c r="B1403" s="22" t="inlineStr">
        <is>
          <t>27/11/2025 10:46:53</t>
        </is>
      </c>
      <c r="C1403" s="24" t="n">
        <v>9</v>
      </c>
      <c r="D1403" s="24" t="n">
        <v>14</v>
      </c>
      <c r="E1403" s="24" t="n">
        <v>13</v>
      </c>
      <c r="F1403" s="24" t="n">
        <v>363</v>
      </c>
      <c r="G1403" s="24" t="inlineStr">
        <is>
          <t>17</t>
        </is>
      </c>
      <c r="H1403" s="24" t="inlineStr">
        <is>
          <t>28/11/2025 1:37:48</t>
        </is>
      </c>
      <c r="I1403" s="24" t="inlineStr"/>
      <c r="J1403" s="24" t="n">
        <v/>
      </c>
      <c r="K1403" s="24" t="n"/>
      <c r="L1403" s="24" t="n"/>
      <c r="M1403" s="1">
        <f>LEFT(A1403,6)</f>
        <v/>
      </c>
      <c r="N1403" s="1">
        <f>MID(A1403,7,6)</f>
        <v/>
      </c>
      <c r="O1403" s="1">
        <f>MID(A1403,7,6)&amp;"-"&amp;MID(A1403,13,1)</f>
        <v/>
      </c>
      <c r="P1403" s="1">
        <f>"M"&amp;MID(A1403,5,2)</f>
        <v/>
      </c>
      <c r="Q1403" s="1">
        <f>IF(MID(A1403,4,1)="L",IF(ISODD(RIGHT(A1403)),"LH1","LH3"),IF(MID(A1403,4,1)="R",IF(ISODD(RIGHT(A1403)),"RH2","RH4"),"ERROR"))</f>
        <v/>
      </c>
      <c r="R1403" s="1">
        <f>P1403&amp;"-"&amp;Q1403</f>
        <v/>
      </c>
      <c r="S1403" s="13">
        <f>IF(D1403="","HXX",IF(OR(D1403=D1402,D1403=0),S1402,"H"&amp;TEXT(D1403,"00")&amp;" T"&amp;TEXT(G1403,"00")&amp;" - "&amp;A1403))</f>
        <v/>
      </c>
      <c r="T1403" s="13">
        <f>SUBTOTAL(3,A1403)</f>
        <v/>
      </c>
      <c r="U1403" s="13">
        <f>IF(OR(NOT(ISBLANK(H1403)),J1403="30"),1,0)</f>
        <v/>
      </c>
      <c r="V1403" s="13">
        <f>IF(ISBLANK(I1403),0,1)</f>
        <v/>
      </c>
      <c r="W1403" s="13">
        <f>IF(AND(L1403="Porosidad de gas",OR(K1403="C5",K1403="E5")),1,0)</f>
        <v/>
      </c>
      <c r="X1403" s="3">
        <f>RIGHT(A1403,3)</f>
        <v/>
      </c>
      <c r="Y1403" s="3">
        <f>MAX(W1403*F1403,0)</f>
        <v/>
      </c>
      <c r="Z1403" s="3">
        <f>MAX(V1403*F1403-Y1403,0)</f>
        <v/>
      </c>
      <c r="AA1403" s="3">
        <f>MAX(U1403*F1403-SUM(Y1403:Z1403),0)</f>
        <v/>
      </c>
      <c r="AB1403" s="3">
        <f>MAX(F1403-SUM(Y1403:AA1403),0)</f>
        <v/>
      </c>
      <c r="AC1403" s="3">
        <f>D1403</f>
        <v/>
      </c>
      <c r="AD1403" s="3">
        <f>E1403</f>
        <v/>
      </c>
    </row>
    <row r="1404">
      <c r="A1404" s="22" t="inlineStr">
        <is>
          <t>BNRR022511271069</t>
        </is>
      </c>
      <c r="B1404" s="22" t="inlineStr">
        <is>
          <t>27/11/2025 10:46:53</t>
        </is>
      </c>
      <c r="C1404" s="24" t="n">
        <v>9</v>
      </c>
      <c r="D1404" s="24" t="n">
        <v>14</v>
      </c>
      <c r="E1404" s="24" t="n">
        <v>13</v>
      </c>
      <c r="F1404" s="24" t="n">
        <v>363</v>
      </c>
      <c r="G1404" s="24" t="inlineStr">
        <is>
          <t>17</t>
        </is>
      </c>
      <c r="H1404" s="24" t="inlineStr">
        <is>
          <t>28/11/2025 1:43:45</t>
        </is>
      </c>
      <c r="I1404" s="24" t="inlineStr"/>
      <c r="J1404" s="24" t="n">
        <v/>
      </c>
      <c r="K1404" s="24" t="n"/>
      <c r="L1404" s="24" t="n"/>
      <c r="M1404" s="1">
        <f>LEFT(A1404,6)</f>
        <v/>
      </c>
      <c r="N1404" s="1">
        <f>MID(A1404,7,6)</f>
        <v/>
      </c>
      <c r="O1404" s="1">
        <f>MID(A1404,7,6)&amp;"-"&amp;MID(A1404,13,1)</f>
        <v/>
      </c>
      <c r="P1404" s="1">
        <f>"M"&amp;MID(A1404,5,2)</f>
        <v/>
      </c>
      <c r="Q1404" s="1">
        <f>IF(MID(A1404,4,1)="L",IF(ISODD(RIGHT(A1404)),"LH1","LH3"),IF(MID(A1404,4,1)="R",IF(ISODD(RIGHT(A1404)),"RH2","RH4"),"ERROR"))</f>
        <v/>
      </c>
      <c r="R1404" s="1">
        <f>P1404&amp;"-"&amp;Q1404</f>
        <v/>
      </c>
      <c r="S1404" s="13">
        <f>IF(D1404="","HXX",IF(OR(D1404=D1403,D1404=0),S1403,"H"&amp;TEXT(D1404,"00")&amp;" T"&amp;TEXT(G1404,"00")&amp;" - "&amp;A1404))</f>
        <v/>
      </c>
      <c r="T1404" s="13">
        <f>SUBTOTAL(3,A1404)</f>
        <v/>
      </c>
      <c r="U1404" s="13">
        <f>IF(OR(NOT(ISBLANK(H1404)),J1404="30"),1,0)</f>
        <v/>
      </c>
      <c r="V1404" s="13">
        <f>IF(ISBLANK(I1404),0,1)</f>
        <v/>
      </c>
      <c r="W1404" s="13">
        <f>IF(AND(L1404="Porosidad de gas",OR(K1404="C5",K1404="E5")),1,0)</f>
        <v/>
      </c>
      <c r="X1404" s="3">
        <f>RIGHT(A1404,3)</f>
        <v/>
      </c>
      <c r="Y1404" s="3">
        <f>MAX(W1404*F1404,0)</f>
        <v/>
      </c>
      <c r="Z1404" s="3">
        <f>MAX(V1404*F1404-Y1404,0)</f>
        <v/>
      </c>
      <c r="AA1404" s="3">
        <f>MAX(U1404*F1404-SUM(Y1404:Z1404),0)</f>
        <v/>
      </c>
      <c r="AB1404" s="3">
        <f>MAX(F1404-SUM(Y1404:AA1404),0)</f>
        <v/>
      </c>
      <c r="AC1404" s="3">
        <f>D1404</f>
        <v/>
      </c>
      <c r="AD1404" s="3">
        <f>E1404</f>
        <v/>
      </c>
    </row>
    <row r="1405">
      <c r="A1405" s="22" t="inlineStr">
        <is>
          <t>BNRR022511271070</t>
        </is>
      </c>
      <c r="B1405" s="22" t="inlineStr">
        <is>
          <t>27/11/2025 10:46:53</t>
        </is>
      </c>
      <c r="C1405" s="24" t="n">
        <v>9</v>
      </c>
      <c r="D1405" s="24" t="n">
        <v>14</v>
      </c>
      <c r="E1405" s="24" t="n">
        <v>13</v>
      </c>
      <c r="F1405" s="24" t="n">
        <v>363</v>
      </c>
      <c r="G1405" s="24" t="inlineStr">
        <is>
          <t>17</t>
        </is>
      </c>
      <c r="H1405" s="24" t="inlineStr">
        <is>
          <t>28/11/2025 2:0:6</t>
        </is>
      </c>
      <c r="I1405" s="24" t="inlineStr"/>
      <c r="J1405" s="24" t="n">
        <v/>
      </c>
      <c r="K1405" s="24" t="n"/>
      <c r="L1405" s="24" t="n"/>
      <c r="M1405" s="1">
        <f>LEFT(A1405,6)</f>
        <v/>
      </c>
      <c r="N1405" s="1">
        <f>MID(A1405,7,6)</f>
        <v/>
      </c>
      <c r="O1405" s="1">
        <f>MID(A1405,7,6)&amp;"-"&amp;MID(A1405,13,1)</f>
        <v/>
      </c>
      <c r="P1405" s="1">
        <f>"M"&amp;MID(A1405,5,2)</f>
        <v/>
      </c>
      <c r="Q1405" s="1">
        <f>IF(MID(A1405,4,1)="L",IF(ISODD(RIGHT(A1405)),"LH1","LH3"),IF(MID(A1405,4,1)="R",IF(ISODD(RIGHT(A1405)),"RH2","RH4"),"ERROR"))</f>
        <v/>
      </c>
      <c r="R1405" s="1">
        <f>P1405&amp;"-"&amp;Q1405</f>
        <v/>
      </c>
      <c r="S1405" s="13">
        <f>IF(D1405="","HXX",IF(OR(D1405=D1404,D1405=0),S1404,"H"&amp;TEXT(D1405,"00")&amp;" T"&amp;TEXT(G1405,"00")&amp;" - "&amp;A1405))</f>
        <v/>
      </c>
      <c r="T1405" s="13">
        <f>SUBTOTAL(3,A1405)</f>
        <v/>
      </c>
      <c r="U1405" s="13">
        <f>IF(OR(NOT(ISBLANK(H1405)),J1405="30"),1,0)</f>
        <v/>
      </c>
      <c r="V1405" s="13">
        <f>IF(ISBLANK(I1405),0,1)</f>
        <v/>
      </c>
      <c r="W1405" s="13">
        <f>IF(AND(L1405="Porosidad de gas",OR(K1405="C5",K1405="E5")),1,0)</f>
        <v/>
      </c>
      <c r="X1405" s="3">
        <f>RIGHT(A1405,3)</f>
        <v/>
      </c>
      <c r="Y1405" s="3">
        <f>MAX(W1405*F1405,0)</f>
        <v/>
      </c>
      <c r="Z1405" s="3">
        <f>MAX(V1405*F1405-Y1405,0)</f>
        <v/>
      </c>
      <c r="AA1405" s="3">
        <f>MAX(U1405*F1405-SUM(Y1405:Z1405),0)</f>
        <v/>
      </c>
      <c r="AB1405" s="3">
        <f>MAX(F1405-SUM(Y1405:AA1405),0)</f>
        <v/>
      </c>
      <c r="AC1405" s="3">
        <f>D1405</f>
        <v/>
      </c>
      <c r="AD1405" s="3">
        <f>E1405</f>
        <v/>
      </c>
    </row>
    <row r="1406">
      <c r="A1406" s="22" t="inlineStr">
        <is>
          <t>BNRL022511271067</t>
        </is>
      </c>
      <c r="B1406" s="22" t="inlineStr">
        <is>
          <t>27/11/2025 10:40:50</t>
        </is>
      </c>
      <c r="C1406" s="24" t="n">
        <v>9</v>
      </c>
      <c r="D1406" s="24" t="n">
        <v>14</v>
      </c>
      <c r="E1406" s="24" t="n">
        <v>12</v>
      </c>
      <c r="F1406" s="24" t="n">
        <v>363</v>
      </c>
      <c r="G1406" s="24" t="inlineStr">
        <is>
          <t>17</t>
        </is>
      </c>
      <c r="H1406" s="24" t="inlineStr">
        <is>
          <t>28/11/2025 2:1:54</t>
        </is>
      </c>
      <c r="I1406" s="24" t="inlineStr"/>
      <c r="J1406" s="24" t="n">
        <v/>
      </c>
      <c r="K1406" s="24" t="n"/>
      <c r="L1406" s="24" t="n"/>
      <c r="M1406" s="1">
        <f>LEFT(A1406,6)</f>
        <v/>
      </c>
      <c r="N1406" s="1">
        <f>MID(A1406,7,6)</f>
        <v/>
      </c>
      <c r="O1406" s="1">
        <f>MID(A1406,7,6)&amp;"-"&amp;MID(A1406,13,1)</f>
        <v/>
      </c>
      <c r="P1406" s="1">
        <f>"M"&amp;MID(A1406,5,2)</f>
        <v/>
      </c>
      <c r="Q1406" s="1">
        <f>IF(MID(A1406,4,1)="L",IF(ISODD(RIGHT(A1406)),"LH1","LH3"),IF(MID(A1406,4,1)="R",IF(ISODD(RIGHT(A1406)),"RH2","RH4"),"ERROR"))</f>
        <v/>
      </c>
      <c r="R1406" s="1">
        <f>P1406&amp;"-"&amp;Q1406</f>
        <v/>
      </c>
      <c r="S1406" s="13">
        <f>IF(D1406="","HXX",IF(OR(D1406=D1405,D1406=0),S1405,"H"&amp;TEXT(D1406,"00")&amp;" T"&amp;TEXT(G1406,"00")&amp;" - "&amp;A1406))</f>
        <v/>
      </c>
      <c r="T1406" s="13">
        <f>SUBTOTAL(3,A1406)</f>
        <v/>
      </c>
      <c r="U1406" s="13">
        <f>IF(OR(NOT(ISBLANK(H1406)),J1406="30"),1,0)</f>
        <v/>
      </c>
      <c r="V1406" s="13">
        <f>IF(ISBLANK(I1406),0,1)</f>
        <v/>
      </c>
      <c r="W1406" s="13">
        <f>IF(AND(L1406="Porosidad de gas",OR(K1406="C5",K1406="E5")),1,0)</f>
        <v/>
      </c>
      <c r="X1406" s="3">
        <f>RIGHT(A1406,3)</f>
        <v/>
      </c>
      <c r="Y1406" s="3">
        <f>MAX(W1406*F1406,0)</f>
        <v/>
      </c>
      <c r="Z1406" s="3">
        <f>MAX(V1406*F1406-Y1406,0)</f>
        <v/>
      </c>
      <c r="AA1406" s="3">
        <f>MAX(U1406*F1406-SUM(Y1406:Z1406),0)</f>
        <v/>
      </c>
      <c r="AB1406" s="3">
        <f>MAX(F1406-SUM(Y1406:AA1406),0)</f>
        <v/>
      </c>
      <c r="AC1406" s="3">
        <f>D1406</f>
        <v/>
      </c>
      <c r="AD1406" s="3">
        <f>E1406</f>
        <v/>
      </c>
    </row>
    <row r="1407">
      <c r="A1407" s="22" t="inlineStr">
        <is>
          <t>BNRL022511271068</t>
        </is>
      </c>
      <c r="B1407" s="22" t="inlineStr">
        <is>
          <t>27/11/2025 10:40:50</t>
        </is>
      </c>
      <c r="C1407" s="24" t="n">
        <v>9</v>
      </c>
      <c r="D1407" s="24" t="n">
        <v>14</v>
      </c>
      <c r="E1407" s="24" t="n">
        <v>12</v>
      </c>
      <c r="F1407" s="24" t="n">
        <v>363</v>
      </c>
      <c r="G1407" s="24" t="inlineStr">
        <is>
          <t>17</t>
        </is>
      </c>
      <c r="H1407" s="24" t="inlineStr">
        <is>
          <t>28/11/2025 1:50:0</t>
        </is>
      </c>
      <c r="I1407" s="24" t="inlineStr"/>
      <c r="J1407" s="24" t="n">
        <v/>
      </c>
      <c r="K1407" s="24" t="n"/>
      <c r="L1407" s="24" t="n"/>
      <c r="M1407" s="1">
        <f>LEFT(A1407,6)</f>
        <v/>
      </c>
      <c r="N1407" s="1">
        <f>MID(A1407,7,6)</f>
        <v/>
      </c>
      <c r="O1407" s="1">
        <f>MID(A1407,7,6)&amp;"-"&amp;MID(A1407,13,1)</f>
        <v/>
      </c>
      <c r="P1407" s="1">
        <f>"M"&amp;MID(A1407,5,2)</f>
        <v/>
      </c>
      <c r="Q1407" s="1">
        <f>IF(MID(A1407,4,1)="L",IF(ISODD(RIGHT(A1407)),"LH1","LH3"),IF(MID(A1407,4,1)="R",IF(ISODD(RIGHT(A1407)),"RH2","RH4"),"ERROR"))</f>
        <v/>
      </c>
      <c r="R1407" s="1">
        <f>P1407&amp;"-"&amp;Q1407</f>
        <v/>
      </c>
      <c r="S1407" s="13">
        <f>IF(D1407="","HXX",IF(OR(D1407=D1406,D1407=0),S1406,"H"&amp;TEXT(D1407,"00")&amp;" T"&amp;TEXT(G1407,"00")&amp;" - "&amp;A1407))</f>
        <v/>
      </c>
      <c r="T1407" s="13">
        <f>SUBTOTAL(3,A1407)</f>
        <v/>
      </c>
      <c r="U1407" s="13">
        <f>IF(OR(NOT(ISBLANK(H1407)),J1407="30"),1,0)</f>
        <v/>
      </c>
      <c r="V1407" s="13">
        <f>IF(ISBLANK(I1407),0,1)</f>
        <v/>
      </c>
      <c r="W1407" s="13">
        <f>IF(AND(L1407="Porosidad de gas",OR(K1407="C5",K1407="E5")),1,0)</f>
        <v/>
      </c>
      <c r="X1407" s="3">
        <f>RIGHT(A1407,3)</f>
        <v/>
      </c>
      <c r="Y1407" s="3">
        <f>MAX(W1407*F1407,0)</f>
        <v/>
      </c>
      <c r="Z1407" s="3">
        <f>MAX(V1407*F1407-Y1407,0)</f>
        <v/>
      </c>
      <c r="AA1407" s="3">
        <f>MAX(U1407*F1407-SUM(Y1407:Z1407),0)</f>
        <v/>
      </c>
      <c r="AB1407" s="3">
        <f>MAX(F1407-SUM(Y1407:AA1407),0)</f>
        <v/>
      </c>
      <c r="AC1407" s="3">
        <f>D1407</f>
        <v/>
      </c>
      <c r="AD1407" s="3">
        <f>E1407</f>
        <v/>
      </c>
    </row>
    <row r="1408">
      <c r="A1408" s="22" t="inlineStr">
        <is>
          <t>BNRR022511271067</t>
        </is>
      </c>
      <c r="B1408" s="22" t="inlineStr">
        <is>
          <t>27/11/2025 10:40:50</t>
        </is>
      </c>
      <c r="C1408" s="24" t="n">
        <v>9</v>
      </c>
      <c r="D1408" s="24" t="n">
        <v>14</v>
      </c>
      <c r="E1408" s="24" t="n">
        <v>12</v>
      </c>
      <c r="F1408" s="24" t="n">
        <v>363</v>
      </c>
      <c r="G1408" s="24" t="inlineStr">
        <is>
          <t>17</t>
        </is>
      </c>
      <c r="H1408" s="24" t="inlineStr">
        <is>
          <t>28/11/2025 1:59:4</t>
        </is>
      </c>
      <c r="I1408" s="24" t="inlineStr"/>
      <c r="J1408" s="24" t="n">
        <v/>
      </c>
      <c r="K1408" s="24" t="n"/>
      <c r="L1408" s="24" t="n"/>
      <c r="M1408" s="1">
        <f>LEFT(A1408,6)</f>
        <v/>
      </c>
      <c r="N1408" s="1">
        <f>MID(A1408,7,6)</f>
        <v/>
      </c>
      <c r="O1408" s="1">
        <f>MID(A1408,7,6)&amp;"-"&amp;MID(A1408,13,1)</f>
        <v/>
      </c>
      <c r="P1408" s="1">
        <f>"M"&amp;MID(A1408,5,2)</f>
        <v/>
      </c>
      <c r="Q1408" s="1">
        <f>IF(MID(A1408,4,1)="L",IF(ISODD(RIGHT(A1408)),"LH1","LH3"),IF(MID(A1408,4,1)="R",IF(ISODD(RIGHT(A1408)),"RH2","RH4"),"ERROR"))</f>
        <v/>
      </c>
      <c r="R1408" s="1">
        <f>P1408&amp;"-"&amp;Q1408</f>
        <v/>
      </c>
      <c r="S1408" s="13">
        <f>IF(D1408="","HXX",IF(OR(D1408=D1407,D1408=0),S1407,"H"&amp;TEXT(D1408,"00")&amp;" T"&amp;TEXT(G1408,"00")&amp;" - "&amp;A1408))</f>
        <v/>
      </c>
      <c r="T1408" s="13">
        <f>SUBTOTAL(3,A1408)</f>
        <v/>
      </c>
      <c r="U1408" s="13">
        <f>IF(OR(NOT(ISBLANK(H1408)),J1408="30"),1,0)</f>
        <v/>
      </c>
      <c r="V1408" s="13">
        <f>IF(ISBLANK(I1408),0,1)</f>
        <v/>
      </c>
      <c r="W1408" s="13">
        <f>IF(AND(L1408="Porosidad de gas",OR(K1408="C5",K1408="E5")),1,0)</f>
        <v/>
      </c>
      <c r="X1408" s="3">
        <f>RIGHT(A1408,3)</f>
        <v/>
      </c>
      <c r="Y1408" s="3">
        <f>MAX(W1408*F1408,0)</f>
        <v/>
      </c>
      <c r="Z1408" s="3">
        <f>MAX(V1408*F1408-Y1408,0)</f>
        <v/>
      </c>
      <c r="AA1408" s="3">
        <f>MAX(U1408*F1408-SUM(Y1408:Z1408),0)</f>
        <v/>
      </c>
      <c r="AB1408" s="3">
        <f>MAX(F1408-SUM(Y1408:AA1408),0)</f>
        <v/>
      </c>
      <c r="AC1408" s="3">
        <f>D1408</f>
        <v/>
      </c>
      <c r="AD1408" s="3">
        <f>E1408</f>
        <v/>
      </c>
    </row>
    <row r="1409">
      <c r="A1409" s="22" t="inlineStr">
        <is>
          <t>BNRR022511271068</t>
        </is>
      </c>
      <c r="B1409" s="22" t="inlineStr">
        <is>
          <t>27/11/2025 10:40:50</t>
        </is>
      </c>
      <c r="C1409" s="24" t="n">
        <v>9</v>
      </c>
      <c r="D1409" s="24" t="n">
        <v>14</v>
      </c>
      <c r="E1409" s="24" t="n">
        <v>12</v>
      </c>
      <c r="F1409" s="24" t="n">
        <v>363</v>
      </c>
      <c r="G1409" s="24" t="inlineStr">
        <is>
          <t>17</t>
        </is>
      </c>
      <c r="H1409" s="24" t="inlineStr">
        <is>
          <t>28/11/2025 2:1:46</t>
        </is>
      </c>
      <c r="I1409" s="24" t="inlineStr"/>
      <c r="J1409" s="24" t="n">
        <v/>
      </c>
      <c r="K1409" s="24" t="n"/>
      <c r="L1409" s="24" t="n"/>
      <c r="M1409" s="1">
        <f>LEFT(A1409,6)</f>
        <v/>
      </c>
      <c r="N1409" s="1">
        <f>MID(A1409,7,6)</f>
        <v/>
      </c>
      <c r="O1409" s="1">
        <f>MID(A1409,7,6)&amp;"-"&amp;MID(A1409,13,1)</f>
        <v/>
      </c>
      <c r="P1409" s="1">
        <f>"M"&amp;MID(A1409,5,2)</f>
        <v/>
      </c>
      <c r="Q1409" s="1">
        <f>IF(MID(A1409,4,1)="L",IF(ISODD(RIGHT(A1409)),"LH1","LH3"),IF(MID(A1409,4,1)="R",IF(ISODD(RIGHT(A1409)),"RH2","RH4"),"ERROR"))</f>
        <v/>
      </c>
      <c r="R1409" s="1">
        <f>P1409&amp;"-"&amp;Q1409</f>
        <v/>
      </c>
      <c r="S1409" s="13">
        <f>IF(D1409="","HXX",IF(OR(D1409=D1408,D1409=0),S1408,"H"&amp;TEXT(D1409,"00")&amp;" T"&amp;TEXT(G1409,"00")&amp;" - "&amp;A1409))</f>
        <v/>
      </c>
      <c r="T1409" s="13">
        <f>SUBTOTAL(3,A1409)</f>
        <v/>
      </c>
      <c r="U1409" s="13">
        <f>IF(OR(NOT(ISBLANK(H1409)),J1409="30"),1,0)</f>
        <v/>
      </c>
      <c r="V1409" s="13">
        <f>IF(ISBLANK(I1409),0,1)</f>
        <v/>
      </c>
      <c r="W1409" s="13">
        <f>IF(AND(L1409="Porosidad de gas",OR(K1409="C5",K1409="E5")),1,0)</f>
        <v/>
      </c>
      <c r="X1409" s="3">
        <f>RIGHT(A1409,3)</f>
        <v/>
      </c>
      <c r="Y1409" s="3">
        <f>MAX(W1409*F1409,0)</f>
        <v/>
      </c>
      <c r="Z1409" s="3">
        <f>MAX(V1409*F1409-Y1409,0)</f>
        <v/>
      </c>
      <c r="AA1409" s="3">
        <f>MAX(U1409*F1409-SUM(Y1409:Z1409),0)</f>
        <v/>
      </c>
      <c r="AB1409" s="3">
        <f>MAX(F1409-SUM(Y1409:AA1409),0)</f>
        <v/>
      </c>
      <c r="AC1409" s="3">
        <f>D1409</f>
        <v/>
      </c>
      <c r="AD1409" s="3">
        <f>E1409</f>
        <v/>
      </c>
    </row>
    <row r="1410">
      <c r="A1410" s="22" t="inlineStr">
        <is>
          <t>BNRL022511271065</t>
        </is>
      </c>
      <c r="B1410" s="22" t="inlineStr">
        <is>
          <t>27/11/2025 10:34:47</t>
        </is>
      </c>
      <c r="C1410" s="24" t="n">
        <v>9</v>
      </c>
      <c r="D1410" s="24" t="n">
        <v>14</v>
      </c>
      <c r="E1410" s="24" t="n">
        <v>11</v>
      </c>
      <c r="F1410" s="24" t="n">
        <v>363</v>
      </c>
      <c r="G1410" s="24" t="inlineStr">
        <is>
          <t>17</t>
        </is>
      </c>
      <c r="H1410" s="24" t="inlineStr">
        <is>
          <t>28/11/2025 2:15:18</t>
        </is>
      </c>
      <c r="I1410" s="24" t="inlineStr"/>
      <c r="J1410" s="24" t="n">
        <v/>
      </c>
      <c r="K1410" s="24" t="n"/>
      <c r="L1410" s="24" t="n"/>
      <c r="M1410" s="1">
        <f>LEFT(A1410,6)</f>
        <v/>
      </c>
      <c r="N1410" s="1">
        <f>MID(A1410,7,6)</f>
        <v/>
      </c>
      <c r="O1410" s="1">
        <f>MID(A1410,7,6)&amp;"-"&amp;MID(A1410,13,1)</f>
        <v/>
      </c>
      <c r="P1410" s="1">
        <f>"M"&amp;MID(A1410,5,2)</f>
        <v/>
      </c>
      <c r="Q1410" s="1">
        <f>IF(MID(A1410,4,1)="L",IF(ISODD(RIGHT(A1410)),"LH1","LH3"),IF(MID(A1410,4,1)="R",IF(ISODD(RIGHT(A1410)),"RH2","RH4"),"ERROR"))</f>
        <v/>
      </c>
      <c r="R1410" s="1">
        <f>P1410&amp;"-"&amp;Q1410</f>
        <v/>
      </c>
      <c r="S1410" s="13">
        <f>IF(D1410="","HXX",IF(OR(D1410=D1409,D1410=0),S1409,"H"&amp;TEXT(D1410,"00")&amp;" T"&amp;TEXT(G1410,"00")&amp;" - "&amp;A1410))</f>
        <v/>
      </c>
      <c r="T1410" s="13">
        <f>SUBTOTAL(3,A1410)</f>
        <v/>
      </c>
      <c r="U1410" s="13">
        <f>IF(OR(NOT(ISBLANK(H1410)),J1410="30"),1,0)</f>
        <v/>
      </c>
      <c r="V1410" s="13">
        <f>IF(ISBLANK(I1410),0,1)</f>
        <v/>
      </c>
      <c r="W1410" s="13">
        <f>IF(AND(L1410="Porosidad de gas",OR(K1410="C5",K1410="E5")),1,0)</f>
        <v/>
      </c>
      <c r="X1410" s="3">
        <f>RIGHT(A1410,3)</f>
        <v/>
      </c>
      <c r="Y1410" s="3">
        <f>MAX(W1410*F1410,0)</f>
        <v/>
      </c>
      <c r="Z1410" s="3">
        <f>MAX(V1410*F1410-Y1410,0)</f>
        <v/>
      </c>
      <c r="AA1410" s="3">
        <f>MAX(U1410*F1410-SUM(Y1410:Z1410),0)</f>
        <v/>
      </c>
      <c r="AB1410" s="3">
        <f>MAX(F1410-SUM(Y1410:AA1410),0)</f>
        <v/>
      </c>
      <c r="AC1410" s="3">
        <f>D1410</f>
        <v/>
      </c>
      <c r="AD1410" s="3">
        <f>E1410</f>
        <v/>
      </c>
    </row>
    <row r="1411">
      <c r="A1411" s="22" t="inlineStr">
        <is>
          <t>BNRL022511271066</t>
        </is>
      </c>
      <c r="B1411" s="22" t="inlineStr">
        <is>
          <t>27/11/2025 10:34:47</t>
        </is>
      </c>
      <c r="C1411" s="24" t="n">
        <v>9</v>
      </c>
      <c r="D1411" s="24" t="n">
        <v>14</v>
      </c>
      <c r="E1411" s="24" t="n">
        <v>11</v>
      </c>
      <c r="F1411" s="24" t="n">
        <v>363</v>
      </c>
      <c r="G1411" s="24" t="inlineStr">
        <is>
          <t>17</t>
        </is>
      </c>
      <c r="H1411" s="24" t="inlineStr">
        <is>
          <t>28/11/2025 2:4:34</t>
        </is>
      </c>
      <c r="I1411" s="24" t="inlineStr"/>
      <c r="J1411" s="24" t="n">
        <v/>
      </c>
      <c r="K1411" s="24" t="n"/>
      <c r="L1411" s="24" t="n"/>
      <c r="M1411" s="1">
        <f>LEFT(A1411,6)</f>
        <v/>
      </c>
      <c r="N1411" s="1">
        <f>MID(A1411,7,6)</f>
        <v/>
      </c>
      <c r="O1411" s="1">
        <f>MID(A1411,7,6)&amp;"-"&amp;MID(A1411,13,1)</f>
        <v/>
      </c>
      <c r="P1411" s="1">
        <f>"M"&amp;MID(A1411,5,2)</f>
        <v/>
      </c>
      <c r="Q1411" s="1">
        <f>IF(MID(A1411,4,1)="L",IF(ISODD(RIGHT(A1411)),"LH1","LH3"),IF(MID(A1411,4,1)="R",IF(ISODD(RIGHT(A1411)),"RH2","RH4"),"ERROR"))</f>
        <v/>
      </c>
      <c r="R1411" s="1">
        <f>P1411&amp;"-"&amp;Q1411</f>
        <v/>
      </c>
      <c r="S1411" s="13">
        <f>IF(D1411="","HXX",IF(OR(D1411=D1410,D1411=0),S1410,"H"&amp;TEXT(D1411,"00")&amp;" T"&amp;TEXT(G1411,"00")&amp;" - "&amp;A1411))</f>
        <v/>
      </c>
      <c r="T1411" s="13">
        <f>SUBTOTAL(3,A1411)</f>
        <v/>
      </c>
      <c r="U1411" s="13">
        <f>IF(OR(NOT(ISBLANK(H1411)),J1411="30"),1,0)</f>
        <v/>
      </c>
      <c r="V1411" s="13">
        <f>IF(ISBLANK(I1411),0,1)</f>
        <v/>
      </c>
      <c r="W1411" s="13">
        <f>IF(AND(L1411="Porosidad de gas",OR(K1411="C5",K1411="E5")),1,0)</f>
        <v/>
      </c>
      <c r="X1411" s="3">
        <f>RIGHT(A1411,3)</f>
        <v/>
      </c>
      <c r="Y1411" s="3">
        <f>MAX(W1411*F1411,0)</f>
        <v/>
      </c>
      <c r="Z1411" s="3">
        <f>MAX(V1411*F1411-Y1411,0)</f>
        <v/>
      </c>
      <c r="AA1411" s="3">
        <f>MAX(U1411*F1411-SUM(Y1411:Z1411),0)</f>
        <v/>
      </c>
      <c r="AB1411" s="3">
        <f>MAX(F1411-SUM(Y1411:AA1411),0)</f>
        <v/>
      </c>
      <c r="AC1411" s="3">
        <f>D1411</f>
        <v/>
      </c>
      <c r="AD1411" s="3">
        <f>E1411</f>
        <v/>
      </c>
    </row>
    <row r="1412">
      <c r="A1412" s="22" t="inlineStr">
        <is>
          <t>BNRR022511271065</t>
        </is>
      </c>
      <c r="B1412" s="22" t="inlineStr">
        <is>
          <t>27/11/2025 10:34:47</t>
        </is>
      </c>
      <c r="C1412" s="24" t="n">
        <v>9</v>
      </c>
      <c r="D1412" s="24" t="n">
        <v>14</v>
      </c>
      <c r="E1412" s="24" t="n">
        <v>11</v>
      </c>
      <c r="F1412" s="24" t="n">
        <v>363</v>
      </c>
      <c r="G1412" s="24" t="inlineStr">
        <is>
          <t>17</t>
        </is>
      </c>
      <c r="H1412" s="24" t="inlineStr">
        <is>
          <t>28/11/2025 2:3:21</t>
        </is>
      </c>
      <c r="I1412" s="24" t="inlineStr"/>
      <c r="J1412" s="24" t="n">
        <v/>
      </c>
      <c r="K1412" s="24" t="n"/>
      <c r="L1412" s="24" t="n"/>
      <c r="M1412" s="1">
        <f>LEFT(A1412,6)</f>
        <v/>
      </c>
      <c r="N1412" s="1">
        <f>MID(A1412,7,6)</f>
        <v/>
      </c>
      <c r="O1412" s="1">
        <f>MID(A1412,7,6)&amp;"-"&amp;MID(A1412,13,1)</f>
        <v/>
      </c>
      <c r="P1412" s="1">
        <f>"M"&amp;MID(A1412,5,2)</f>
        <v/>
      </c>
      <c r="Q1412" s="1">
        <f>IF(MID(A1412,4,1)="L",IF(ISODD(RIGHT(A1412)),"LH1","LH3"),IF(MID(A1412,4,1)="R",IF(ISODD(RIGHT(A1412)),"RH2","RH4"),"ERROR"))</f>
        <v/>
      </c>
      <c r="R1412" s="1">
        <f>P1412&amp;"-"&amp;Q1412</f>
        <v/>
      </c>
      <c r="S1412" s="13">
        <f>IF(D1412="","HXX",IF(OR(D1412=D1411,D1412=0),S1411,"H"&amp;TEXT(D1412,"00")&amp;" T"&amp;TEXT(G1412,"00")&amp;" - "&amp;A1412))</f>
        <v/>
      </c>
      <c r="T1412" s="13">
        <f>SUBTOTAL(3,A1412)</f>
        <v/>
      </c>
      <c r="U1412" s="13">
        <f>IF(OR(NOT(ISBLANK(H1412)),J1412="30"),1,0)</f>
        <v/>
      </c>
      <c r="V1412" s="13">
        <f>IF(ISBLANK(I1412),0,1)</f>
        <v/>
      </c>
      <c r="W1412" s="13">
        <f>IF(AND(L1412="Porosidad de gas",OR(K1412="C5",K1412="E5")),1,0)</f>
        <v/>
      </c>
      <c r="X1412" s="3">
        <f>RIGHT(A1412,3)</f>
        <v/>
      </c>
      <c r="Y1412" s="3">
        <f>MAX(W1412*F1412,0)</f>
        <v/>
      </c>
      <c r="Z1412" s="3">
        <f>MAX(V1412*F1412-Y1412,0)</f>
        <v/>
      </c>
      <c r="AA1412" s="3">
        <f>MAX(U1412*F1412-SUM(Y1412:Z1412),0)</f>
        <v/>
      </c>
      <c r="AB1412" s="3">
        <f>MAX(F1412-SUM(Y1412:AA1412),0)</f>
        <v/>
      </c>
      <c r="AC1412" s="3">
        <f>D1412</f>
        <v/>
      </c>
      <c r="AD1412" s="3">
        <f>E1412</f>
        <v/>
      </c>
    </row>
    <row r="1413">
      <c r="A1413" s="22" t="inlineStr">
        <is>
          <t>BNRR022511271066</t>
        </is>
      </c>
      <c r="B1413" s="22" t="inlineStr">
        <is>
          <t>27/11/2025 10:34:47</t>
        </is>
      </c>
      <c r="C1413" s="24" t="n">
        <v>9</v>
      </c>
      <c r="D1413" s="24" t="n">
        <v>14</v>
      </c>
      <c r="E1413" s="24" t="n">
        <v>11</v>
      </c>
      <c r="F1413" s="24" t="n">
        <v>363</v>
      </c>
      <c r="G1413" s="24" t="inlineStr">
        <is>
          <t>17</t>
        </is>
      </c>
      <c r="H1413" s="24" t="inlineStr">
        <is>
          <t>28/11/2025 2:13:2</t>
        </is>
      </c>
      <c r="I1413" s="24" t="inlineStr"/>
      <c r="J1413" s="24" t="n">
        <v/>
      </c>
      <c r="K1413" s="24" t="n"/>
      <c r="L1413" s="24" t="n"/>
      <c r="M1413" s="1">
        <f>LEFT(A1413,6)</f>
        <v/>
      </c>
      <c r="N1413" s="1">
        <f>MID(A1413,7,6)</f>
        <v/>
      </c>
      <c r="O1413" s="1">
        <f>MID(A1413,7,6)&amp;"-"&amp;MID(A1413,13,1)</f>
        <v/>
      </c>
      <c r="P1413" s="1">
        <f>"M"&amp;MID(A1413,5,2)</f>
        <v/>
      </c>
      <c r="Q1413" s="1">
        <f>IF(MID(A1413,4,1)="L",IF(ISODD(RIGHT(A1413)),"LH1","LH3"),IF(MID(A1413,4,1)="R",IF(ISODD(RIGHT(A1413)),"RH2","RH4"),"ERROR"))</f>
        <v/>
      </c>
      <c r="R1413" s="1">
        <f>P1413&amp;"-"&amp;Q1413</f>
        <v/>
      </c>
      <c r="S1413" s="13">
        <f>IF(D1413="","HXX",IF(OR(D1413=D1412,D1413=0),S1412,"H"&amp;TEXT(D1413,"00")&amp;" T"&amp;TEXT(G1413,"00")&amp;" - "&amp;A1413))</f>
        <v/>
      </c>
      <c r="T1413" s="13">
        <f>SUBTOTAL(3,A1413)</f>
        <v/>
      </c>
      <c r="U1413" s="13">
        <f>IF(OR(NOT(ISBLANK(H1413)),J1413="30"),1,0)</f>
        <v/>
      </c>
      <c r="V1413" s="13">
        <f>IF(ISBLANK(I1413),0,1)</f>
        <v/>
      </c>
      <c r="W1413" s="13">
        <f>IF(AND(L1413="Porosidad de gas",OR(K1413="C5",K1413="E5")),1,0)</f>
        <v/>
      </c>
      <c r="X1413" s="3">
        <f>RIGHT(A1413,3)</f>
        <v/>
      </c>
      <c r="Y1413" s="3">
        <f>MAX(W1413*F1413,0)</f>
        <v/>
      </c>
      <c r="Z1413" s="3">
        <f>MAX(V1413*F1413-Y1413,0)</f>
        <v/>
      </c>
      <c r="AA1413" s="3">
        <f>MAX(U1413*F1413-SUM(Y1413:Z1413),0)</f>
        <v/>
      </c>
      <c r="AB1413" s="3">
        <f>MAX(F1413-SUM(Y1413:AA1413),0)</f>
        <v/>
      </c>
      <c r="AC1413" s="3">
        <f>D1413</f>
        <v/>
      </c>
      <c r="AD1413" s="3">
        <f>E1413</f>
        <v/>
      </c>
    </row>
    <row r="1414">
      <c r="A1414" s="22" t="inlineStr">
        <is>
          <t>BNRL022511271063</t>
        </is>
      </c>
      <c r="B1414" s="22" t="inlineStr">
        <is>
          <t>27/11/2025 10:28:44</t>
        </is>
      </c>
      <c r="C1414" s="24" t="n">
        <v>9</v>
      </c>
      <c r="D1414" s="24" t="n">
        <v>14</v>
      </c>
      <c r="E1414" s="24" t="n">
        <v>10</v>
      </c>
      <c r="F1414" s="24" t="n">
        <v>434</v>
      </c>
      <c r="G1414" s="24" t="inlineStr">
        <is>
          <t>17</t>
        </is>
      </c>
      <c r="H1414" s="24" t="inlineStr">
        <is>
          <t>28/11/2025 2:59:24</t>
        </is>
      </c>
      <c r="I1414" s="24" t="inlineStr"/>
      <c r="J1414" s="24" t="n">
        <v/>
      </c>
      <c r="K1414" s="24" t="n"/>
      <c r="L1414" s="24" t="n"/>
      <c r="M1414" s="1">
        <f>LEFT(A1414,6)</f>
        <v/>
      </c>
      <c r="N1414" s="1">
        <f>MID(A1414,7,6)</f>
        <v/>
      </c>
      <c r="O1414" s="1">
        <f>MID(A1414,7,6)&amp;"-"&amp;MID(A1414,13,1)</f>
        <v/>
      </c>
      <c r="P1414" s="1">
        <f>"M"&amp;MID(A1414,5,2)</f>
        <v/>
      </c>
      <c r="Q1414" s="1">
        <f>IF(MID(A1414,4,1)="L",IF(ISODD(RIGHT(A1414)),"LH1","LH3"),IF(MID(A1414,4,1)="R",IF(ISODD(RIGHT(A1414)),"RH2","RH4"),"ERROR"))</f>
        <v/>
      </c>
      <c r="R1414" s="1">
        <f>P1414&amp;"-"&amp;Q1414</f>
        <v/>
      </c>
      <c r="S1414" s="13">
        <f>IF(D1414="","HXX",IF(OR(D1414=D1413,D1414=0),S1413,"H"&amp;TEXT(D1414,"00")&amp;" T"&amp;TEXT(G1414,"00")&amp;" - "&amp;A1414))</f>
        <v/>
      </c>
      <c r="T1414" s="13">
        <f>SUBTOTAL(3,A1414)</f>
        <v/>
      </c>
      <c r="U1414" s="13">
        <f>IF(OR(NOT(ISBLANK(H1414)),J1414="30"),1,0)</f>
        <v/>
      </c>
      <c r="V1414" s="13">
        <f>IF(ISBLANK(I1414),0,1)</f>
        <v/>
      </c>
      <c r="W1414" s="13">
        <f>IF(AND(L1414="Porosidad de gas",OR(K1414="C5",K1414="E5")),1,0)</f>
        <v/>
      </c>
      <c r="X1414" s="3">
        <f>RIGHT(A1414,3)</f>
        <v/>
      </c>
      <c r="Y1414" s="3">
        <f>MAX(W1414*F1414,0)</f>
        <v/>
      </c>
      <c r="Z1414" s="3">
        <f>MAX(V1414*F1414-Y1414,0)</f>
        <v/>
      </c>
      <c r="AA1414" s="3">
        <f>MAX(U1414*F1414-SUM(Y1414:Z1414),0)</f>
        <v/>
      </c>
      <c r="AB1414" s="3">
        <f>MAX(F1414-SUM(Y1414:AA1414),0)</f>
        <v/>
      </c>
      <c r="AC1414" s="3">
        <f>D1414</f>
        <v/>
      </c>
      <c r="AD1414" s="3">
        <f>E1414</f>
        <v/>
      </c>
    </row>
    <row r="1415">
      <c r="A1415" s="22" t="inlineStr">
        <is>
          <t>BNRL022511271064</t>
        </is>
      </c>
      <c r="B1415" s="22" t="inlineStr">
        <is>
          <t>27/11/2025 10:28:44</t>
        </is>
      </c>
      <c r="C1415" s="24" t="n">
        <v>9</v>
      </c>
      <c r="D1415" s="24" t="n">
        <v>14</v>
      </c>
      <c r="E1415" s="24" t="n">
        <v>10</v>
      </c>
      <c r="F1415" s="24" t="n">
        <v>434</v>
      </c>
      <c r="G1415" s="24" t="inlineStr">
        <is>
          <t>17</t>
        </is>
      </c>
      <c r="H1415" s="24" t="inlineStr">
        <is>
          <t>28/11/2025 2:5:36</t>
        </is>
      </c>
      <c r="I1415" s="24" t="inlineStr"/>
      <c r="J1415" s="24" t="n">
        <v/>
      </c>
      <c r="K1415" s="24" t="n"/>
      <c r="L1415" s="24" t="n"/>
      <c r="M1415" s="1">
        <f>LEFT(A1415,6)</f>
        <v/>
      </c>
      <c r="N1415" s="1">
        <f>MID(A1415,7,6)</f>
        <v/>
      </c>
      <c r="O1415" s="1">
        <f>MID(A1415,7,6)&amp;"-"&amp;MID(A1415,13,1)</f>
        <v/>
      </c>
      <c r="P1415" s="1">
        <f>"M"&amp;MID(A1415,5,2)</f>
        <v/>
      </c>
      <c r="Q1415" s="1">
        <f>IF(MID(A1415,4,1)="L",IF(ISODD(RIGHT(A1415)),"LH1","LH3"),IF(MID(A1415,4,1)="R",IF(ISODD(RIGHT(A1415)),"RH2","RH4"),"ERROR"))</f>
        <v/>
      </c>
      <c r="R1415" s="1">
        <f>P1415&amp;"-"&amp;Q1415</f>
        <v/>
      </c>
      <c r="S1415" s="13">
        <f>IF(D1415="","HXX",IF(OR(D1415=D1414,D1415=0),S1414,"H"&amp;TEXT(D1415,"00")&amp;" T"&amp;TEXT(G1415,"00")&amp;" - "&amp;A1415))</f>
        <v/>
      </c>
      <c r="T1415" s="13">
        <f>SUBTOTAL(3,A1415)</f>
        <v/>
      </c>
      <c r="U1415" s="13">
        <f>IF(OR(NOT(ISBLANK(H1415)),J1415="30"),1,0)</f>
        <v/>
      </c>
      <c r="V1415" s="13">
        <f>IF(ISBLANK(I1415),0,1)</f>
        <v/>
      </c>
      <c r="W1415" s="13">
        <f>IF(AND(L1415="Porosidad de gas",OR(K1415="C5",K1415="E5")),1,0)</f>
        <v/>
      </c>
      <c r="X1415" s="3">
        <f>RIGHT(A1415,3)</f>
        <v/>
      </c>
      <c r="Y1415" s="3">
        <f>MAX(W1415*F1415,0)</f>
        <v/>
      </c>
      <c r="Z1415" s="3">
        <f>MAX(V1415*F1415-Y1415,0)</f>
        <v/>
      </c>
      <c r="AA1415" s="3">
        <f>MAX(U1415*F1415-SUM(Y1415:Z1415),0)</f>
        <v/>
      </c>
      <c r="AB1415" s="3">
        <f>MAX(F1415-SUM(Y1415:AA1415),0)</f>
        <v/>
      </c>
      <c r="AC1415" s="3">
        <f>D1415</f>
        <v/>
      </c>
      <c r="AD1415" s="3">
        <f>E1415</f>
        <v/>
      </c>
    </row>
    <row r="1416">
      <c r="A1416" s="22" t="inlineStr">
        <is>
          <t>BNRR022511271063</t>
        </is>
      </c>
      <c r="B1416" s="22" t="inlineStr">
        <is>
          <t>27/11/2025 10:28:44</t>
        </is>
      </c>
      <c r="C1416" s="24" t="n">
        <v>9</v>
      </c>
      <c r="D1416" s="24" t="n">
        <v>14</v>
      </c>
      <c r="E1416" s="24" t="n">
        <v>10</v>
      </c>
      <c r="F1416" s="24" t="n">
        <v>434</v>
      </c>
      <c r="G1416" s="24" t="inlineStr">
        <is>
          <t>17</t>
        </is>
      </c>
      <c r="H1416" s="24" t="inlineStr">
        <is>
          <t>28/11/2025 3:0:56</t>
        </is>
      </c>
      <c r="I1416" s="24" t="inlineStr"/>
      <c r="J1416" s="24" t="n">
        <v/>
      </c>
      <c r="K1416" s="24" t="n"/>
      <c r="L1416" s="24" t="n"/>
      <c r="M1416" s="1">
        <f>LEFT(A1416,6)</f>
        <v/>
      </c>
      <c r="N1416" s="1">
        <f>MID(A1416,7,6)</f>
        <v/>
      </c>
      <c r="O1416" s="1">
        <f>MID(A1416,7,6)&amp;"-"&amp;MID(A1416,13,1)</f>
        <v/>
      </c>
      <c r="P1416" s="1">
        <f>"M"&amp;MID(A1416,5,2)</f>
        <v/>
      </c>
      <c r="Q1416" s="1">
        <f>IF(MID(A1416,4,1)="L",IF(ISODD(RIGHT(A1416)),"LH1","LH3"),IF(MID(A1416,4,1)="R",IF(ISODD(RIGHT(A1416)),"RH2","RH4"),"ERROR"))</f>
        <v/>
      </c>
      <c r="R1416" s="1">
        <f>P1416&amp;"-"&amp;Q1416</f>
        <v/>
      </c>
      <c r="S1416" s="13">
        <f>IF(D1416="","HXX",IF(OR(D1416=D1415,D1416=0),S1415,"H"&amp;TEXT(D1416,"00")&amp;" T"&amp;TEXT(G1416,"00")&amp;" - "&amp;A1416))</f>
        <v/>
      </c>
      <c r="T1416" s="13">
        <f>SUBTOTAL(3,A1416)</f>
        <v/>
      </c>
      <c r="U1416" s="13">
        <f>IF(OR(NOT(ISBLANK(H1416)),J1416="30"),1,0)</f>
        <v/>
      </c>
      <c r="V1416" s="13">
        <f>IF(ISBLANK(I1416),0,1)</f>
        <v/>
      </c>
      <c r="W1416" s="13">
        <f>IF(AND(L1416="Porosidad de gas",OR(K1416="C5",K1416="E5")),1,0)</f>
        <v/>
      </c>
      <c r="X1416" s="3">
        <f>RIGHT(A1416,3)</f>
        <v/>
      </c>
      <c r="Y1416" s="3">
        <f>MAX(W1416*F1416,0)</f>
        <v/>
      </c>
      <c r="Z1416" s="3">
        <f>MAX(V1416*F1416-Y1416,0)</f>
        <v/>
      </c>
      <c r="AA1416" s="3">
        <f>MAX(U1416*F1416-SUM(Y1416:Z1416),0)</f>
        <v/>
      </c>
      <c r="AB1416" s="3">
        <f>MAX(F1416-SUM(Y1416:AA1416),0)</f>
        <v/>
      </c>
      <c r="AC1416" s="3">
        <f>D1416</f>
        <v/>
      </c>
      <c r="AD1416" s="3">
        <f>E1416</f>
        <v/>
      </c>
    </row>
    <row r="1417">
      <c r="A1417" s="22" t="inlineStr">
        <is>
          <t>BNRR022511271064</t>
        </is>
      </c>
      <c r="B1417" s="22" t="inlineStr">
        <is>
          <t>27/11/2025 10:28:44</t>
        </is>
      </c>
      <c r="C1417" s="24" t="n">
        <v>9</v>
      </c>
      <c r="D1417" s="24" t="n">
        <v>14</v>
      </c>
      <c r="E1417" s="24" t="n">
        <v>10</v>
      </c>
      <c r="F1417" s="24" t="n">
        <v>434</v>
      </c>
      <c r="G1417" s="24" t="inlineStr">
        <is>
          <t>17</t>
        </is>
      </c>
      <c r="H1417" s="24" t="inlineStr">
        <is>
          <t>28/11/2025 3:2:14</t>
        </is>
      </c>
      <c r="I1417" s="24" t="inlineStr"/>
      <c r="J1417" s="24" t="n">
        <v/>
      </c>
      <c r="K1417" s="24" t="n"/>
      <c r="L1417" s="24" t="n"/>
      <c r="M1417" s="1">
        <f>LEFT(A1417,6)</f>
        <v/>
      </c>
      <c r="N1417" s="1">
        <f>MID(A1417,7,6)</f>
        <v/>
      </c>
      <c r="O1417" s="1">
        <f>MID(A1417,7,6)&amp;"-"&amp;MID(A1417,13,1)</f>
        <v/>
      </c>
      <c r="P1417" s="1">
        <f>"M"&amp;MID(A1417,5,2)</f>
        <v/>
      </c>
      <c r="Q1417" s="1">
        <f>IF(MID(A1417,4,1)="L",IF(ISODD(RIGHT(A1417)),"LH1","LH3"),IF(MID(A1417,4,1)="R",IF(ISODD(RIGHT(A1417)),"RH2","RH4"),"ERROR"))</f>
        <v/>
      </c>
      <c r="R1417" s="1">
        <f>P1417&amp;"-"&amp;Q1417</f>
        <v/>
      </c>
      <c r="S1417" s="13">
        <f>IF(D1417="","HXX",IF(OR(D1417=D1416,D1417=0),S1416,"H"&amp;TEXT(D1417,"00")&amp;" T"&amp;TEXT(G1417,"00")&amp;" - "&amp;A1417))</f>
        <v/>
      </c>
      <c r="T1417" s="13">
        <f>SUBTOTAL(3,A1417)</f>
        <v/>
      </c>
      <c r="U1417" s="13">
        <f>IF(OR(NOT(ISBLANK(H1417)),J1417="30"),1,0)</f>
        <v/>
      </c>
      <c r="V1417" s="13">
        <f>IF(ISBLANK(I1417),0,1)</f>
        <v/>
      </c>
      <c r="W1417" s="13">
        <f>IF(AND(L1417="Porosidad de gas",OR(K1417="C5",K1417="E5")),1,0)</f>
        <v/>
      </c>
      <c r="X1417" s="3">
        <f>RIGHT(A1417,3)</f>
        <v/>
      </c>
      <c r="Y1417" s="3">
        <f>MAX(W1417*F1417,0)</f>
        <v/>
      </c>
      <c r="Z1417" s="3">
        <f>MAX(V1417*F1417-Y1417,0)</f>
        <v/>
      </c>
      <c r="AA1417" s="3">
        <f>MAX(U1417*F1417-SUM(Y1417:Z1417),0)</f>
        <v/>
      </c>
      <c r="AB1417" s="3">
        <f>MAX(F1417-SUM(Y1417:AA1417),0)</f>
        <v/>
      </c>
      <c r="AC1417" s="3">
        <f>D1417</f>
        <v/>
      </c>
      <c r="AD1417" s="3">
        <f>E1417</f>
        <v/>
      </c>
    </row>
    <row r="1418">
      <c r="A1418" s="22" t="inlineStr">
        <is>
          <t>BNRL022511271061</t>
        </is>
      </c>
      <c r="B1418" s="22" t="inlineStr">
        <is>
          <t>27/11/2025 10:21:30</t>
        </is>
      </c>
      <c r="C1418" s="24" t="n">
        <v>9</v>
      </c>
      <c r="D1418" s="24" t="n">
        <v>14</v>
      </c>
      <c r="E1418" s="24" t="n">
        <v>9</v>
      </c>
      <c r="F1418" s="24" t="n">
        <v>364</v>
      </c>
      <c r="G1418" s="24" t="inlineStr">
        <is>
          <t>17</t>
        </is>
      </c>
      <c r="H1418" s="24" t="inlineStr">
        <is>
          <t>28/11/2025 3:5:35</t>
        </is>
      </c>
      <c r="I1418" s="24" t="inlineStr"/>
      <c r="J1418" s="24" t="n">
        <v/>
      </c>
      <c r="K1418" s="24" t="n"/>
      <c r="L1418" s="24" t="n"/>
      <c r="M1418" s="1">
        <f>LEFT(A1418,6)</f>
        <v/>
      </c>
      <c r="N1418" s="1">
        <f>MID(A1418,7,6)</f>
        <v/>
      </c>
      <c r="O1418" s="1">
        <f>MID(A1418,7,6)&amp;"-"&amp;MID(A1418,13,1)</f>
        <v/>
      </c>
      <c r="P1418" s="1">
        <f>"M"&amp;MID(A1418,5,2)</f>
        <v/>
      </c>
      <c r="Q1418" s="1">
        <f>IF(MID(A1418,4,1)="L",IF(ISODD(RIGHT(A1418)),"LH1","LH3"),IF(MID(A1418,4,1)="R",IF(ISODD(RIGHT(A1418)),"RH2","RH4"),"ERROR"))</f>
        <v/>
      </c>
      <c r="R1418" s="1">
        <f>P1418&amp;"-"&amp;Q1418</f>
        <v/>
      </c>
      <c r="S1418" s="13">
        <f>IF(D1418="","HXX",IF(OR(D1418=D1417,D1418=0),S1417,"H"&amp;TEXT(D1418,"00")&amp;" T"&amp;TEXT(G1418,"00")&amp;" - "&amp;A1418))</f>
        <v/>
      </c>
      <c r="T1418" s="13">
        <f>SUBTOTAL(3,A1418)</f>
        <v/>
      </c>
      <c r="U1418" s="13">
        <f>IF(OR(NOT(ISBLANK(H1418)),J1418="30"),1,0)</f>
        <v/>
      </c>
      <c r="V1418" s="13">
        <f>IF(ISBLANK(I1418),0,1)</f>
        <v/>
      </c>
      <c r="W1418" s="13">
        <f>IF(AND(L1418="Porosidad de gas",OR(K1418="C5",K1418="E5")),1,0)</f>
        <v/>
      </c>
      <c r="X1418" s="3">
        <f>RIGHT(A1418,3)</f>
        <v/>
      </c>
      <c r="Y1418" s="3">
        <f>MAX(W1418*F1418,0)</f>
        <v/>
      </c>
      <c r="Z1418" s="3">
        <f>MAX(V1418*F1418-Y1418,0)</f>
        <v/>
      </c>
      <c r="AA1418" s="3">
        <f>MAX(U1418*F1418-SUM(Y1418:Z1418),0)</f>
        <v/>
      </c>
      <c r="AB1418" s="3">
        <f>MAX(F1418-SUM(Y1418:AA1418),0)</f>
        <v/>
      </c>
      <c r="AC1418" s="3">
        <f>D1418</f>
        <v/>
      </c>
      <c r="AD1418" s="3">
        <f>E1418</f>
        <v/>
      </c>
    </row>
    <row r="1419">
      <c r="A1419" s="22" t="inlineStr">
        <is>
          <t>BNRL022511271062</t>
        </is>
      </c>
      <c r="B1419" s="22" t="inlineStr">
        <is>
          <t>27/11/2025 10:21:30</t>
        </is>
      </c>
      <c r="C1419" s="24" t="n">
        <v>9</v>
      </c>
      <c r="D1419" s="24" t="n">
        <v>14</v>
      </c>
      <c r="E1419" s="24" t="n">
        <v>9</v>
      </c>
      <c r="F1419" s="24" t="n">
        <v>364</v>
      </c>
      <c r="G1419" s="24" t="inlineStr">
        <is>
          <t>17</t>
        </is>
      </c>
      <c r="H1419" s="24" t="inlineStr">
        <is>
          <t>28/11/2025 3:26:52</t>
        </is>
      </c>
      <c r="I1419" s="24" t="inlineStr"/>
      <c r="J1419" s="24" t="n">
        <v/>
      </c>
      <c r="K1419" s="24" t="n"/>
      <c r="L1419" s="24" t="n"/>
      <c r="M1419" s="1">
        <f>LEFT(A1419,6)</f>
        <v/>
      </c>
      <c r="N1419" s="1">
        <f>MID(A1419,7,6)</f>
        <v/>
      </c>
      <c r="O1419" s="1">
        <f>MID(A1419,7,6)&amp;"-"&amp;MID(A1419,13,1)</f>
        <v/>
      </c>
      <c r="P1419" s="1">
        <f>"M"&amp;MID(A1419,5,2)</f>
        <v/>
      </c>
      <c r="Q1419" s="1">
        <f>IF(MID(A1419,4,1)="L",IF(ISODD(RIGHT(A1419)),"LH1","LH3"),IF(MID(A1419,4,1)="R",IF(ISODD(RIGHT(A1419)),"RH2","RH4"),"ERROR"))</f>
        <v/>
      </c>
      <c r="R1419" s="1">
        <f>P1419&amp;"-"&amp;Q1419</f>
        <v/>
      </c>
      <c r="S1419" s="13">
        <f>IF(D1419="","HXX",IF(OR(D1419=D1418,D1419=0),S1418,"H"&amp;TEXT(D1419,"00")&amp;" T"&amp;TEXT(G1419,"00")&amp;" - "&amp;A1419))</f>
        <v/>
      </c>
      <c r="T1419" s="13">
        <f>SUBTOTAL(3,A1419)</f>
        <v/>
      </c>
      <c r="U1419" s="13">
        <f>IF(OR(NOT(ISBLANK(H1419)),J1419="30"),1,0)</f>
        <v/>
      </c>
      <c r="V1419" s="13">
        <f>IF(ISBLANK(I1419),0,1)</f>
        <v/>
      </c>
      <c r="W1419" s="13">
        <f>IF(AND(L1419="Porosidad de gas",OR(K1419="C5",K1419="E5")),1,0)</f>
        <v/>
      </c>
      <c r="X1419" s="3">
        <f>RIGHT(A1419,3)</f>
        <v/>
      </c>
      <c r="Y1419" s="3">
        <f>MAX(W1419*F1419,0)</f>
        <v/>
      </c>
      <c r="Z1419" s="3">
        <f>MAX(V1419*F1419-Y1419,0)</f>
        <v/>
      </c>
      <c r="AA1419" s="3">
        <f>MAX(U1419*F1419-SUM(Y1419:Z1419),0)</f>
        <v/>
      </c>
      <c r="AB1419" s="3">
        <f>MAX(F1419-SUM(Y1419:AA1419),0)</f>
        <v/>
      </c>
      <c r="AC1419" s="3">
        <f>D1419</f>
        <v/>
      </c>
      <c r="AD1419" s="3">
        <f>E1419</f>
        <v/>
      </c>
    </row>
    <row r="1420">
      <c r="A1420" s="22" t="inlineStr">
        <is>
          <t>BNRR022511271061</t>
        </is>
      </c>
      <c r="B1420" s="22" t="inlineStr">
        <is>
          <t>27/11/2025 10:21:30</t>
        </is>
      </c>
      <c r="C1420" s="24" t="n">
        <v>9</v>
      </c>
      <c r="D1420" s="24" t="n">
        <v>14</v>
      </c>
      <c r="E1420" s="24" t="n">
        <v>9</v>
      </c>
      <c r="F1420" s="24" t="n">
        <v>364</v>
      </c>
      <c r="G1420" s="24" t="inlineStr">
        <is>
          <t>17</t>
        </is>
      </c>
      <c r="H1420" s="24" t="inlineStr">
        <is>
          <t>28/11/2025 3:23:41</t>
        </is>
      </c>
      <c r="I1420" s="24" t="inlineStr"/>
      <c r="J1420" s="24" t="n">
        <v/>
      </c>
      <c r="K1420" s="24" t="n"/>
      <c r="L1420" s="24" t="n"/>
      <c r="M1420" s="1">
        <f>LEFT(A1420,6)</f>
        <v/>
      </c>
      <c r="N1420" s="1">
        <f>MID(A1420,7,6)</f>
        <v/>
      </c>
      <c r="O1420" s="1">
        <f>MID(A1420,7,6)&amp;"-"&amp;MID(A1420,13,1)</f>
        <v/>
      </c>
      <c r="P1420" s="1">
        <f>"M"&amp;MID(A1420,5,2)</f>
        <v/>
      </c>
      <c r="Q1420" s="1">
        <f>IF(MID(A1420,4,1)="L",IF(ISODD(RIGHT(A1420)),"LH1","LH3"),IF(MID(A1420,4,1)="R",IF(ISODD(RIGHT(A1420)),"RH2","RH4"),"ERROR"))</f>
        <v/>
      </c>
      <c r="R1420" s="1">
        <f>P1420&amp;"-"&amp;Q1420</f>
        <v/>
      </c>
      <c r="S1420" s="13">
        <f>IF(D1420="","HXX",IF(OR(D1420=D1419,D1420=0),S1419,"H"&amp;TEXT(D1420,"00")&amp;" T"&amp;TEXT(G1420,"00")&amp;" - "&amp;A1420))</f>
        <v/>
      </c>
      <c r="T1420" s="13">
        <f>SUBTOTAL(3,A1420)</f>
        <v/>
      </c>
      <c r="U1420" s="13">
        <f>IF(OR(NOT(ISBLANK(H1420)),J1420="30"),1,0)</f>
        <v/>
      </c>
      <c r="V1420" s="13">
        <f>IF(ISBLANK(I1420),0,1)</f>
        <v/>
      </c>
      <c r="W1420" s="13">
        <f>IF(AND(L1420="Porosidad de gas",OR(K1420="C5",K1420="E5")),1,0)</f>
        <v/>
      </c>
      <c r="X1420" s="3">
        <f>RIGHT(A1420,3)</f>
        <v/>
      </c>
      <c r="Y1420" s="3">
        <f>MAX(W1420*F1420,0)</f>
        <v/>
      </c>
      <c r="Z1420" s="3">
        <f>MAX(V1420*F1420-Y1420,0)</f>
        <v/>
      </c>
      <c r="AA1420" s="3">
        <f>MAX(U1420*F1420-SUM(Y1420:Z1420),0)</f>
        <v/>
      </c>
      <c r="AB1420" s="3">
        <f>MAX(F1420-SUM(Y1420:AA1420),0)</f>
        <v/>
      </c>
      <c r="AC1420" s="3">
        <f>D1420</f>
        <v/>
      </c>
      <c r="AD1420" s="3">
        <f>E1420</f>
        <v/>
      </c>
    </row>
    <row r="1421">
      <c r="A1421" s="22" t="inlineStr">
        <is>
          <t>BNRR022511271062</t>
        </is>
      </c>
      <c r="B1421" s="22" t="inlineStr">
        <is>
          <t>27/11/2025 10:21:30</t>
        </is>
      </c>
      <c r="C1421" s="24" t="n">
        <v>9</v>
      </c>
      <c r="D1421" s="24" t="n">
        <v>14</v>
      </c>
      <c r="E1421" s="24" t="n">
        <v>9</v>
      </c>
      <c r="F1421" s="24" t="n">
        <v>364</v>
      </c>
      <c r="G1421" s="24" t="inlineStr">
        <is>
          <t>17</t>
        </is>
      </c>
      <c r="H1421" s="24" t="inlineStr">
        <is>
          <t>28/11/2025 3:24:47</t>
        </is>
      </c>
      <c r="I1421" s="24" t="inlineStr"/>
      <c r="J1421" s="24" t="n">
        <v/>
      </c>
      <c r="K1421" s="24" t="n"/>
      <c r="L1421" s="24" t="n"/>
      <c r="M1421" s="1">
        <f>LEFT(A1421,6)</f>
        <v/>
      </c>
      <c r="N1421" s="1">
        <f>MID(A1421,7,6)</f>
        <v/>
      </c>
      <c r="O1421" s="1">
        <f>MID(A1421,7,6)&amp;"-"&amp;MID(A1421,13,1)</f>
        <v/>
      </c>
      <c r="P1421" s="1">
        <f>"M"&amp;MID(A1421,5,2)</f>
        <v/>
      </c>
      <c r="Q1421" s="1">
        <f>IF(MID(A1421,4,1)="L",IF(ISODD(RIGHT(A1421)),"LH1","LH3"),IF(MID(A1421,4,1)="R",IF(ISODD(RIGHT(A1421)),"RH2","RH4"),"ERROR"))</f>
        <v/>
      </c>
      <c r="R1421" s="1">
        <f>P1421&amp;"-"&amp;Q1421</f>
        <v/>
      </c>
      <c r="S1421" s="13">
        <f>IF(D1421="","HXX",IF(OR(D1421=D1420,D1421=0),S1420,"H"&amp;TEXT(D1421,"00")&amp;" T"&amp;TEXT(G1421,"00")&amp;" - "&amp;A1421))</f>
        <v/>
      </c>
      <c r="T1421" s="13">
        <f>SUBTOTAL(3,A1421)</f>
        <v/>
      </c>
      <c r="U1421" s="13">
        <f>IF(OR(NOT(ISBLANK(H1421)),J1421="30"),1,0)</f>
        <v/>
      </c>
      <c r="V1421" s="13">
        <f>IF(ISBLANK(I1421),0,1)</f>
        <v/>
      </c>
      <c r="W1421" s="13">
        <f>IF(AND(L1421="Porosidad de gas",OR(K1421="C5",K1421="E5")),1,0)</f>
        <v/>
      </c>
      <c r="X1421" s="3">
        <f>RIGHT(A1421,3)</f>
        <v/>
      </c>
      <c r="Y1421" s="3">
        <f>MAX(W1421*F1421,0)</f>
        <v/>
      </c>
      <c r="Z1421" s="3">
        <f>MAX(V1421*F1421-Y1421,0)</f>
        <v/>
      </c>
      <c r="AA1421" s="3">
        <f>MAX(U1421*F1421-SUM(Y1421:Z1421),0)</f>
        <v/>
      </c>
      <c r="AB1421" s="3">
        <f>MAX(F1421-SUM(Y1421:AA1421),0)</f>
        <v/>
      </c>
      <c r="AC1421" s="3">
        <f>D1421</f>
        <v/>
      </c>
      <c r="AD1421" s="3">
        <f>E1421</f>
        <v/>
      </c>
    </row>
    <row r="1422">
      <c r="A1422" s="22" t="inlineStr">
        <is>
          <t>BNRL022511271059</t>
        </is>
      </c>
      <c r="B1422" s="22" t="inlineStr">
        <is>
          <t>27/11/2025 10:15:26</t>
        </is>
      </c>
      <c r="C1422" s="24" t="n">
        <v>9</v>
      </c>
      <c r="D1422" s="24" t="n">
        <v>14</v>
      </c>
      <c r="E1422" s="24" t="n">
        <v>8</v>
      </c>
      <c r="F1422" s="24" t="n">
        <v>403</v>
      </c>
      <c r="G1422" s="24" t="inlineStr">
        <is>
          <t>17</t>
        </is>
      </c>
      <c r="H1422" s="24" t="inlineStr">
        <is>
          <t>28/11/2025 4:41:25</t>
        </is>
      </c>
      <c r="I1422" s="24" t="inlineStr"/>
      <c r="J1422" s="24" t="n">
        <v/>
      </c>
      <c r="K1422" s="24" t="n"/>
      <c r="L1422" s="24" t="n"/>
      <c r="M1422" s="1">
        <f>LEFT(A1422,6)</f>
        <v/>
      </c>
      <c r="N1422" s="1">
        <f>MID(A1422,7,6)</f>
        <v/>
      </c>
      <c r="O1422" s="1">
        <f>MID(A1422,7,6)&amp;"-"&amp;MID(A1422,13,1)</f>
        <v/>
      </c>
      <c r="P1422" s="1">
        <f>"M"&amp;MID(A1422,5,2)</f>
        <v/>
      </c>
      <c r="Q1422" s="1">
        <f>IF(MID(A1422,4,1)="L",IF(ISODD(RIGHT(A1422)),"LH1","LH3"),IF(MID(A1422,4,1)="R",IF(ISODD(RIGHT(A1422)),"RH2","RH4"),"ERROR"))</f>
        <v/>
      </c>
      <c r="R1422" s="1">
        <f>P1422&amp;"-"&amp;Q1422</f>
        <v/>
      </c>
      <c r="S1422" s="13">
        <f>IF(D1422="","HXX",IF(OR(D1422=D1421,D1422=0),S1421,"H"&amp;TEXT(D1422,"00")&amp;" T"&amp;TEXT(G1422,"00")&amp;" - "&amp;A1422))</f>
        <v/>
      </c>
      <c r="T1422" s="13">
        <f>SUBTOTAL(3,A1422)</f>
        <v/>
      </c>
      <c r="U1422" s="13">
        <f>IF(OR(NOT(ISBLANK(H1422)),J1422="30"),1,0)</f>
        <v/>
      </c>
      <c r="V1422" s="13">
        <f>IF(ISBLANK(I1422),0,1)</f>
        <v/>
      </c>
      <c r="W1422" s="13">
        <f>IF(AND(L1422="Porosidad de gas",OR(K1422="C5",K1422="E5")),1,0)</f>
        <v/>
      </c>
      <c r="X1422" s="3">
        <f>RIGHT(A1422,3)</f>
        <v/>
      </c>
      <c r="Y1422" s="3">
        <f>MAX(W1422*F1422,0)</f>
        <v/>
      </c>
      <c r="Z1422" s="3">
        <f>MAX(V1422*F1422-Y1422,0)</f>
        <v/>
      </c>
      <c r="AA1422" s="3">
        <f>MAX(U1422*F1422-SUM(Y1422:Z1422),0)</f>
        <v/>
      </c>
      <c r="AB1422" s="3">
        <f>MAX(F1422-SUM(Y1422:AA1422),0)</f>
        <v/>
      </c>
      <c r="AC1422" s="3">
        <f>D1422</f>
        <v/>
      </c>
      <c r="AD1422" s="3">
        <f>E1422</f>
        <v/>
      </c>
    </row>
    <row r="1423">
      <c r="A1423" s="22" t="inlineStr">
        <is>
          <t>BNRL022511271060</t>
        </is>
      </c>
      <c r="B1423" s="22" t="inlineStr">
        <is>
          <t>27/11/2025 10:15:26</t>
        </is>
      </c>
      <c r="C1423" s="24" t="n">
        <v>9</v>
      </c>
      <c r="D1423" s="24" t="n">
        <v>14</v>
      </c>
      <c r="E1423" s="24" t="n">
        <v>8</v>
      </c>
      <c r="F1423" s="24" t="n">
        <v>403</v>
      </c>
      <c r="G1423" s="24" t="inlineStr">
        <is>
          <t>17</t>
        </is>
      </c>
      <c r="H1423" s="24" t="inlineStr">
        <is>
          <t>28/11/2025 3:53:45</t>
        </is>
      </c>
      <c r="I1423" s="24" t="inlineStr"/>
      <c r="J1423" s="24" t="n">
        <v/>
      </c>
      <c r="K1423" s="24" t="n"/>
      <c r="L1423" s="24" t="n"/>
      <c r="M1423" s="1">
        <f>LEFT(A1423,6)</f>
        <v/>
      </c>
      <c r="N1423" s="1">
        <f>MID(A1423,7,6)</f>
        <v/>
      </c>
      <c r="O1423" s="1">
        <f>MID(A1423,7,6)&amp;"-"&amp;MID(A1423,13,1)</f>
        <v/>
      </c>
      <c r="P1423" s="1">
        <f>"M"&amp;MID(A1423,5,2)</f>
        <v/>
      </c>
      <c r="Q1423" s="1">
        <f>IF(MID(A1423,4,1)="L",IF(ISODD(RIGHT(A1423)),"LH1","LH3"),IF(MID(A1423,4,1)="R",IF(ISODD(RIGHT(A1423)),"RH2","RH4"),"ERROR"))</f>
        <v/>
      </c>
      <c r="R1423" s="1">
        <f>P1423&amp;"-"&amp;Q1423</f>
        <v/>
      </c>
      <c r="S1423" s="13">
        <f>IF(D1423="","HXX",IF(OR(D1423=D1422,D1423=0),S1422,"H"&amp;TEXT(D1423,"00")&amp;" T"&amp;TEXT(G1423,"00")&amp;" - "&amp;A1423))</f>
        <v/>
      </c>
      <c r="T1423" s="13">
        <f>SUBTOTAL(3,A1423)</f>
        <v/>
      </c>
      <c r="U1423" s="13">
        <f>IF(OR(NOT(ISBLANK(H1423)),J1423="30"),1,0)</f>
        <v/>
      </c>
      <c r="V1423" s="13">
        <f>IF(ISBLANK(I1423),0,1)</f>
        <v/>
      </c>
      <c r="W1423" s="13">
        <f>IF(AND(L1423="Porosidad de gas",OR(K1423="C5",K1423="E5")),1,0)</f>
        <v/>
      </c>
      <c r="X1423" s="3">
        <f>RIGHT(A1423,3)</f>
        <v/>
      </c>
      <c r="Y1423" s="3">
        <f>MAX(W1423*F1423,0)</f>
        <v/>
      </c>
      <c r="Z1423" s="3">
        <f>MAX(V1423*F1423-Y1423,0)</f>
        <v/>
      </c>
      <c r="AA1423" s="3">
        <f>MAX(U1423*F1423-SUM(Y1423:Z1423),0)</f>
        <v/>
      </c>
      <c r="AB1423" s="3">
        <f>MAX(F1423-SUM(Y1423:AA1423),0)</f>
        <v/>
      </c>
      <c r="AC1423" s="3">
        <f>D1423</f>
        <v/>
      </c>
      <c r="AD1423" s="3">
        <f>E1423</f>
        <v/>
      </c>
    </row>
    <row r="1424">
      <c r="A1424" s="22" t="inlineStr">
        <is>
          <t>BNRR022511271059</t>
        </is>
      </c>
      <c r="B1424" s="22" t="inlineStr">
        <is>
          <t>27/11/2025 10:15:26</t>
        </is>
      </c>
      <c r="C1424" s="24" t="n">
        <v>9</v>
      </c>
      <c r="D1424" s="24" t="n">
        <v>14</v>
      </c>
      <c r="E1424" s="24" t="n">
        <v>8</v>
      </c>
      <c r="F1424" s="24" t="n">
        <v>403</v>
      </c>
      <c r="G1424" s="24" t="inlineStr">
        <is>
          <t>17</t>
        </is>
      </c>
      <c r="H1424" s="24" t="inlineStr">
        <is>
          <t>28/11/2025 3:46:54</t>
        </is>
      </c>
      <c r="I1424" s="24" t="inlineStr"/>
      <c r="J1424" s="24" t="n">
        <v/>
      </c>
      <c r="K1424" s="24" t="n"/>
      <c r="L1424" s="24" t="n"/>
      <c r="M1424" s="1">
        <f>LEFT(A1424,6)</f>
        <v/>
      </c>
      <c r="N1424" s="1">
        <f>MID(A1424,7,6)</f>
        <v/>
      </c>
      <c r="O1424" s="1">
        <f>MID(A1424,7,6)&amp;"-"&amp;MID(A1424,13,1)</f>
        <v/>
      </c>
      <c r="P1424" s="1">
        <f>"M"&amp;MID(A1424,5,2)</f>
        <v/>
      </c>
      <c r="Q1424" s="1">
        <f>IF(MID(A1424,4,1)="L",IF(ISODD(RIGHT(A1424)),"LH1","LH3"),IF(MID(A1424,4,1)="R",IF(ISODD(RIGHT(A1424)),"RH2","RH4"),"ERROR"))</f>
        <v/>
      </c>
      <c r="R1424" s="1">
        <f>P1424&amp;"-"&amp;Q1424</f>
        <v/>
      </c>
      <c r="S1424" s="13">
        <f>IF(D1424="","HXX",IF(OR(D1424=D1423,D1424=0),S1423,"H"&amp;TEXT(D1424,"00")&amp;" T"&amp;TEXT(G1424,"00")&amp;" - "&amp;A1424))</f>
        <v/>
      </c>
      <c r="T1424" s="13">
        <f>SUBTOTAL(3,A1424)</f>
        <v/>
      </c>
      <c r="U1424" s="13">
        <f>IF(OR(NOT(ISBLANK(H1424)),J1424="30"),1,0)</f>
        <v/>
      </c>
      <c r="V1424" s="13">
        <f>IF(ISBLANK(I1424),0,1)</f>
        <v/>
      </c>
      <c r="W1424" s="13">
        <f>IF(AND(L1424="Porosidad de gas",OR(K1424="C5",K1424="E5")),1,0)</f>
        <v/>
      </c>
      <c r="X1424" s="3">
        <f>RIGHT(A1424,3)</f>
        <v/>
      </c>
      <c r="Y1424" s="3">
        <f>MAX(W1424*F1424,0)</f>
        <v/>
      </c>
      <c r="Z1424" s="3">
        <f>MAX(V1424*F1424-Y1424,0)</f>
        <v/>
      </c>
      <c r="AA1424" s="3">
        <f>MAX(U1424*F1424-SUM(Y1424:Z1424),0)</f>
        <v/>
      </c>
      <c r="AB1424" s="3">
        <f>MAX(F1424-SUM(Y1424:AA1424),0)</f>
        <v/>
      </c>
      <c r="AC1424" s="3">
        <f>D1424</f>
        <v/>
      </c>
      <c r="AD1424" s="3">
        <f>E1424</f>
        <v/>
      </c>
    </row>
    <row r="1425">
      <c r="A1425" s="22" t="inlineStr">
        <is>
          <t>BNRR022511271060</t>
        </is>
      </c>
      <c r="B1425" s="22" t="inlineStr">
        <is>
          <t>27/11/2025 10:15:26</t>
        </is>
      </c>
      <c r="C1425" s="24" t="n">
        <v>9</v>
      </c>
      <c r="D1425" s="24" t="n">
        <v>14</v>
      </c>
      <c r="E1425" s="24" t="n">
        <v>8</v>
      </c>
      <c r="F1425" s="24" t="n">
        <v>403</v>
      </c>
      <c r="G1425" s="24" t="inlineStr">
        <is>
          <t>17</t>
        </is>
      </c>
      <c r="H1425" s="24" t="inlineStr">
        <is>
          <t>28/11/2025 4:41:24</t>
        </is>
      </c>
      <c r="I1425" s="24" t="inlineStr">
        <is>
          <t>27/11/2025 4:45:6</t>
        </is>
      </c>
      <c r="J1425" s="24" t="n">
        <v>30</v>
      </c>
      <c r="K1425" s="24" t="inlineStr">
        <is>
          <t>E9</t>
        </is>
      </c>
      <c r="L1425" s="24" t="inlineStr">
        <is>
          <t>Porosidad de gas</t>
        </is>
      </c>
      <c r="M1425" s="1">
        <f>LEFT(A1425,6)</f>
        <v/>
      </c>
      <c r="N1425" s="1">
        <f>MID(A1425,7,6)</f>
        <v/>
      </c>
      <c r="O1425" s="1">
        <f>MID(A1425,7,6)&amp;"-"&amp;MID(A1425,13,1)</f>
        <v/>
      </c>
      <c r="P1425" s="1">
        <f>"M"&amp;MID(A1425,5,2)</f>
        <v/>
      </c>
      <c r="Q1425" s="1">
        <f>IF(MID(A1425,4,1)="L",IF(ISODD(RIGHT(A1425)),"LH1","LH3"),IF(MID(A1425,4,1)="R",IF(ISODD(RIGHT(A1425)),"RH2","RH4"),"ERROR"))</f>
        <v/>
      </c>
      <c r="R1425" s="1">
        <f>P1425&amp;"-"&amp;Q1425</f>
        <v/>
      </c>
      <c r="S1425" s="13">
        <f>IF(D1425="","HXX",IF(OR(D1425=D1424,D1425=0),S1424,"H"&amp;TEXT(D1425,"00")&amp;" T"&amp;TEXT(G1425,"00")&amp;" - "&amp;A1425))</f>
        <v/>
      </c>
      <c r="T1425" s="13">
        <f>SUBTOTAL(3,A1425)</f>
        <v/>
      </c>
      <c r="U1425" s="13">
        <f>IF(OR(NOT(ISBLANK(H1425)),J1425="30"),1,0)</f>
        <v/>
      </c>
      <c r="V1425" s="13">
        <f>IF(ISBLANK(I1425),0,1)</f>
        <v/>
      </c>
      <c r="W1425" s="13">
        <f>IF(AND(L1425="Porosidad de gas",OR(K1425="C5",K1425="E5")),1,0)</f>
        <v/>
      </c>
      <c r="X1425" s="3">
        <f>RIGHT(A1425,3)</f>
        <v/>
      </c>
      <c r="Y1425" s="3">
        <f>MAX(W1425*F1425,0)</f>
        <v/>
      </c>
      <c r="Z1425" s="3">
        <f>MAX(V1425*F1425-Y1425,0)</f>
        <v/>
      </c>
      <c r="AA1425" s="3">
        <f>MAX(U1425*F1425-SUM(Y1425:Z1425),0)</f>
        <v/>
      </c>
      <c r="AB1425" s="3">
        <f>MAX(F1425-SUM(Y1425:AA1425),0)</f>
        <v/>
      </c>
      <c r="AC1425" s="3">
        <f>D1425</f>
        <v/>
      </c>
      <c r="AD1425" s="3">
        <f>E1425</f>
        <v/>
      </c>
    </row>
    <row r="1426">
      <c r="A1426" s="22" t="inlineStr">
        <is>
          <t>BNRL022511271057</t>
        </is>
      </c>
      <c r="B1426" s="22" t="inlineStr">
        <is>
          <t>27/11/2025 10:8:43</t>
        </is>
      </c>
      <c r="C1426" s="24" t="n">
        <v>9</v>
      </c>
      <c r="D1426" s="24" t="n">
        <v>14</v>
      </c>
      <c r="E1426" s="24" t="n">
        <v>7</v>
      </c>
      <c r="F1426" s="24" t="n">
        <v>401</v>
      </c>
      <c r="G1426" s="24" t="inlineStr">
        <is>
          <t>17</t>
        </is>
      </c>
      <c r="H1426" s="24" t="inlineStr">
        <is>
          <t>28/11/2025 4:44:36</t>
        </is>
      </c>
      <c r="I1426" s="24" t="inlineStr"/>
      <c r="J1426" s="24" t="n">
        <v/>
      </c>
      <c r="K1426" s="24" t="n"/>
      <c r="L1426" s="24" t="n"/>
      <c r="M1426" s="1">
        <f>LEFT(A1426,6)</f>
        <v/>
      </c>
      <c r="N1426" s="1">
        <f>MID(A1426,7,6)</f>
        <v/>
      </c>
      <c r="O1426" s="1">
        <f>MID(A1426,7,6)&amp;"-"&amp;MID(A1426,13,1)</f>
        <v/>
      </c>
      <c r="P1426" s="1">
        <f>"M"&amp;MID(A1426,5,2)</f>
        <v/>
      </c>
      <c r="Q1426" s="1">
        <f>IF(MID(A1426,4,1)="L",IF(ISODD(RIGHT(A1426)),"LH1","LH3"),IF(MID(A1426,4,1)="R",IF(ISODD(RIGHT(A1426)),"RH2","RH4"),"ERROR"))</f>
        <v/>
      </c>
      <c r="R1426" s="1">
        <f>P1426&amp;"-"&amp;Q1426</f>
        <v/>
      </c>
      <c r="S1426" s="13">
        <f>IF(D1426="","HXX",IF(OR(D1426=D1425,D1426=0),S1425,"H"&amp;TEXT(D1426,"00")&amp;" T"&amp;TEXT(G1426,"00")&amp;" - "&amp;A1426))</f>
        <v/>
      </c>
      <c r="T1426" s="13">
        <f>SUBTOTAL(3,A1426)</f>
        <v/>
      </c>
      <c r="U1426" s="13">
        <f>IF(OR(NOT(ISBLANK(H1426)),J1426="30"),1,0)</f>
        <v/>
      </c>
      <c r="V1426" s="13">
        <f>IF(ISBLANK(I1426),0,1)</f>
        <v/>
      </c>
      <c r="W1426" s="13">
        <f>IF(AND(L1426="Porosidad de gas",OR(K1426="C5",K1426="E5")),1,0)</f>
        <v/>
      </c>
      <c r="X1426" s="3">
        <f>RIGHT(A1426,3)</f>
        <v/>
      </c>
      <c r="Y1426" s="3">
        <f>MAX(W1426*F1426,0)</f>
        <v/>
      </c>
      <c r="Z1426" s="3">
        <f>MAX(V1426*F1426-Y1426,0)</f>
        <v/>
      </c>
      <c r="AA1426" s="3">
        <f>MAX(U1426*F1426-SUM(Y1426:Z1426),0)</f>
        <v/>
      </c>
      <c r="AB1426" s="3">
        <f>MAX(F1426-SUM(Y1426:AA1426),0)</f>
        <v/>
      </c>
      <c r="AC1426" s="3">
        <f>D1426</f>
        <v/>
      </c>
      <c r="AD1426" s="3">
        <f>E1426</f>
        <v/>
      </c>
    </row>
    <row r="1427">
      <c r="A1427" s="22" t="inlineStr">
        <is>
          <t>BNRL022511271058</t>
        </is>
      </c>
      <c r="B1427" s="22" t="inlineStr">
        <is>
          <t>27/11/2025 10:8:43</t>
        </is>
      </c>
      <c r="C1427" s="24" t="n">
        <v>9</v>
      </c>
      <c r="D1427" s="24" t="n">
        <v>14</v>
      </c>
      <c r="E1427" s="24" t="n">
        <v>7</v>
      </c>
      <c r="F1427" s="24" t="n">
        <v>401</v>
      </c>
      <c r="G1427" s="24" t="inlineStr">
        <is>
          <t>17</t>
        </is>
      </c>
      <c r="H1427" s="24" t="inlineStr">
        <is>
          <t>28/11/2025 4:43:5</t>
        </is>
      </c>
      <c r="I1427" s="24" t="inlineStr"/>
      <c r="J1427" s="24" t="n">
        <v/>
      </c>
      <c r="K1427" s="24" t="n"/>
      <c r="L1427" s="24" t="n"/>
      <c r="M1427" s="1">
        <f>LEFT(A1427,6)</f>
        <v/>
      </c>
      <c r="N1427" s="1">
        <f>MID(A1427,7,6)</f>
        <v/>
      </c>
      <c r="O1427" s="1">
        <f>MID(A1427,7,6)&amp;"-"&amp;MID(A1427,13,1)</f>
        <v/>
      </c>
      <c r="P1427" s="1">
        <f>"M"&amp;MID(A1427,5,2)</f>
        <v/>
      </c>
      <c r="Q1427" s="1">
        <f>IF(MID(A1427,4,1)="L",IF(ISODD(RIGHT(A1427)),"LH1","LH3"),IF(MID(A1427,4,1)="R",IF(ISODD(RIGHT(A1427)),"RH2","RH4"),"ERROR"))</f>
        <v/>
      </c>
      <c r="R1427" s="1">
        <f>P1427&amp;"-"&amp;Q1427</f>
        <v/>
      </c>
      <c r="S1427" s="13">
        <f>IF(D1427="","HXX",IF(OR(D1427=D1426,D1427=0),S1426,"H"&amp;TEXT(D1427,"00")&amp;" T"&amp;TEXT(G1427,"00")&amp;" - "&amp;A1427))</f>
        <v/>
      </c>
      <c r="T1427" s="13">
        <f>SUBTOTAL(3,A1427)</f>
        <v/>
      </c>
      <c r="U1427" s="13">
        <f>IF(OR(NOT(ISBLANK(H1427)),J1427="30"),1,0)</f>
        <v/>
      </c>
      <c r="V1427" s="13">
        <f>IF(ISBLANK(I1427),0,1)</f>
        <v/>
      </c>
      <c r="W1427" s="13">
        <f>IF(AND(L1427="Porosidad de gas",OR(K1427="C5",K1427="E5")),1,0)</f>
        <v/>
      </c>
      <c r="X1427" s="3">
        <f>RIGHT(A1427,3)</f>
        <v/>
      </c>
      <c r="Y1427" s="3">
        <f>MAX(W1427*F1427,0)</f>
        <v/>
      </c>
      <c r="Z1427" s="3">
        <f>MAX(V1427*F1427-Y1427,0)</f>
        <v/>
      </c>
      <c r="AA1427" s="3">
        <f>MAX(U1427*F1427-SUM(Y1427:Z1427),0)</f>
        <v/>
      </c>
      <c r="AB1427" s="3">
        <f>MAX(F1427-SUM(Y1427:AA1427),0)</f>
        <v/>
      </c>
      <c r="AC1427" s="3">
        <f>D1427</f>
        <v/>
      </c>
      <c r="AD1427" s="3">
        <f>E1427</f>
        <v/>
      </c>
    </row>
    <row r="1428">
      <c r="A1428" s="22" t="inlineStr">
        <is>
          <t>BNRR022511271057</t>
        </is>
      </c>
      <c r="B1428" s="22" t="inlineStr">
        <is>
          <t>27/11/2025 10:8:43</t>
        </is>
      </c>
      <c r="C1428" s="24" t="n">
        <v>9</v>
      </c>
      <c r="D1428" s="24" t="n">
        <v>14</v>
      </c>
      <c r="E1428" s="24" t="n">
        <v>7</v>
      </c>
      <c r="F1428" s="24" t="n">
        <v>401</v>
      </c>
      <c r="G1428" s="24" t="inlineStr">
        <is>
          <t>17</t>
        </is>
      </c>
      <c r="H1428" s="24" t="inlineStr">
        <is>
          <t>28/11/2025 4:43:0</t>
        </is>
      </c>
      <c r="I1428" s="24" t="inlineStr"/>
      <c r="J1428" s="24" t="n">
        <v/>
      </c>
      <c r="K1428" s="24" t="n"/>
      <c r="L1428" s="24" t="n"/>
      <c r="M1428" s="1">
        <f>LEFT(A1428,6)</f>
        <v/>
      </c>
      <c r="N1428" s="1">
        <f>MID(A1428,7,6)</f>
        <v/>
      </c>
      <c r="O1428" s="1">
        <f>MID(A1428,7,6)&amp;"-"&amp;MID(A1428,13,1)</f>
        <v/>
      </c>
      <c r="P1428" s="1">
        <f>"M"&amp;MID(A1428,5,2)</f>
        <v/>
      </c>
      <c r="Q1428" s="1">
        <f>IF(MID(A1428,4,1)="L",IF(ISODD(RIGHT(A1428)),"LH1","LH3"),IF(MID(A1428,4,1)="R",IF(ISODD(RIGHT(A1428)),"RH2","RH4"),"ERROR"))</f>
        <v/>
      </c>
      <c r="R1428" s="1">
        <f>P1428&amp;"-"&amp;Q1428</f>
        <v/>
      </c>
      <c r="S1428" s="13">
        <f>IF(D1428="","HXX",IF(OR(D1428=D1427,D1428=0),S1427,"H"&amp;TEXT(D1428,"00")&amp;" T"&amp;TEXT(G1428,"00")&amp;" - "&amp;A1428))</f>
        <v/>
      </c>
      <c r="T1428" s="13">
        <f>SUBTOTAL(3,A1428)</f>
        <v/>
      </c>
      <c r="U1428" s="13">
        <f>IF(OR(NOT(ISBLANK(H1428)),J1428="30"),1,0)</f>
        <v/>
      </c>
      <c r="V1428" s="13">
        <f>IF(ISBLANK(I1428),0,1)</f>
        <v/>
      </c>
      <c r="W1428" s="13">
        <f>IF(AND(L1428="Porosidad de gas",OR(K1428="C5",K1428="E5")),1,0)</f>
        <v/>
      </c>
      <c r="X1428" s="3">
        <f>RIGHT(A1428,3)</f>
        <v/>
      </c>
      <c r="Y1428" s="3">
        <f>MAX(W1428*F1428,0)</f>
        <v/>
      </c>
      <c r="Z1428" s="3">
        <f>MAX(V1428*F1428-Y1428,0)</f>
        <v/>
      </c>
      <c r="AA1428" s="3">
        <f>MAX(U1428*F1428-SUM(Y1428:Z1428),0)</f>
        <v/>
      </c>
      <c r="AB1428" s="3">
        <f>MAX(F1428-SUM(Y1428:AA1428),0)</f>
        <v/>
      </c>
      <c r="AC1428" s="3">
        <f>D1428</f>
        <v/>
      </c>
      <c r="AD1428" s="3">
        <f>E1428</f>
        <v/>
      </c>
    </row>
    <row r="1429">
      <c r="A1429" s="22" t="inlineStr">
        <is>
          <t>BNRR022511271058</t>
        </is>
      </c>
      <c r="B1429" s="22" t="inlineStr">
        <is>
          <t>27/11/2025 10:8:43</t>
        </is>
      </c>
      <c r="C1429" s="24" t="n">
        <v>9</v>
      </c>
      <c r="D1429" s="24" t="n">
        <v>14</v>
      </c>
      <c r="E1429" s="24" t="n">
        <v>7</v>
      </c>
      <c r="F1429" s="24" t="n">
        <v>401</v>
      </c>
      <c r="G1429" s="24" t="inlineStr">
        <is>
          <t>17</t>
        </is>
      </c>
      <c r="H1429" s="24" t="inlineStr">
        <is>
          <t>28/11/2025 4:48:16</t>
        </is>
      </c>
      <c r="I1429" s="24" t="inlineStr"/>
      <c r="J1429" s="24" t="n">
        <v/>
      </c>
      <c r="K1429" s="24" t="n"/>
      <c r="L1429" s="24" t="n"/>
      <c r="M1429" s="1">
        <f>LEFT(A1429,6)</f>
        <v/>
      </c>
      <c r="N1429" s="1">
        <f>MID(A1429,7,6)</f>
        <v/>
      </c>
      <c r="O1429" s="1">
        <f>MID(A1429,7,6)&amp;"-"&amp;MID(A1429,13,1)</f>
        <v/>
      </c>
      <c r="P1429" s="1">
        <f>"M"&amp;MID(A1429,5,2)</f>
        <v/>
      </c>
      <c r="Q1429" s="1">
        <f>IF(MID(A1429,4,1)="L",IF(ISODD(RIGHT(A1429)),"LH1","LH3"),IF(MID(A1429,4,1)="R",IF(ISODD(RIGHT(A1429)),"RH2","RH4"),"ERROR"))</f>
        <v/>
      </c>
      <c r="R1429" s="1">
        <f>P1429&amp;"-"&amp;Q1429</f>
        <v/>
      </c>
      <c r="S1429" s="13">
        <f>IF(D1429="","HXX",IF(OR(D1429=D1428,D1429=0),S1428,"H"&amp;TEXT(D1429,"00")&amp;" T"&amp;TEXT(G1429,"00")&amp;" - "&amp;A1429))</f>
        <v/>
      </c>
      <c r="T1429" s="13">
        <f>SUBTOTAL(3,A1429)</f>
        <v/>
      </c>
      <c r="U1429" s="13">
        <f>IF(OR(NOT(ISBLANK(H1429)),J1429="30"),1,0)</f>
        <v/>
      </c>
      <c r="V1429" s="13">
        <f>IF(ISBLANK(I1429),0,1)</f>
        <v/>
      </c>
      <c r="W1429" s="13">
        <f>IF(AND(L1429="Porosidad de gas",OR(K1429="C5",K1429="E5")),1,0)</f>
        <v/>
      </c>
      <c r="X1429" s="3">
        <f>RIGHT(A1429,3)</f>
        <v/>
      </c>
      <c r="Y1429" s="3">
        <f>MAX(W1429*F1429,0)</f>
        <v/>
      </c>
      <c r="Z1429" s="3">
        <f>MAX(V1429*F1429-Y1429,0)</f>
        <v/>
      </c>
      <c r="AA1429" s="3">
        <f>MAX(U1429*F1429-SUM(Y1429:Z1429),0)</f>
        <v/>
      </c>
      <c r="AB1429" s="3">
        <f>MAX(F1429-SUM(Y1429:AA1429),0)</f>
        <v/>
      </c>
      <c r="AC1429" s="3">
        <f>D1429</f>
        <v/>
      </c>
      <c r="AD1429" s="3">
        <f>E1429</f>
        <v/>
      </c>
    </row>
    <row r="1430">
      <c r="A1430" s="22" t="inlineStr">
        <is>
          <t>BNRL022511271055</t>
        </is>
      </c>
      <c r="B1430" s="22" t="inlineStr">
        <is>
          <t>27/11/2025 10:2:2</t>
        </is>
      </c>
      <c r="C1430" s="24" t="n">
        <v>9</v>
      </c>
      <c r="D1430" s="24" t="n">
        <v>14</v>
      </c>
      <c r="E1430" s="24" t="n">
        <v>6</v>
      </c>
      <c r="F1430" s="24" t="n">
        <v>437</v>
      </c>
      <c r="G1430" s="24" t="inlineStr">
        <is>
          <t>17</t>
        </is>
      </c>
      <c r="H1430" s="24" t="inlineStr">
        <is>
          <t>28/11/2025 4:49:25</t>
        </is>
      </c>
      <c r="I1430" s="24" t="inlineStr"/>
      <c r="J1430" s="24" t="n">
        <v/>
      </c>
      <c r="K1430" s="24" t="n"/>
      <c r="L1430" s="24" t="n"/>
      <c r="M1430" s="1">
        <f>LEFT(A1430,6)</f>
        <v/>
      </c>
      <c r="N1430" s="1">
        <f>MID(A1430,7,6)</f>
        <v/>
      </c>
      <c r="O1430" s="1">
        <f>MID(A1430,7,6)&amp;"-"&amp;MID(A1430,13,1)</f>
        <v/>
      </c>
      <c r="P1430" s="1">
        <f>"M"&amp;MID(A1430,5,2)</f>
        <v/>
      </c>
      <c r="Q1430" s="1">
        <f>IF(MID(A1430,4,1)="L",IF(ISODD(RIGHT(A1430)),"LH1","LH3"),IF(MID(A1430,4,1)="R",IF(ISODD(RIGHT(A1430)),"RH2","RH4"),"ERROR"))</f>
        <v/>
      </c>
      <c r="R1430" s="1">
        <f>P1430&amp;"-"&amp;Q1430</f>
        <v/>
      </c>
      <c r="S1430" s="13">
        <f>IF(D1430="","HXX",IF(OR(D1430=D1429,D1430=0),S1429,"H"&amp;TEXT(D1430,"00")&amp;" T"&amp;TEXT(G1430,"00")&amp;" - "&amp;A1430))</f>
        <v/>
      </c>
      <c r="T1430" s="13">
        <f>SUBTOTAL(3,A1430)</f>
        <v/>
      </c>
      <c r="U1430" s="13">
        <f>IF(OR(NOT(ISBLANK(H1430)),J1430="30"),1,0)</f>
        <v/>
      </c>
      <c r="V1430" s="13">
        <f>IF(ISBLANK(I1430),0,1)</f>
        <v/>
      </c>
      <c r="W1430" s="13">
        <f>IF(AND(L1430="Porosidad de gas",OR(K1430="C5",K1430="E5")),1,0)</f>
        <v/>
      </c>
      <c r="X1430" s="3">
        <f>RIGHT(A1430,3)</f>
        <v/>
      </c>
      <c r="Y1430" s="3">
        <f>MAX(W1430*F1430,0)</f>
        <v/>
      </c>
      <c r="Z1430" s="3">
        <f>MAX(V1430*F1430-Y1430,0)</f>
        <v/>
      </c>
      <c r="AA1430" s="3">
        <f>MAX(U1430*F1430-SUM(Y1430:Z1430),0)</f>
        <v/>
      </c>
      <c r="AB1430" s="3">
        <f>MAX(F1430-SUM(Y1430:AA1430),0)</f>
        <v/>
      </c>
      <c r="AC1430" s="3">
        <f>D1430</f>
        <v/>
      </c>
      <c r="AD1430" s="3">
        <f>E1430</f>
        <v/>
      </c>
    </row>
    <row r="1431">
      <c r="A1431" s="22" t="inlineStr">
        <is>
          <t>BNRL022511271056</t>
        </is>
      </c>
      <c r="B1431" s="22" t="inlineStr">
        <is>
          <t>27/11/2025 10:2:2</t>
        </is>
      </c>
      <c r="C1431" s="24" t="n">
        <v>9</v>
      </c>
      <c r="D1431" s="24" t="n">
        <v>14</v>
      </c>
      <c r="E1431" s="24" t="n">
        <v>6</v>
      </c>
      <c r="F1431" s="24" t="n">
        <v>437</v>
      </c>
      <c r="G1431" s="24" t="inlineStr">
        <is>
          <t>17</t>
        </is>
      </c>
      <c r="H1431" s="24" t="inlineStr">
        <is>
          <t>28/11/2025 4:48:29</t>
        </is>
      </c>
      <c r="I1431" s="24" t="inlineStr"/>
      <c r="J1431" s="24" t="n">
        <v/>
      </c>
      <c r="K1431" s="24" t="n"/>
      <c r="L1431" s="24" t="n"/>
      <c r="M1431" s="1">
        <f>LEFT(A1431,6)</f>
        <v/>
      </c>
      <c r="N1431" s="1">
        <f>MID(A1431,7,6)</f>
        <v/>
      </c>
      <c r="O1431" s="1">
        <f>MID(A1431,7,6)&amp;"-"&amp;MID(A1431,13,1)</f>
        <v/>
      </c>
      <c r="P1431" s="1">
        <f>"M"&amp;MID(A1431,5,2)</f>
        <v/>
      </c>
      <c r="Q1431" s="1">
        <f>IF(MID(A1431,4,1)="L",IF(ISODD(RIGHT(A1431)),"LH1","LH3"),IF(MID(A1431,4,1)="R",IF(ISODD(RIGHT(A1431)),"RH2","RH4"),"ERROR"))</f>
        <v/>
      </c>
      <c r="R1431" s="1">
        <f>P1431&amp;"-"&amp;Q1431</f>
        <v/>
      </c>
      <c r="S1431" s="13">
        <f>IF(D1431="","HXX",IF(OR(D1431=D1430,D1431=0),S1430,"H"&amp;TEXT(D1431,"00")&amp;" T"&amp;TEXT(G1431,"00")&amp;" - "&amp;A1431))</f>
        <v/>
      </c>
      <c r="T1431" s="13">
        <f>SUBTOTAL(3,A1431)</f>
        <v/>
      </c>
      <c r="U1431" s="13">
        <f>IF(OR(NOT(ISBLANK(H1431)),J1431="30"),1,0)</f>
        <v/>
      </c>
      <c r="V1431" s="13">
        <f>IF(ISBLANK(I1431),0,1)</f>
        <v/>
      </c>
      <c r="W1431" s="13">
        <f>IF(AND(L1431="Porosidad de gas",OR(K1431="C5",K1431="E5")),1,0)</f>
        <v/>
      </c>
      <c r="X1431" s="3">
        <f>RIGHT(A1431,3)</f>
        <v/>
      </c>
      <c r="Y1431" s="3">
        <f>MAX(W1431*F1431,0)</f>
        <v/>
      </c>
      <c r="Z1431" s="3">
        <f>MAX(V1431*F1431-Y1431,0)</f>
        <v/>
      </c>
      <c r="AA1431" s="3">
        <f>MAX(U1431*F1431-SUM(Y1431:Z1431),0)</f>
        <v/>
      </c>
      <c r="AB1431" s="3">
        <f>MAX(F1431-SUM(Y1431:AA1431),0)</f>
        <v/>
      </c>
      <c r="AC1431" s="3">
        <f>D1431</f>
        <v/>
      </c>
      <c r="AD1431" s="3">
        <f>E1431</f>
        <v/>
      </c>
    </row>
    <row r="1432">
      <c r="A1432" s="22" t="inlineStr">
        <is>
          <t>BNRR022511271055</t>
        </is>
      </c>
      <c r="B1432" s="22" t="inlineStr">
        <is>
          <t>27/11/2025 10:2:2</t>
        </is>
      </c>
      <c r="C1432" s="24" t="n">
        <v>9</v>
      </c>
      <c r="D1432" s="24" t="n">
        <v>14</v>
      </c>
      <c r="E1432" s="24" t="n">
        <v>6</v>
      </c>
      <c r="F1432" s="24" t="n">
        <v>437</v>
      </c>
      <c r="G1432" s="24" t="inlineStr">
        <is>
          <t>17</t>
        </is>
      </c>
      <c r="H1432" s="24" t="inlineStr">
        <is>
          <t>28/11/2025 4:49:18</t>
        </is>
      </c>
      <c r="I1432" s="24" t="inlineStr"/>
      <c r="J1432" s="24" t="n">
        <v/>
      </c>
      <c r="K1432" s="24" t="n"/>
      <c r="L1432" s="24" t="n"/>
      <c r="M1432" s="1">
        <f>LEFT(A1432,6)</f>
        <v/>
      </c>
      <c r="N1432" s="1">
        <f>MID(A1432,7,6)</f>
        <v/>
      </c>
      <c r="O1432" s="1">
        <f>MID(A1432,7,6)&amp;"-"&amp;MID(A1432,13,1)</f>
        <v/>
      </c>
      <c r="P1432" s="1">
        <f>"M"&amp;MID(A1432,5,2)</f>
        <v/>
      </c>
      <c r="Q1432" s="1">
        <f>IF(MID(A1432,4,1)="L",IF(ISODD(RIGHT(A1432)),"LH1","LH3"),IF(MID(A1432,4,1)="R",IF(ISODD(RIGHT(A1432)),"RH2","RH4"),"ERROR"))</f>
        <v/>
      </c>
      <c r="R1432" s="1">
        <f>P1432&amp;"-"&amp;Q1432</f>
        <v/>
      </c>
      <c r="S1432" s="13">
        <f>IF(D1432="","HXX",IF(OR(D1432=D1431,D1432=0),S1431,"H"&amp;TEXT(D1432,"00")&amp;" T"&amp;TEXT(G1432,"00")&amp;" - "&amp;A1432))</f>
        <v/>
      </c>
      <c r="T1432" s="13">
        <f>SUBTOTAL(3,A1432)</f>
        <v/>
      </c>
      <c r="U1432" s="13">
        <f>IF(OR(NOT(ISBLANK(H1432)),J1432="30"),1,0)</f>
        <v/>
      </c>
      <c r="V1432" s="13">
        <f>IF(ISBLANK(I1432),0,1)</f>
        <v/>
      </c>
      <c r="W1432" s="13">
        <f>IF(AND(L1432="Porosidad de gas",OR(K1432="C5",K1432="E5")),1,0)</f>
        <v/>
      </c>
      <c r="X1432" s="3">
        <f>RIGHT(A1432,3)</f>
        <v/>
      </c>
      <c r="Y1432" s="3">
        <f>MAX(W1432*F1432,0)</f>
        <v/>
      </c>
      <c r="Z1432" s="3">
        <f>MAX(V1432*F1432-Y1432,0)</f>
        <v/>
      </c>
      <c r="AA1432" s="3">
        <f>MAX(U1432*F1432-SUM(Y1432:Z1432),0)</f>
        <v/>
      </c>
      <c r="AB1432" s="3">
        <f>MAX(F1432-SUM(Y1432:AA1432),0)</f>
        <v/>
      </c>
      <c r="AC1432" s="3">
        <f>D1432</f>
        <v/>
      </c>
      <c r="AD1432" s="3">
        <f>E1432</f>
        <v/>
      </c>
    </row>
    <row r="1433">
      <c r="A1433" s="22" t="inlineStr">
        <is>
          <t>BNRR022511271056</t>
        </is>
      </c>
      <c r="B1433" s="22" t="inlineStr">
        <is>
          <t>27/11/2025 10:2:2</t>
        </is>
      </c>
      <c r="C1433" s="24" t="n">
        <v>9</v>
      </c>
      <c r="D1433" s="24" t="n">
        <v>14</v>
      </c>
      <c r="E1433" s="24" t="n">
        <v>6</v>
      </c>
      <c r="F1433" s="24" t="n">
        <v>437</v>
      </c>
      <c r="G1433" s="24" t="inlineStr">
        <is>
          <t>17</t>
        </is>
      </c>
      <c r="H1433" s="24" t="inlineStr">
        <is>
          <t>28/11/2025 4:51:14</t>
        </is>
      </c>
      <c r="I1433" s="24" t="inlineStr"/>
      <c r="J1433" s="24" t="n">
        <v/>
      </c>
      <c r="K1433" s="24" t="n"/>
      <c r="L1433" s="24" t="n"/>
      <c r="M1433" s="1">
        <f>LEFT(A1433,6)</f>
        <v/>
      </c>
      <c r="N1433" s="1">
        <f>MID(A1433,7,6)</f>
        <v/>
      </c>
      <c r="O1433" s="1">
        <f>MID(A1433,7,6)&amp;"-"&amp;MID(A1433,13,1)</f>
        <v/>
      </c>
      <c r="P1433" s="1">
        <f>"M"&amp;MID(A1433,5,2)</f>
        <v/>
      </c>
      <c r="Q1433" s="1">
        <f>IF(MID(A1433,4,1)="L",IF(ISODD(RIGHT(A1433)),"LH1","LH3"),IF(MID(A1433,4,1)="R",IF(ISODD(RIGHT(A1433)),"RH2","RH4"),"ERROR"))</f>
        <v/>
      </c>
      <c r="R1433" s="1">
        <f>P1433&amp;"-"&amp;Q1433</f>
        <v/>
      </c>
      <c r="S1433" s="13">
        <f>IF(D1433="","HXX",IF(OR(D1433=D1432,D1433=0),S1432,"H"&amp;TEXT(D1433,"00")&amp;" T"&amp;TEXT(G1433,"00")&amp;" - "&amp;A1433))</f>
        <v/>
      </c>
      <c r="T1433" s="13">
        <f>SUBTOTAL(3,A1433)</f>
        <v/>
      </c>
      <c r="U1433" s="13">
        <f>IF(OR(NOT(ISBLANK(H1433)),J1433="30"),1,0)</f>
        <v/>
      </c>
      <c r="V1433" s="13">
        <f>IF(ISBLANK(I1433),0,1)</f>
        <v/>
      </c>
      <c r="W1433" s="13">
        <f>IF(AND(L1433="Porosidad de gas",OR(K1433="C5",K1433="E5")),1,0)</f>
        <v/>
      </c>
      <c r="X1433" s="3">
        <f>RIGHT(A1433,3)</f>
        <v/>
      </c>
      <c r="Y1433" s="3">
        <f>MAX(W1433*F1433,0)</f>
        <v/>
      </c>
      <c r="Z1433" s="3">
        <f>MAX(V1433*F1433-Y1433,0)</f>
        <v/>
      </c>
      <c r="AA1433" s="3">
        <f>MAX(U1433*F1433-SUM(Y1433:Z1433),0)</f>
        <v/>
      </c>
      <c r="AB1433" s="3">
        <f>MAX(F1433-SUM(Y1433:AA1433),0)</f>
        <v/>
      </c>
      <c r="AC1433" s="3">
        <f>D1433</f>
        <v/>
      </c>
      <c r="AD1433" s="3">
        <f>E1433</f>
        <v/>
      </c>
    </row>
    <row r="1434">
      <c r="A1434" s="22" t="inlineStr">
        <is>
          <t>BNRL022511271053</t>
        </is>
      </c>
      <c r="B1434" s="22" t="inlineStr">
        <is>
          <t>27/11/2025 9:54:45</t>
        </is>
      </c>
      <c r="C1434" s="24" t="n">
        <v>9</v>
      </c>
      <c r="D1434" s="24" t="n">
        <v>14</v>
      </c>
      <c r="E1434" s="24" t="n">
        <v>5</v>
      </c>
      <c r="F1434" s="24" t="n">
        <v>363</v>
      </c>
      <c r="G1434" s="24" t="inlineStr">
        <is>
          <t>17</t>
        </is>
      </c>
      <c r="H1434" s="24" t="inlineStr">
        <is>
          <t>28/11/2025 3:0:20</t>
        </is>
      </c>
      <c r="I1434" s="24" t="inlineStr"/>
      <c r="J1434" s="24" t="n">
        <v/>
      </c>
      <c r="K1434" s="24" t="n"/>
      <c r="L1434" s="24" t="n"/>
      <c r="M1434" s="1">
        <f>LEFT(A1434,6)</f>
        <v/>
      </c>
      <c r="N1434" s="1">
        <f>MID(A1434,7,6)</f>
        <v/>
      </c>
      <c r="O1434" s="1">
        <f>MID(A1434,7,6)&amp;"-"&amp;MID(A1434,13,1)</f>
        <v/>
      </c>
      <c r="P1434" s="1">
        <f>"M"&amp;MID(A1434,5,2)</f>
        <v/>
      </c>
      <c r="Q1434" s="1">
        <f>IF(MID(A1434,4,1)="L",IF(ISODD(RIGHT(A1434)),"LH1","LH3"),IF(MID(A1434,4,1)="R",IF(ISODD(RIGHT(A1434)),"RH2","RH4"),"ERROR"))</f>
        <v/>
      </c>
      <c r="R1434" s="1">
        <f>P1434&amp;"-"&amp;Q1434</f>
        <v/>
      </c>
      <c r="S1434" s="13">
        <f>IF(D1434="","HXX",IF(OR(D1434=D1433,D1434=0),S1433,"H"&amp;TEXT(D1434,"00")&amp;" T"&amp;TEXT(G1434,"00")&amp;" - "&amp;A1434))</f>
        <v/>
      </c>
      <c r="T1434" s="13">
        <f>SUBTOTAL(3,A1434)</f>
        <v/>
      </c>
      <c r="U1434" s="13">
        <f>IF(OR(NOT(ISBLANK(H1434)),J1434="30"),1,0)</f>
        <v/>
      </c>
      <c r="V1434" s="13">
        <f>IF(ISBLANK(I1434),0,1)</f>
        <v/>
      </c>
      <c r="W1434" s="13">
        <f>IF(AND(L1434="Porosidad de gas",OR(K1434="C5",K1434="E5")),1,0)</f>
        <v/>
      </c>
      <c r="X1434" s="3">
        <f>RIGHT(A1434,3)</f>
        <v/>
      </c>
      <c r="Y1434" s="3">
        <f>MAX(W1434*F1434,0)</f>
        <v/>
      </c>
      <c r="Z1434" s="3">
        <f>MAX(V1434*F1434-Y1434,0)</f>
        <v/>
      </c>
      <c r="AA1434" s="3">
        <f>MAX(U1434*F1434-SUM(Y1434:Z1434),0)</f>
        <v/>
      </c>
      <c r="AB1434" s="3">
        <f>MAX(F1434-SUM(Y1434:AA1434),0)</f>
        <v/>
      </c>
      <c r="AC1434" s="3">
        <f>D1434</f>
        <v/>
      </c>
      <c r="AD1434" s="3">
        <f>E1434</f>
        <v/>
      </c>
    </row>
    <row r="1435">
      <c r="A1435" s="22" t="inlineStr">
        <is>
          <t>BNRL022511271054</t>
        </is>
      </c>
      <c r="B1435" s="22" t="inlineStr">
        <is>
          <t>27/11/2025 9:54:45</t>
        </is>
      </c>
      <c r="C1435" s="24" t="n">
        <v>9</v>
      </c>
      <c r="D1435" s="24" t="n">
        <v>14</v>
      </c>
      <c r="E1435" s="24" t="n">
        <v>5</v>
      </c>
      <c r="F1435" s="24" t="n">
        <v>363</v>
      </c>
      <c r="G1435" s="24" t="inlineStr">
        <is>
          <t>17</t>
        </is>
      </c>
      <c r="H1435" s="24" t="inlineStr">
        <is>
          <t>28/11/2025 3:3:48</t>
        </is>
      </c>
      <c r="I1435" s="24" t="inlineStr"/>
      <c r="J1435" s="24" t="n">
        <v/>
      </c>
      <c r="K1435" s="24" t="n"/>
      <c r="L1435" s="24" t="n"/>
      <c r="M1435" s="1">
        <f>LEFT(A1435,6)</f>
        <v/>
      </c>
      <c r="N1435" s="1">
        <f>MID(A1435,7,6)</f>
        <v/>
      </c>
      <c r="O1435" s="1">
        <f>MID(A1435,7,6)&amp;"-"&amp;MID(A1435,13,1)</f>
        <v/>
      </c>
      <c r="P1435" s="1">
        <f>"M"&amp;MID(A1435,5,2)</f>
        <v/>
      </c>
      <c r="Q1435" s="1">
        <f>IF(MID(A1435,4,1)="L",IF(ISODD(RIGHT(A1435)),"LH1","LH3"),IF(MID(A1435,4,1)="R",IF(ISODD(RIGHT(A1435)),"RH2","RH4"),"ERROR"))</f>
        <v/>
      </c>
      <c r="R1435" s="1">
        <f>P1435&amp;"-"&amp;Q1435</f>
        <v/>
      </c>
      <c r="S1435" s="13">
        <f>IF(D1435="","HXX",IF(OR(D1435=D1434,D1435=0),S1434,"H"&amp;TEXT(D1435,"00")&amp;" T"&amp;TEXT(G1435,"00")&amp;" - "&amp;A1435))</f>
        <v/>
      </c>
      <c r="T1435" s="13">
        <f>SUBTOTAL(3,A1435)</f>
        <v/>
      </c>
      <c r="U1435" s="13">
        <f>IF(OR(NOT(ISBLANK(H1435)),J1435="30"),1,0)</f>
        <v/>
      </c>
      <c r="V1435" s="13">
        <f>IF(ISBLANK(I1435),0,1)</f>
        <v/>
      </c>
      <c r="W1435" s="13">
        <f>IF(AND(L1435="Porosidad de gas",OR(K1435="C5",K1435="E5")),1,0)</f>
        <v/>
      </c>
      <c r="X1435" s="3">
        <f>RIGHT(A1435,3)</f>
        <v/>
      </c>
      <c r="Y1435" s="3">
        <f>MAX(W1435*F1435,0)</f>
        <v/>
      </c>
      <c r="Z1435" s="3">
        <f>MAX(V1435*F1435-Y1435,0)</f>
        <v/>
      </c>
      <c r="AA1435" s="3">
        <f>MAX(U1435*F1435-SUM(Y1435:Z1435),0)</f>
        <v/>
      </c>
      <c r="AB1435" s="3">
        <f>MAX(F1435-SUM(Y1435:AA1435),0)</f>
        <v/>
      </c>
      <c r="AC1435" s="3">
        <f>D1435</f>
        <v/>
      </c>
      <c r="AD1435" s="3">
        <f>E1435</f>
        <v/>
      </c>
    </row>
    <row r="1436">
      <c r="A1436" s="22" t="inlineStr">
        <is>
          <t>BNRR022511271053</t>
        </is>
      </c>
      <c r="B1436" s="22" t="inlineStr">
        <is>
          <t>27/11/2025 9:54:45</t>
        </is>
      </c>
      <c r="C1436" s="24" t="n">
        <v>9</v>
      </c>
      <c r="D1436" s="24" t="n">
        <v>14</v>
      </c>
      <c r="E1436" s="24" t="n">
        <v>5</v>
      </c>
      <c r="F1436" s="24" t="n">
        <v>363</v>
      </c>
      <c r="G1436" s="24" t="inlineStr">
        <is>
          <t>17</t>
        </is>
      </c>
      <c r="H1436" s="24" t="inlineStr">
        <is>
          <t>28/11/2025 3:4:26</t>
        </is>
      </c>
      <c r="I1436" s="24" t="inlineStr"/>
      <c r="J1436" s="24" t="n">
        <v/>
      </c>
      <c r="K1436" s="24" t="n"/>
      <c r="L1436" s="24" t="n"/>
      <c r="M1436" s="1">
        <f>LEFT(A1436,6)</f>
        <v/>
      </c>
      <c r="N1436" s="1">
        <f>MID(A1436,7,6)</f>
        <v/>
      </c>
      <c r="O1436" s="1">
        <f>MID(A1436,7,6)&amp;"-"&amp;MID(A1436,13,1)</f>
        <v/>
      </c>
      <c r="P1436" s="1">
        <f>"M"&amp;MID(A1436,5,2)</f>
        <v/>
      </c>
      <c r="Q1436" s="1">
        <f>IF(MID(A1436,4,1)="L",IF(ISODD(RIGHT(A1436)),"LH1","LH3"),IF(MID(A1436,4,1)="R",IF(ISODD(RIGHT(A1436)),"RH2","RH4"),"ERROR"))</f>
        <v/>
      </c>
      <c r="R1436" s="1">
        <f>P1436&amp;"-"&amp;Q1436</f>
        <v/>
      </c>
      <c r="S1436" s="13">
        <f>IF(D1436="","HXX",IF(OR(D1436=D1435,D1436=0),S1435,"H"&amp;TEXT(D1436,"00")&amp;" T"&amp;TEXT(G1436,"00")&amp;" - "&amp;A1436))</f>
        <v/>
      </c>
      <c r="T1436" s="13">
        <f>SUBTOTAL(3,A1436)</f>
        <v/>
      </c>
      <c r="U1436" s="13">
        <f>IF(OR(NOT(ISBLANK(H1436)),J1436="30"),1,0)</f>
        <v/>
      </c>
      <c r="V1436" s="13">
        <f>IF(ISBLANK(I1436),0,1)</f>
        <v/>
      </c>
      <c r="W1436" s="13">
        <f>IF(AND(L1436="Porosidad de gas",OR(K1436="C5",K1436="E5")),1,0)</f>
        <v/>
      </c>
      <c r="X1436" s="3">
        <f>RIGHT(A1436,3)</f>
        <v/>
      </c>
      <c r="Y1436" s="3">
        <f>MAX(W1436*F1436,0)</f>
        <v/>
      </c>
      <c r="Z1436" s="3">
        <f>MAX(V1436*F1436-Y1436,0)</f>
        <v/>
      </c>
      <c r="AA1436" s="3">
        <f>MAX(U1436*F1436-SUM(Y1436:Z1436),0)</f>
        <v/>
      </c>
      <c r="AB1436" s="3">
        <f>MAX(F1436-SUM(Y1436:AA1436),0)</f>
        <v/>
      </c>
      <c r="AC1436" s="3">
        <f>D1436</f>
        <v/>
      </c>
      <c r="AD1436" s="3">
        <f>E1436</f>
        <v/>
      </c>
    </row>
    <row r="1437">
      <c r="A1437" s="22" t="inlineStr">
        <is>
          <t>BNRR022511271054</t>
        </is>
      </c>
      <c r="B1437" s="22" t="inlineStr">
        <is>
          <t>27/11/2025 9:54:45</t>
        </is>
      </c>
      <c r="C1437" s="24" t="n">
        <v>9</v>
      </c>
      <c r="D1437" s="24" t="n">
        <v>14</v>
      </c>
      <c r="E1437" s="24" t="n">
        <v>5</v>
      </c>
      <c r="F1437" s="24" t="n">
        <v>363</v>
      </c>
      <c r="G1437" s="24" t="inlineStr">
        <is>
          <t>17</t>
        </is>
      </c>
      <c r="H1437" s="24" t="inlineStr">
        <is>
          <t>28/11/2025 3:27:29</t>
        </is>
      </c>
      <c r="I1437" s="24" t="inlineStr"/>
      <c r="J1437" s="24" t="n">
        <v/>
      </c>
      <c r="K1437" s="24" t="n"/>
      <c r="L1437" s="24" t="n"/>
      <c r="M1437" s="1">
        <f>LEFT(A1437,6)</f>
        <v/>
      </c>
      <c r="N1437" s="1">
        <f>MID(A1437,7,6)</f>
        <v/>
      </c>
      <c r="O1437" s="1">
        <f>MID(A1437,7,6)&amp;"-"&amp;MID(A1437,13,1)</f>
        <v/>
      </c>
      <c r="P1437" s="1">
        <f>"M"&amp;MID(A1437,5,2)</f>
        <v/>
      </c>
      <c r="Q1437" s="1">
        <f>IF(MID(A1437,4,1)="L",IF(ISODD(RIGHT(A1437)),"LH1","LH3"),IF(MID(A1437,4,1)="R",IF(ISODD(RIGHT(A1437)),"RH2","RH4"),"ERROR"))</f>
        <v/>
      </c>
      <c r="R1437" s="1">
        <f>P1437&amp;"-"&amp;Q1437</f>
        <v/>
      </c>
      <c r="S1437" s="13">
        <f>IF(D1437="","HXX",IF(OR(D1437=D1436,D1437=0),S1436,"H"&amp;TEXT(D1437,"00")&amp;" T"&amp;TEXT(G1437,"00")&amp;" - "&amp;A1437))</f>
        <v/>
      </c>
      <c r="T1437" s="13">
        <f>SUBTOTAL(3,A1437)</f>
        <v/>
      </c>
      <c r="U1437" s="13">
        <f>IF(OR(NOT(ISBLANK(H1437)),J1437="30"),1,0)</f>
        <v/>
      </c>
      <c r="V1437" s="13">
        <f>IF(ISBLANK(I1437),0,1)</f>
        <v/>
      </c>
      <c r="W1437" s="13">
        <f>IF(AND(L1437="Porosidad de gas",OR(K1437="C5",K1437="E5")),1,0)</f>
        <v/>
      </c>
      <c r="X1437" s="3">
        <f>RIGHT(A1437,3)</f>
        <v/>
      </c>
      <c r="Y1437" s="3">
        <f>MAX(W1437*F1437,0)</f>
        <v/>
      </c>
      <c r="Z1437" s="3">
        <f>MAX(V1437*F1437-Y1437,0)</f>
        <v/>
      </c>
      <c r="AA1437" s="3">
        <f>MAX(U1437*F1437-SUM(Y1437:Z1437),0)</f>
        <v/>
      </c>
      <c r="AB1437" s="3">
        <f>MAX(F1437-SUM(Y1437:AA1437),0)</f>
        <v/>
      </c>
      <c r="AC1437" s="3">
        <f>D1437</f>
        <v/>
      </c>
      <c r="AD1437" s="3">
        <f>E1437</f>
        <v/>
      </c>
    </row>
    <row r="1438">
      <c r="A1438" s="22" t="inlineStr">
        <is>
          <t>BNRL022511271051</t>
        </is>
      </c>
      <c r="B1438" s="22" t="inlineStr">
        <is>
          <t>27/11/2025 9:48:42</t>
        </is>
      </c>
      <c r="C1438" s="24" t="n">
        <v>9</v>
      </c>
      <c r="D1438" s="24" t="n">
        <v>14</v>
      </c>
      <c r="E1438" s="24" t="n">
        <v>4</v>
      </c>
      <c r="F1438" s="24" t="n">
        <v>428</v>
      </c>
      <c r="G1438" s="24" t="inlineStr">
        <is>
          <t>17</t>
        </is>
      </c>
      <c r="H1438" s="24" t="inlineStr">
        <is>
          <t>28/11/2025 3:32:46</t>
        </is>
      </c>
      <c r="I1438" s="24" t="inlineStr"/>
      <c r="J1438" s="24" t="n">
        <v/>
      </c>
      <c r="K1438" s="24" t="n"/>
      <c r="L1438" s="24" t="n"/>
      <c r="M1438" s="1">
        <f>LEFT(A1438,6)</f>
        <v/>
      </c>
      <c r="N1438" s="1">
        <f>MID(A1438,7,6)</f>
        <v/>
      </c>
      <c r="O1438" s="1">
        <f>MID(A1438,7,6)&amp;"-"&amp;MID(A1438,13,1)</f>
        <v/>
      </c>
      <c r="P1438" s="1">
        <f>"M"&amp;MID(A1438,5,2)</f>
        <v/>
      </c>
      <c r="Q1438" s="1">
        <f>IF(MID(A1438,4,1)="L",IF(ISODD(RIGHT(A1438)),"LH1","LH3"),IF(MID(A1438,4,1)="R",IF(ISODD(RIGHT(A1438)),"RH2","RH4"),"ERROR"))</f>
        <v/>
      </c>
      <c r="R1438" s="1">
        <f>P1438&amp;"-"&amp;Q1438</f>
        <v/>
      </c>
      <c r="S1438" s="13">
        <f>IF(D1438="","HXX",IF(OR(D1438=D1437,D1438=0),S1437,"H"&amp;TEXT(D1438,"00")&amp;" T"&amp;TEXT(G1438,"00")&amp;" - "&amp;A1438))</f>
        <v/>
      </c>
      <c r="T1438" s="13">
        <f>SUBTOTAL(3,A1438)</f>
        <v/>
      </c>
      <c r="U1438" s="13">
        <f>IF(OR(NOT(ISBLANK(H1438)),J1438="30"),1,0)</f>
        <v/>
      </c>
      <c r="V1438" s="13">
        <f>IF(ISBLANK(I1438),0,1)</f>
        <v/>
      </c>
      <c r="W1438" s="13">
        <f>IF(AND(L1438="Porosidad de gas",OR(K1438="C5",K1438="E5")),1,0)</f>
        <v/>
      </c>
      <c r="X1438" s="3">
        <f>RIGHT(A1438,3)</f>
        <v/>
      </c>
      <c r="Y1438" s="3">
        <f>MAX(W1438*F1438,0)</f>
        <v/>
      </c>
      <c r="Z1438" s="3">
        <f>MAX(V1438*F1438-Y1438,0)</f>
        <v/>
      </c>
      <c r="AA1438" s="3">
        <f>MAX(U1438*F1438-SUM(Y1438:Z1438),0)</f>
        <v/>
      </c>
      <c r="AB1438" s="3">
        <f>MAX(F1438-SUM(Y1438:AA1438),0)</f>
        <v/>
      </c>
      <c r="AC1438" s="3">
        <f>D1438</f>
        <v/>
      </c>
      <c r="AD1438" s="3">
        <f>E1438</f>
        <v/>
      </c>
    </row>
    <row r="1439">
      <c r="A1439" s="22" t="inlineStr">
        <is>
          <t>BNRL022511271052</t>
        </is>
      </c>
      <c r="B1439" s="22" t="inlineStr">
        <is>
          <t>27/11/2025 9:48:42</t>
        </is>
      </c>
      <c r="C1439" s="24" t="n">
        <v>9</v>
      </c>
      <c r="D1439" s="24" t="n">
        <v>14</v>
      </c>
      <c r="E1439" s="24" t="n">
        <v>4</v>
      </c>
      <c r="F1439" s="24" t="n">
        <v>428</v>
      </c>
      <c r="G1439" s="24" t="inlineStr">
        <is>
          <t>17</t>
        </is>
      </c>
      <c r="H1439" s="24" t="inlineStr">
        <is>
          <t>28/11/2025 3:33:42</t>
        </is>
      </c>
      <c r="I1439" s="24" t="inlineStr"/>
      <c r="J1439" s="24" t="n">
        <v/>
      </c>
      <c r="K1439" s="24" t="n"/>
      <c r="L1439" s="24" t="n"/>
      <c r="M1439" s="1">
        <f>LEFT(A1439,6)</f>
        <v/>
      </c>
      <c r="N1439" s="1">
        <f>MID(A1439,7,6)</f>
        <v/>
      </c>
      <c r="O1439" s="1">
        <f>MID(A1439,7,6)&amp;"-"&amp;MID(A1439,13,1)</f>
        <v/>
      </c>
      <c r="P1439" s="1">
        <f>"M"&amp;MID(A1439,5,2)</f>
        <v/>
      </c>
      <c r="Q1439" s="1">
        <f>IF(MID(A1439,4,1)="L",IF(ISODD(RIGHT(A1439)),"LH1","LH3"),IF(MID(A1439,4,1)="R",IF(ISODD(RIGHT(A1439)),"RH2","RH4"),"ERROR"))</f>
        <v/>
      </c>
      <c r="R1439" s="1">
        <f>P1439&amp;"-"&amp;Q1439</f>
        <v/>
      </c>
      <c r="S1439" s="13">
        <f>IF(D1439="","HXX",IF(OR(D1439=D1438,D1439=0),S1438,"H"&amp;TEXT(D1439,"00")&amp;" T"&amp;TEXT(G1439,"00")&amp;" - "&amp;A1439))</f>
        <v/>
      </c>
      <c r="T1439" s="13">
        <f>SUBTOTAL(3,A1439)</f>
        <v/>
      </c>
      <c r="U1439" s="13">
        <f>IF(OR(NOT(ISBLANK(H1439)),J1439="30"),1,0)</f>
        <v/>
      </c>
      <c r="V1439" s="13">
        <f>IF(ISBLANK(I1439),0,1)</f>
        <v/>
      </c>
      <c r="W1439" s="13">
        <f>IF(AND(L1439="Porosidad de gas",OR(K1439="C5",K1439="E5")),1,0)</f>
        <v/>
      </c>
      <c r="X1439" s="3">
        <f>RIGHT(A1439,3)</f>
        <v/>
      </c>
      <c r="Y1439" s="3">
        <f>MAX(W1439*F1439,0)</f>
        <v/>
      </c>
      <c r="Z1439" s="3">
        <f>MAX(V1439*F1439-Y1439,0)</f>
        <v/>
      </c>
      <c r="AA1439" s="3">
        <f>MAX(U1439*F1439-SUM(Y1439:Z1439),0)</f>
        <v/>
      </c>
      <c r="AB1439" s="3">
        <f>MAX(F1439-SUM(Y1439:AA1439),0)</f>
        <v/>
      </c>
      <c r="AC1439" s="3">
        <f>D1439</f>
        <v/>
      </c>
      <c r="AD1439" s="3">
        <f>E1439</f>
        <v/>
      </c>
    </row>
    <row r="1440">
      <c r="A1440" s="22" t="inlineStr">
        <is>
          <t>BNRR022511271051</t>
        </is>
      </c>
      <c r="B1440" s="22" t="inlineStr">
        <is>
          <t>27/11/2025 9:48:42</t>
        </is>
      </c>
      <c r="C1440" s="24" t="n">
        <v>9</v>
      </c>
      <c r="D1440" s="24" t="n">
        <v>14</v>
      </c>
      <c r="E1440" s="24" t="n">
        <v>4</v>
      </c>
      <c r="F1440" s="24" t="n">
        <v>428</v>
      </c>
      <c r="G1440" s="24" t="inlineStr">
        <is>
          <t>17</t>
        </is>
      </c>
      <c r="H1440" s="24" t="inlineStr">
        <is>
          <t>28/11/2025 3:5:54</t>
        </is>
      </c>
      <c r="I1440" s="24" t="inlineStr"/>
      <c r="J1440" s="24" t="n">
        <v/>
      </c>
      <c r="K1440" s="24" t="n"/>
      <c r="L1440" s="24" t="n"/>
      <c r="M1440" s="1">
        <f>LEFT(A1440,6)</f>
        <v/>
      </c>
      <c r="N1440" s="1">
        <f>MID(A1440,7,6)</f>
        <v/>
      </c>
      <c r="O1440" s="1">
        <f>MID(A1440,7,6)&amp;"-"&amp;MID(A1440,13,1)</f>
        <v/>
      </c>
      <c r="P1440" s="1">
        <f>"M"&amp;MID(A1440,5,2)</f>
        <v/>
      </c>
      <c r="Q1440" s="1">
        <f>IF(MID(A1440,4,1)="L",IF(ISODD(RIGHT(A1440)),"LH1","LH3"),IF(MID(A1440,4,1)="R",IF(ISODD(RIGHT(A1440)),"RH2","RH4"),"ERROR"))</f>
        <v/>
      </c>
      <c r="R1440" s="1">
        <f>P1440&amp;"-"&amp;Q1440</f>
        <v/>
      </c>
      <c r="S1440" s="13">
        <f>IF(D1440="","HXX",IF(OR(D1440=D1439,D1440=0),S1439,"H"&amp;TEXT(D1440,"00")&amp;" T"&amp;TEXT(G1440,"00")&amp;" - "&amp;A1440))</f>
        <v/>
      </c>
      <c r="T1440" s="13">
        <f>SUBTOTAL(3,A1440)</f>
        <v/>
      </c>
      <c r="U1440" s="13">
        <f>IF(OR(NOT(ISBLANK(H1440)),J1440="30"),1,0)</f>
        <v/>
      </c>
      <c r="V1440" s="13">
        <f>IF(ISBLANK(I1440),0,1)</f>
        <v/>
      </c>
      <c r="W1440" s="13">
        <f>IF(AND(L1440="Porosidad de gas",OR(K1440="C5",K1440="E5")),1,0)</f>
        <v/>
      </c>
      <c r="X1440" s="3">
        <f>RIGHT(A1440,3)</f>
        <v/>
      </c>
      <c r="Y1440" s="3">
        <f>MAX(W1440*F1440,0)</f>
        <v/>
      </c>
      <c r="Z1440" s="3">
        <f>MAX(V1440*F1440-Y1440,0)</f>
        <v/>
      </c>
      <c r="AA1440" s="3">
        <f>MAX(U1440*F1440-SUM(Y1440:Z1440),0)</f>
        <v/>
      </c>
      <c r="AB1440" s="3">
        <f>MAX(F1440-SUM(Y1440:AA1440),0)</f>
        <v/>
      </c>
      <c r="AC1440" s="3">
        <f>D1440</f>
        <v/>
      </c>
      <c r="AD1440" s="3">
        <f>E1440</f>
        <v/>
      </c>
    </row>
    <row r="1441">
      <c r="A1441" s="22" t="inlineStr">
        <is>
          <t>BNRR022511271052</t>
        </is>
      </c>
      <c r="B1441" s="22" t="inlineStr">
        <is>
          <t>27/11/2025 9:48:42</t>
        </is>
      </c>
      <c r="C1441" s="24" t="n">
        <v>9</v>
      </c>
      <c r="D1441" s="24" t="n">
        <v>14</v>
      </c>
      <c r="E1441" s="24" t="n">
        <v>4</v>
      </c>
      <c r="F1441" s="24" t="n">
        <v>428</v>
      </c>
      <c r="G1441" s="24" t="inlineStr">
        <is>
          <t>17</t>
        </is>
      </c>
      <c r="H1441" s="24" t="inlineStr">
        <is>
          <t>28/11/2025 3:28:35</t>
        </is>
      </c>
      <c r="I1441" s="24" t="inlineStr">
        <is>
          <t>27/11/2025 3:43:7</t>
        </is>
      </c>
      <c r="J1441" s="24" t="n">
        <v>30</v>
      </c>
      <c r="K1441" s="24" t="inlineStr">
        <is>
          <t>E9</t>
        </is>
      </c>
      <c r="L1441" s="24" t="inlineStr">
        <is>
          <t>Porosidad de gas</t>
        </is>
      </c>
      <c r="M1441" s="1">
        <f>LEFT(A1441,6)</f>
        <v/>
      </c>
      <c r="N1441" s="1">
        <f>MID(A1441,7,6)</f>
        <v/>
      </c>
      <c r="O1441" s="1">
        <f>MID(A1441,7,6)&amp;"-"&amp;MID(A1441,13,1)</f>
        <v/>
      </c>
      <c r="P1441" s="1">
        <f>"M"&amp;MID(A1441,5,2)</f>
        <v/>
      </c>
      <c r="Q1441" s="1">
        <f>IF(MID(A1441,4,1)="L",IF(ISODD(RIGHT(A1441)),"LH1","LH3"),IF(MID(A1441,4,1)="R",IF(ISODD(RIGHT(A1441)),"RH2","RH4"),"ERROR"))</f>
        <v/>
      </c>
      <c r="R1441" s="1">
        <f>P1441&amp;"-"&amp;Q1441</f>
        <v/>
      </c>
      <c r="S1441" s="13">
        <f>IF(D1441="","HXX",IF(OR(D1441=D1440,D1441=0),S1440,"H"&amp;TEXT(D1441,"00")&amp;" T"&amp;TEXT(G1441,"00")&amp;" - "&amp;A1441))</f>
        <v/>
      </c>
      <c r="T1441" s="13">
        <f>SUBTOTAL(3,A1441)</f>
        <v/>
      </c>
      <c r="U1441" s="13">
        <f>IF(OR(NOT(ISBLANK(H1441)),J1441="30"),1,0)</f>
        <v/>
      </c>
      <c r="V1441" s="13">
        <f>IF(ISBLANK(I1441),0,1)</f>
        <v/>
      </c>
      <c r="W1441" s="13">
        <f>IF(AND(L1441="Porosidad de gas",OR(K1441="C5",K1441="E5")),1,0)</f>
        <v/>
      </c>
      <c r="X1441" s="3">
        <f>RIGHT(A1441,3)</f>
        <v/>
      </c>
      <c r="Y1441" s="3">
        <f>MAX(W1441*F1441,0)</f>
        <v/>
      </c>
      <c r="Z1441" s="3">
        <f>MAX(V1441*F1441-Y1441,0)</f>
        <v/>
      </c>
      <c r="AA1441" s="3">
        <f>MAX(U1441*F1441-SUM(Y1441:Z1441),0)</f>
        <v/>
      </c>
      <c r="AB1441" s="3">
        <f>MAX(F1441-SUM(Y1441:AA1441),0)</f>
        <v/>
      </c>
      <c r="AC1441" s="3">
        <f>D1441</f>
        <v/>
      </c>
      <c r="AD1441" s="3">
        <f>E1441</f>
        <v/>
      </c>
    </row>
    <row r="1442">
      <c r="A1442" s="22" t="inlineStr">
        <is>
          <t>BNRL022511271049</t>
        </is>
      </c>
      <c r="B1442" s="22" t="inlineStr">
        <is>
          <t>27/11/2025 9:41:34</t>
        </is>
      </c>
      <c r="C1442" s="24" t="n">
        <v>9</v>
      </c>
      <c r="D1442" s="24" t="n">
        <v>14</v>
      </c>
      <c r="E1442" s="24" t="n">
        <v>3</v>
      </c>
      <c r="F1442" s="24" t="n">
        <v>383</v>
      </c>
      <c r="G1442" s="24" t="inlineStr">
        <is>
          <t>17</t>
        </is>
      </c>
      <c r="H1442" s="24" t="inlineStr"/>
      <c r="I1442" s="24" t="inlineStr"/>
      <c r="J1442" s="24" t="n">
        <v/>
      </c>
      <c r="K1442" s="24" t="n"/>
      <c r="L1442" s="24" t="n"/>
      <c r="M1442" s="1">
        <f>LEFT(A1442,6)</f>
        <v/>
      </c>
      <c r="N1442" s="1">
        <f>MID(A1442,7,6)</f>
        <v/>
      </c>
      <c r="O1442" s="1">
        <f>MID(A1442,7,6)&amp;"-"&amp;MID(A1442,13,1)</f>
        <v/>
      </c>
      <c r="P1442" s="1">
        <f>"M"&amp;MID(A1442,5,2)</f>
        <v/>
      </c>
      <c r="Q1442" s="1">
        <f>IF(MID(A1442,4,1)="L",IF(ISODD(RIGHT(A1442)),"LH1","LH3"),IF(MID(A1442,4,1)="R",IF(ISODD(RIGHT(A1442)),"RH2","RH4"),"ERROR"))</f>
        <v/>
      </c>
      <c r="R1442" s="1">
        <f>P1442&amp;"-"&amp;Q1442</f>
        <v/>
      </c>
      <c r="S1442" s="13">
        <f>IF(D1442="","HXX",IF(OR(D1442=D1441,D1442=0),S1441,"H"&amp;TEXT(D1442,"00")&amp;" T"&amp;TEXT(G1442,"00")&amp;" - "&amp;A1442))</f>
        <v/>
      </c>
      <c r="T1442" s="13">
        <f>SUBTOTAL(3,A1442)</f>
        <v/>
      </c>
      <c r="U1442" s="13">
        <f>IF(OR(NOT(ISBLANK(H1442)),J1442="30"),1,0)</f>
        <v/>
      </c>
      <c r="V1442" s="13">
        <f>IF(ISBLANK(I1442),0,1)</f>
        <v/>
      </c>
      <c r="W1442" s="13">
        <f>IF(AND(L1442="Porosidad de gas",OR(K1442="C5",K1442="E5")),1,0)</f>
        <v/>
      </c>
      <c r="X1442" s="3">
        <f>RIGHT(A1442,3)</f>
        <v/>
      </c>
      <c r="Y1442" s="3">
        <f>MAX(W1442*F1442,0)</f>
        <v/>
      </c>
      <c r="Z1442" s="3">
        <f>MAX(V1442*F1442-Y1442,0)</f>
        <v/>
      </c>
      <c r="AA1442" s="3">
        <f>MAX(U1442*F1442-SUM(Y1442:Z1442),0)</f>
        <v/>
      </c>
      <c r="AB1442" s="3">
        <f>MAX(F1442-SUM(Y1442:AA1442),0)</f>
        <v/>
      </c>
      <c r="AC1442" s="3">
        <f>D1442</f>
        <v/>
      </c>
      <c r="AD1442" s="3">
        <f>E1442</f>
        <v/>
      </c>
    </row>
    <row r="1443">
      <c r="A1443" s="22" t="inlineStr">
        <is>
          <t>BNRL022511271050</t>
        </is>
      </c>
      <c r="B1443" s="22" t="inlineStr">
        <is>
          <t>27/11/2025 9:41:34</t>
        </is>
      </c>
      <c r="C1443" s="24" t="n">
        <v>9</v>
      </c>
      <c r="D1443" s="24" t="n">
        <v>14</v>
      </c>
      <c r="E1443" s="24" t="n">
        <v>3</v>
      </c>
      <c r="F1443" s="24" t="n">
        <v>383</v>
      </c>
      <c r="G1443" s="24" t="inlineStr">
        <is>
          <t>17</t>
        </is>
      </c>
      <c r="H1443" s="24" t="inlineStr"/>
      <c r="I1443" s="24" t="inlineStr"/>
      <c r="J1443" s="24" t="n">
        <v/>
      </c>
      <c r="K1443" s="24" t="n"/>
      <c r="L1443" s="24" t="n"/>
      <c r="M1443" s="1">
        <f>LEFT(A1443,6)</f>
        <v/>
      </c>
      <c r="N1443" s="1">
        <f>MID(A1443,7,6)</f>
        <v/>
      </c>
      <c r="O1443" s="1">
        <f>MID(A1443,7,6)&amp;"-"&amp;MID(A1443,13,1)</f>
        <v/>
      </c>
      <c r="P1443" s="1">
        <f>"M"&amp;MID(A1443,5,2)</f>
        <v/>
      </c>
      <c r="Q1443" s="1">
        <f>IF(MID(A1443,4,1)="L",IF(ISODD(RIGHT(A1443)),"LH1","LH3"),IF(MID(A1443,4,1)="R",IF(ISODD(RIGHT(A1443)),"RH2","RH4"),"ERROR"))</f>
        <v/>
      </c>
      <c r="R1443" s="1">
        <f>P1443&amp;"-"&amp;Q1443</f>
        <v/>
      </c>
      <c r="S1443" s="13">
        <f>IF(D1443="","HXX",IF(OR(D1443=D1442,D1443=0),S1442,"H"&amp;TEXT(D1443,"00")&amp;" T"&amp;TEXT(G1443,"00")&amp;" - "&amp;A1443))</f>
        <v/>
      </c>
      <c r="T1443" s="13">
        <f>SUBTOTAL(3,A1443)</f>
        <v/>
      </c>
      <c r="U1443" s="13">
        <f>IF(OR(NOT(ISBLANK(H1443)),J1443="30"),1,0)</f>
        <v/>
      </c>
      <c r="V1443" s="13">
        <f>IF(ISBLANK(I1443),0,1)</f>
        <v/>
      </c>
      <c r="W1443" s="13">
        <f>IF(AND(L1443="Porosidad de gas",OR(K1443="C5",K1443="E5")),1,0)</f>
        <v/>
      </c>
      <c r="X1443" s="3">
        <f>RIGHT(A1443,3)</f>
        <v/>
      </c>
      <c r="Y1443" s="3">
        <f>MAX(W1443*F1443,0)</f>
        <v/>
      </c>
      <c r="Z1443" s="3">
        <f>MAX(V1443*F1443-Y1443,0)</f>
        <v/>
      </c>
      <c r="AA1443" s="3">
        <f>MAX(U1443*F1443-SUM(Y1443:Z1443),0)</f>
        <v/>
      </c>
      <c r="AB1443" s="3">
        <f>MAX(F1443-SUM(Y1443:AA1443),0)</f>
        <v/>
      </c>
      <c r="AC1443" s="3">
        <f>D1443</f>
        <v/>
      </c>
      <c r="AD1443" s="3">
        <f>E1443</f>
        <v/>
      </c>
    </row>
    <row r="1444">
      <c r="A1444" s="22" t="inlineStr">
        <is>
          <t>BNRR022511271049</t>
        </is>
      </c>
      <c r="B1444" s="22" t="inlineStr">
        <is>
          <t>27/11/2025 9:41:34</t>
        </is>
      </c>
      <c r="C1444" s="24" t="n">
        <v>9</v>
      </c>
      <c r="D1444" s="24" t="n">
        <v>14</v>
      </c>
      <c r="E1444" s="24" t="n">
        <v>3</v>
      </c>
      <c r="F1444" s="24" t="n">
        <v>383</v>
      </c>
      <c r="G1444" s="24" t="inlineStr">
        <is>
          <t>17</t>
        </is>
      </c>
      <c r="H1444" s="24" t="inlineStr">
        <is>
          <t>28/11/2025 3:31:37</t>
        </is>
      </c>
      <c r="I1444" s="24" t="inlineStr"/>
      <c r="J1444" s="24" t="n">
        <v/>
      </c>
      <c r="K1444" s="24" t="n"/>
      <c r="L1444" s="24" t="n"/>
      <c r="M1444" s="1">
        <f>LEFT(A1444,6)</f>
        <v/>
      </c>
      <c r="N1444" s="1">
        <f>MID(A1444,7,6)</f>
        <v/>
      </c>
      <c r="O1444" s="1">
        <f>MID(A1444,7,6)&amp;"-"&amp;MID(A1444,13,1)</f>
        <v/>
      </c>
      <c r="P1444" s="1">
        <f>"M"&amp;MID(A1444,5,2)</f>
        <v/>
      </c>
      <c r="Q1444" s="1">
        <f>IF(MID(A1444,4,1)="L",IF(ISODD(RIGHT(A1444)),"LH1","LH3"),IF(MID(A1444,4,1)="R",IF(ISODD(RIGHT(A1444)),"RH2","RH4"),"ERROR"))</f>
        <v/>
      </c>
      <c r="R1444" s="1">
        <f>P1444&amp;"-"&amp;Q1444</f>
        <v/>
      </c>
      <c r="S1444" s="13">
        <f>IF(D1444="","HXX",IF(OR(D1444=D1443,D1444=0),S1443,"H"&amp;TEXT(D1444,"00")&amp;" T"&amp;TEXT(G1444,"00")&amp;" - "&amp;A1444))</f>
        <v/>
      </c>
      <c r="T1444" s="13">
        <f>SUBTOTAL(3,A1444)</f>
        <v/>
      </c>
      <c r="U1444" s="13">
        <f>IF(OR(NOT(ISBLANK(H1444)),J1444="30"),1,0)</f>
        <v/>
      </c>
      <c r="V1444" s="13">
        <f>IF(ISBLANK(I1444),0,1)</f>
        <v/>
      </c>
      <c r="W1444" s="13">
        <f>IF(AND(L1444="Porosidad de gas",OR(K1444="C5",K1444="E5")),1,0)</f>
        <v/>
      </c>
      <c r="X1444" s="3">
        <f>RIGHT(A1444,3)</f>
        <v/>
      </c>
      <c r="Y1444" s="3">
        <f>MAX(W1444*F1444,0)</f>
        <v/>
      </c>
      <c r="Z1444" s="3">
        <f>MAX(V1444*F1444-Y1444,0)</f>
        <v/>
      </c>
      <c r="AA1444" s="3">
        <f>MAX(U1444*F1444-SUM(Y1444:Z1444),0)</f>
        <v/>
      </c>
      <c r="AB1444" s="3">
        <f>MAX(F1444-SUM(Y1444:AA1444),0)</f>
        <v/>
      </c>
      <c r="AC1444" s="3">
        <f>D1444</f>
        <v/>
      </c>
      <c r="AD1444" s="3">
        <f>E1444</f>
        <v/>
      </c>
    </row>
    <row r="1445">
      <c r="A1445" s="22" t="inlineStr">
        <is>
          <t>BNRR022511271050</t>
        </is>
      </c>
      <c r="B1445" s="22" t="inlineStr">
        <is>
          <t>27/11/2025 9:41:34</t>
        </is>
      </c>
      <c r="C1445" s="24" t="n">
        <v>9</v>
      </c>
      <c r="D1445" s="24" t="n">
        <v>14</v>
      </c>
      <c r="E1445" s="24" t="n">
        <v>3</v>
      </c>
      <c r="F1445" s="24" t="n">
        <v>383</v>
      </c>
      <c r="G1445" s="24" t="inlineStr">
        <is>
          <t>17</t>
        </is>
      </c>
      <c r="H1445" s="24" t="inlineStr">
        <is>
          <t>28/11/2025 0:16:8</t>
        </is>
      </c>
      <c r="I1445" s="24" t="inlineStr">
        <is>
          <t>27/11/2025 1:20:6</t>
        </is>
      </c>
      <c r="J1445" s="24" t="n">
        <v>30</v>
      </c>
      <c r="K1445" s="24" t="inlineStr">
        <is>
          <t>B12</t>
        </is>
      </c>
      <c r="L1445" s="24" t="inlineStr">
        <is>
          <t>Porosidad de gas</t>
        </is>
      </c>
      <c r="M1445" s="1">
        <f>LEFT(A1445,6)</f>
        <v/>
      </c>
      <c r="N1445" s="1">
        <f>MID(A1445,7,6)</f>
        <v/>
      </c>
      <c r="O1445" s="1">
        <f>MID(A1445,7,6)&amp;"-"&amp;MID(A1445,13,1)</f>
        <v/>
      </c>
      <c r="P1445" s="1">
        <f>"M"&amp;MID(A1445,5,2)</f>
        <v/>
      </c>
      <c r="Q1445" s="1">
        <f>IF(MID(A1445,4,1)="L",IF(ISODD(RIGHT(A1445)),"LH1","LH3"),IF(MID(A1445,4,1)="R",IF(ISODD(RIGHT(A1445)),"RH2","RH4"),"ERROR"))</f>
        <v/>
      </c>
      <c r="R1445" s="1">
        <f>P1445&amp;"-"&amp;Q1445</f>
        <v/>
      </c>
      <c r="S1445" s="13">
        <f>IF(D1445="","HXX",IF(OR(D1445=D1444,D1445=0),S1444,"H"&amp;TEXT(D1445,"00")&amp;" T"&amp;TEXT(G1445,"00")&amp;" - "&amp;A1445))</f>
        <v/>
      </c>
      <c r="T1445" s="13">
        <f>SUBTOTAL(3,A1445)</f>
        <v/>
      </c>
      <c r="U1445" s="13">
        <f>IF(OR(NOT(ISBLANK(H1445)),J1445="30"),1,0)</f>
        <v/>
      </c>
      <c r="V1445" s="13">
        <f>IF(ISBLANK(I1445),0,1)</f>
        <v/>
      </c>
      <c r="W1445" s="13">
        <f>IF(AND(L1445="Porosidad de gas",OR(K1445="C5",K1445="E5")),1,0)</f>
        <v/>
      </c>
      <c r="X1445" s="3">
        <f>RIGHT(A1445,3)</f>
        <v/>
      </c>
      <c r="Y1445" s="3">
        <f>MAX(W1445*F1445,0)</f>
        <v/>
      </c>
      <c r="Z1445" s="3">
        <f>MAX(V1445*F1445-Y1445,0)</f>
        <v/>
      </c>
      <c r="AA1445" s="3">
        <f>MAX(U1445*F1445-SUM(Y1445:Z1445),0)</f>
        <v/>
      </c>
      <c r="AB1445" s="3">
        <f>MAX(F1445-SUM(Y1445:AA1445),0)</f>
        <v/>
      </c>
      <c r="AC1445" s="3">
        <f>D1445</f>
        <v/>
      </c>
      <c r="AD1445" s="3">
        <f>E1445</f>
        <v/>
      </c>
    </row>
    <row r="1446">
      <c r="A1446" s="22" t="inlineStr">
        <is>
          <t>BNRL022511271047</t>
        </is>
      </c>
      <c r="B1446" s="22" t="inlineStr">
        <is>
          <t>27/11/2025 9:35:11</t>
        </is>
      </c>
      <c r="C1446" s="24" t="n">
        <v>9</v>
      </c>
      <c r="D1446" s="24" t="n">
        <v>14</v>
      </c>
      <c r="E1446" s="24" t="n">
        <v>2</v>
      </c>
      <c r="F1446" s="24" t="n">
        <v>373</v>
      </c>
      <c r="G1446" s="24" t="inlineStr">
        <is>
          <t>17</t>
        </is>
      </c>
      <c r="H1446" s="24" t="inlineStr">
        <is>
          <t>28/11/2025 3:35:45</t>
        </is>
      </c>
      <c r="I1446" s="24" t="inlineStr"/>
      <c r="J1446" s="24" t="n">
        <v/>
      </c>
      <c r="K1446" s="24" t="n"/>
      <c r="L1446" s="24" t="n"/>
      <c r="M1446" s="1">
        <f>LEFT(A1446,6)</f>
        <v/>
      </c>
      <c r="N1446" s="1">
        <f>MID(A1446,7,6)</f>
        <v/>
      </c>
      <c r="O1446" s="1">
        <f>MID(A1446,7,6)&amp;"-"&amp;MID(A1446,13,1)</f>
        <v/>
      </c>
      <c r="P1446" s="1">
        <f>"M"&amp;MID(A1446,5,2)</f>
        <v/>
      </c>
      <c r="Q1446" s="1">
        <f>IF(MID(A1446,4,1)="L",IF(ISODD(RIGHT(A1446)),"LH1","LH3"),IF(MID(A1446,4,1)="R",IF(ISODD(RIGHT(A1446)),"RH2","RH4"),"ERROR"))</f>
        <v/>
      </c>
      <c r="R1446" s="1">
        <f>P1446&amp;"-"&amp;Q1446</f>
        <v/>
      </c>
      <c r="S1446" s="13">
        <f>IF(D1446="","HXX",IF(OR(D1446=D1445,D1446=0),S1445,"H"&amp;TEXT(D1446,"00")&amp;" T"&amp;TEXT(G1446,"00")&amp;" - "&amp;A1446))</f>
        <v/>
      </c>
      <c r="T1446" s="13">
        <f>SUBTOTAL(3,A1446)</f>
        <v/>
      </c>
      <c r="U1446" s="13">
        <f>IF(OR(NOT(ISBLANK(H1446)),J1446="30"),1,0)</f>
        <v/>
      </c>
      <c r="V1446" s="13">
        <f>IF(ISBLANK(I1446),0,1)</f>
        <v/>
      </c>
      <c r="W1446" s="13">
        <f>IF(AND(L1446="Porosidad de gas",OR(K1446="C5",K1446="E5")),1,0)</f>
        <v/>
      </c>
      <c r="X1446" s="3">
        <f>RIGHT(A1446,3)</f>
        <v/>
      </c>
      <c r="Y1446" s="3">
        <f>MAX(W1446*F1446,0)</f>
        <v/>
      </c>
      <c r="Z1446" s="3">
        <f>MAX(V1446*F1446-Y1446,0)</f>
        <v/>
      </c>
      <c r="AA1446" s="3">
        <f>MAX(U1446*F1446-SUM(Y1446:Z1446),0)</f>
        <v/>
      </c>
      <c r="AB1446" s="3">
        <f>MAX(F1446-SUM(Y1446:AA1446),0)</f>
        <v/>
      </c>
      <c r="AC1446" s="3">
        <f>D1446</f>
        <v/>
      </c>
      <c r="AD1446" s="3">
        <f>E1446</f>
        <v/>
      </c>
    </row>
    <row r="1447">
      <c r="A1447" s="22" t="inlineStr">
        <is>
          <t>BNRL022511271048</t>
        </is>
      </c>
      <c r="B1447" s="22" t="inlineStr">
        <is>
          <t>27/11/2025 9:35:11</t>
        </is>
      </c>
      <c r="C1447" s="24" t="n">
        <v>9</v>
      </c>
      <c r="D1447" s="24" t="n">
        <v>14</v>
      </c>
      <c r="E1447" s="24" t="n">
        <v>2</v>
      </c>
      <c r="F1447" s="24" t="n">
        <v>373</v>
      </c>
      <c r="G1447" s="24" t="inlineStr">
        <is>
          <t>17</t>
        </is>
      </c>
      <c r="H1447" s="24" t="inlineStr">
        <is>
          <t>28/11/2025 3:37:28</t>
        </is>
      </c>
      <c r="I1447" s="24" t="inlineStr"/>
      <c r="J1447" s="24" t="n">
        <v/>
      </c>
      <c r="K1447" s="24" t="n"/>
      <c r="L1447" s="24" t="n"/>
      <c r="M1447" s="1">
        <f>LEFT(A1447,6)</f>
        <v/>
      </c>
      <c r="N1447" s="1">
        <f>MID(A1447,7,6)</f>
        <v/>
      </c>
      <c r="O1447" s="1">
        <f>MID(A1447,7,6)&amp;"-"&amp;MID(A1447,13,1)</f>
        <v/>
      </c>
      <c r="P1447" s="1">
        <f>"M"&amp;MID(A1447,5,2)</f>
        <v/>
      </c>
      <c r="Q1447" s="1">
        <f>IF(MID(A1447,4,1)="L",IF(ISODD(RIGHT(A1447)),"LH1","LH3"),IF(MID(A1447,4,1)="R",IF(ISODD(RIGHT(A1447)),"RH2","RH4"),"ERROR"))</f>
        <v/>
      </c>
      <c r="R1447" s="1">
        <f>P1447&amp;"-"&amp;Q1447</f>
        <v/>
      </c>
      <c r="S1447" s="13">
        <f>IF(D1447="","HXX",IF(OR(D1447=D1446,D1447=0),S1446,"H"&amp;TEXT(D1447,"00")&amp;" T"&amp;TEXT(G1447,"00")&amp;" - "&amp;A1447))</f>
        <v/>
      </c>
      <c r="T1447" s="13">
        <f>SUBTOTAL(3,A1447)</f>
        <v/>
      </c>
      <c r="U1447" s="13">
        <f>IF(OR(NOT(ISBLANK(H1447)),J1447="30"),1,0)</f>
        <v/>
      </c>
      <c r="V1447" s="13">
        <f>IF(ISBLANK(I1447),0,1)</f>
        <v/>
      </c>
      <c r="W1447" s="13">
        <f>IF(AND(L1447="Porosidad de gas",OR(K1447="C5",K1447="E5")),1,0)</f>
        <v/>
      </c>
      <c r="X1447" s="3">
        <f>RIGHT(A1447,3)</f>
        <v/>
      </c>
      <c r="Y1447" s="3">
        <f>MAX(W1447*F1447,0)</f>
        <v/>
      </c>
      <c r="Z1447" s="3">
        <f>MAX(V1447*F1447-Y1447,0)</f>
        <v/>
      </c>
      <c r="AA1447" s="3">
        <f>MAX(U1447*F1447-SUM(Y1447:Z1447),0)</f>
        <v/>
      </c>
      <c r="AB1447" s="3">
        <f>MAX(F1447-SUM(Y1447:AA1447),0)</f>
        <v/>
      </c>
      <c r="AC1447" s="3">
        <f>D1447</f>
        <v/>
      </c>
      <c r="AD1447" s="3">
        <f>E1447</f>
        <v/>
      </c>
    </row>
    <row r="1448">
      <c r="A1448" s="22" t="inlineStr">
        <is>
          <t>BNRR022511271047</t>
        </is>
      </c>
      <c r="B1448" s="22" t="inlineStr">
        <is>
          <t>27/11/2025 9:35:11</t>
        </is>
      </c>
      <c r="C1448" s="24" t="n">
        <v>9</v>
      </c>
      <c r="D1448" s="24" t="n">
        <v>14</v>
      </c>
      <c r="E1448" s="24" t="n">
        <v>2</v>
      </c>
      <c r="F1448" s="24" t="n">
        <v>373</v>
      </c>
      <c r="G1448" s="24" t="inlineStr">
        <is>
          <t>17</t>
        </is>
      </c>
      <c r="H1448" s="24" t="inlineStr"/>
      <c r="I1448" s="24" t="inlineStr"/>
      <c r="J1448" s="24" t="n">
        <v/>
      </c>
      <c r="K1448" s="24" t="n"/>
      <c r="L1448" s="24" t="n"/>
      <c r="M1448" s="1">
        <f>LEFT(A1448,6)</f>
        <v/>
      </c>
      <c r="N1448" s="1">
        <f>MID(A1448,7,6)</f>
        <v/>
      </c>
      <c r="O1448" s="1">
        <f>MID(A1448,7,6)&amp;"-"&amp;MID(A1448,13,1)</f>
        <v/>
      </c>
      <c r="P1448" s="1">
        <f>"M"&amp;MID(A1448,5,2)</f>
        <v/>
      </c>
      <c r="Q1448" s="1">
        <f>IF(MID(A1448,4,1)="L",IF(ISODD(RIGHT(A1448)),"LH1","LH3"),IF(MID(A1448,4,1)="R",IF(ISODD(RIGHT(A1448)),"RH2","RH4"),"ERROR"))</f>
        <v/>
      </c>
      <c r="R1448" s="1">
        <f>P1448&amp;"-"&amp;Q1448</f>
        <v/>
      </c>
      <c r="S1448" s="13">
        <f>IF(D1448="","HXX",IF(OR(D1448=D1447,D1448=0),S1447,"H"&amp;TEXT(D1448,"00")&amp;" T"&amp;TEXT(G1448,"00")&amp;" - "&amp;A1448))</f>
        <v/>
      </c>
      <c r="T1448" s="13">
        <f>SUBTOTAL(3,A1448)</f>
        <v/>
      </c>
      <c r="U1448" s="13">
        <f>IF(OR(NOT(ISBLANK(H1448)),J1448="30"),1,0)</f>
        <v/>
      </c>
      <c r="V1448" s="13">
        <f>IF(ISBLANK(I1448),0,1)</f>
        <v/>
      </c>
      <c r="W1448" s="13">
        <f>IF(AND(L1448="Porosidad de gas",OR(K1448="C5",K1448="E5")),1,0)</f>
        <v/>
      </c>
      <c r="X1448" s="3">
        <f>RIGHT(A1448,3)</f>
        <v/>
      </c>
      <c r="Y1448" s="3">
        <f>MAX(W1448*F1448,0)</f>
        <v/>
      </c>
      <c r="Z1448" s="3">
        <f>MAX(V1448*F1448-Y1448,0)</f>
        <v/>
      </c>
      <c r="AA1448" s="3">
        <f>MAX(U1448*F1448-SUM(Y1448:Z1448),0)</f>
        <v/>
      </c>
      <c r="AB1448" s="3">
        <f>MAX(F1448-SUM(Y1448:AA1448),0)</f>
        <v/>
      </c>
      <c r="AC1448" s="3">
        <f>D1448</f>
        <v/>
      </c>
      <c r="AD1448" s="3">
        <f>E1448</f>
        <v/>
      </c>
    </row>
    <row r="1449">
      <c r="A1449" s="22" t="inlineStr">
        <is>
          <t>BNRR022511271048</t>
        </is>
      </c>
      <c r="B1449" s="22" t="inlineStr">
        <is>
          <t>27/11/2025 9:35:11</t>
        </is>
      </c>
      <c r="C1449" s="24" t="n">
        <v>9</v>
      </c>
      <c r="D1449" s="24" t="n">
        <v>14</v>
      </c>
      <c r="E1449" s="24" t="n">
        <v>2</v>
      </c>
      <c r="F1449" s="24" t="n">
        <v>373</v>
      </c>
      <c r="G1449" s="24" t="inlineStr">
        <is>
          <t>17</t>
        </is>
      </c>
      <c r="H1449" s="24" t="inlineStr">
        <is>
          <t>28/11/2025 3:35:18</t>
        </is>
      </c>
      <c r="I1449" s="24" t="inlineStr">
        <is>
          <t>27/11/2025 3:43:8</t>
        </is>
      </c>
      <c r="J1449" s="24" t="n">
        <v>30</v>
      </c>
      <c r="K1449" s="24" t="inlineStr">
        <is>
          <t>B12</t>
        </is>
      </c>
      <c r="L1449" s="24" t="inlineStr">
        <is>
          <t>Porosidad de gas</t>
        </is>
      </c>
      <c r="M1449" s="1">
        <f>LEFT(A1449,6)</f>
        <v/>
      </c>
      <c r="N1449" s="1">
        <f>MID(A1449,7,6)</f>
        <v/>
      </c>
      <c r="O1449" s="1">
        <f>MID(A1449,7,6)&amp;"-"&amp;MID(A1449,13,1)</f>
        <v/>
      </c>
      <c r="P1449" s="1">
        <f>"M"&amp;MID(A1449,5,2)</f>
        <v/>
      </c>
      <c r="Q1449" s="1">
        <f>IF(MID(A1449,4,1)="L",IF(ISODD(RIGHT(A1449)),"LH1","LH3"),IF(MID(A1449,4,1)="R",IF(ISODD(RIGHT(A1449)),"RH2","RH4"),"ERROR"))</f>
        <v/>
      </c>
      <c r="R1449" s="1">
        <f>P1449&amp;"-"&amp;Q1449</f>
        <v/>
      </c>
      <c r="S1449" s="13">
        <f>IF(D1449="","HXX",IF(OR(D1449=D1448,D1449=0),S1448,"H"&amp;TEXT(D1449,"00")&amp;" T"&amp;TEXT(G1449,"00")&amp;" - "&amp;A1449))</f>
        <v/>
      </c>
      <c r="T1449" s="13">
        <f>SUBTOTAL(3,A1449)</f>
        <v/>
      </c>
      <c r="U1449" s="13">
        <f>IF(OR(NOT(ISBLANK(H1449)),J1449="30"),1,0)</f>
        <v/>
      </c>
      <c r="V1449" s="13">
        <f>IF(ISBLANK(I1449),0,1)</f>
        <v/>
      </c>
      <c r="W1449" s="13">
        <f>IF(AND(L1449="Porosidad de gas",OR(K1449="C5",K1449="E5")),1,0)</f>
        <v/>
      </c>
      <c r="X1449" s="3">
        <f>RIGHT(A1449,3)</f>
        <v/>
      </c>
      <c r="Y1449" s="3">
        <f>MAX(W1449*F1449,0)</f>
        <v/>
      </c>
      <c r="Z1449" s="3">
        <f>MAX(V1449*F1449-Y1449,0)</f>
        <v/>
      </c>
      <c r="AA1449" s="3">
        <f>MAX(U1449*F1449-SUM(Y1449:Z1449),0)</f>
        <v/>
      </c>
      <c r="AB1449" s="3">
        <f>MAX(F1449-SUM(Y1449:AA1449),0)</f>
        <v/>
      </c>
      <c r="AC1449" s="3">
        <f>D1449</f>
        <v/>
      </c>
      <c r="AD1449" s="3">
        <f>E1449</f>
        <v/>
      </c>
    </row>
    <row r="1450">
      <c r="A1450" s="22" t="inlineStr">
        <is>
          <t>BNRL022511271045</t>
        </is>
      </c>
      <c r="B1450" s="22" t="inlineStr">
        <is>
          <t>27/11/2025 9:28:58</t>
        </is>
      </c>
      <c r="C1450" s="24" t="n">
        <v>9</v>
      </c>
      <c r="D1450" s="24" t="n">
        <v>14</v>
      </c>
      <c r="E1450" s="24" t="n">
        <v>1</v>
      </c>
      <c r="F1450" s="24" t="n">
        <v>548</v>
      </c>
      <c r="G1450" s="24" t="inlineStr">
        <is>
          <t>17</t>
        </is>
      </c>
      <c r="H1450" s="24" t="inlineStr">
        <is>
          <t>28/11/2025 3:51:44</t>
        </is>
      </c>
      <c r="I1450" s="24" t="inlineStr">
        <is>
          <t>27/11/2025 3:54:12</t>
        </is>
      </c>
      <c r="J1450" s="24" t="n">
        <v>30</v>
      </c>
      <c r="K1450" s="24" t="inlineStr">
        <is>
          <t>C5</t>
        </is>
      </c>
      <c r="L1450" s="24" t="inlineStr">
        <is>
          <t>Filtro entrada desplazado</t>
        </is>
      </c>
      <c r="M1450" s="1">
        <f>LEFT(A1450,6)</f>
        <v/>
      </c>
      <c r="N1450" s="1">
        <f>MID(A1450,7,6)</f>
        <v/>
      </c>
      <c r="O1450" s="1">
        <f>MID(A1450,7,6)&amp;"-"&amp;MID(A1450,13,1)</f>
        <v/>
      </c>
      <c r="P1450" s="1">
        <f>"M"&amp;MID(A1450,5,2)</f>
        <v/>
      </c>
      <c r="Q1450" s="1">
        <f>IF(MID(A1450,4,1)="L",IF(ISODD(RIGHT(A1450)),"LH1","LH3"),IF(MID(A1450,4,1)="R",IF(ISODD(RIGHT(A1450)),"RH2","RH4"),"ERROR"))</f>
        <v/>
      </c>
      <c r="R1450" s="1">
        <f>P1450&amp;"-"&amp;Q1450</f>
        <v/>
      </c>
      <c r="S1450" s="13">
        <f>IF(D1450="","HXX",IF(OR(D1450=D1449,D1450=0),S1449,"H"&amp;TEXT(D1450,"00")&amp;" T"&amp;TEXT(G1450,"00")&amp;" - "&amp;A1450))</f>
        <v/>
      </c>
      <c r="T1450" s="13">
        <f>SUBTOTAL(3,A1450)</f>
        <v/>
      </c>
      <c r="U1450" s="13">
        <f>IF(OR(NOT(ISBLANK(H1450)),J1450="30"),1,0)</f>
        <v/>
      </c>
      <c r="V1450" s="13">
        <f>IF(ISBLANK(I1450),0,1)</f>
        <v/>
      </c>
      <c r="W1450" s="13">
        <f>IF(AND(L1450="Porosidad de gas",OR(K1450="C5",K1450="E5")),1,0)</f>
        <v/>
      </c>
      <c r="X1450" s="3">
        <f>RIGHT(A1450,3)</f>
        <v/>
      </c>
      <c r="Y1450" s="3">
        <f>MAX(W1450*F1450,0)</f>
        <v/>
      </c>
      <c r="Z1450" s="3">
        <f>MAX(V1450*F1450-Y1450,0)</f>
        <v/>
      </c>
      <c r="AA1450" s="3">
        <f>MAX(U1450*F1450-SUM(Y1450:Z1450),0)</f>
        <v/>
      </c>
      <c r="AB1450" s="3">
        <f>MAX(F1450-SUM(Y1450:AA1450),0)</f>
        <v/>
      </c>
      <c r="AC1450" s="3">
        <f>D1450</f>
        <v/>
      </c>
      <c r="AD1450" s="3">
        <f>E1450</f>
        <v/>
      </c>
    </row>
    <row r="1451">
      <c r="A1451" s="22" t="inlineStr">
        <is>
          <t>BNRL022511271046</t>
        </is>
      </c>
      <c r="B1451" s="22" t="inlineStr">
        <is>
          <t>27/11/2025 9:28:58</t>
        </is>
      </c>
      <c r="C1451" s="24" t="n">
        <v>9</v>
      </c>
      <c r="D1451" s="24" t="n">
        <v>14</v>
      </c>
      <c r="E1451" s="24" t="n">
        <v>1</v>
      </c>
      <c r="F1451" s="24" t="n">
        <v>548</v>
      </c>
      <c r="G1451" s="24" t="inlineStr">
        <is>
          <t>17</t>
        </is>
      </c>
      <c r="H1451" s="24" t="inlineStr">
        <is>
          <t>28/11/2025 3:47:18</t>
        </is>
      </c>
      <c r="I1451" s="24" t="inlineStr">
        <is>
          <t>27/11/2025 3:54:12</t>
        </is>
      </c>
      <c r="J1451" s="24" t="n">
        <v>30</v>
      </c>
      <c r="K1451" s="24" t="inlineStr">
        <is>
          <t>C5</t>
        </is>
      </c>
      <c r="L1451" s="24" t="inlineStr">
        <is>
          <t>Filtro entrada desplazado</t>
        </is>
      </c>
      <c r="M1451" s="1">
        <f>LEFT(A1451,6)</f>
        <v/>
      </c>
      <c r="N1451" s="1">
        <f>MID(A1451,7,6)</f>
        <v/>
      </c>
      <c r="O1451" s="1">
        <f>MID(A1451,7,6)&amp;"-"&amp;MID(A1451,13,1)</f>
        <v/>
      </c>
      <c r="P1451" s="1">
        <f>"M"&amp;MID(A1451,5,2)</f>
        <v/>
      </c>
      <c r="Q1451" s="1">
        <f>IF(MID(A1451,4,1)="L",IF(ISODD(RIGHT(A1451)),"LH1","LH3"),IF(MID(A1451,4,1)="R",IF(ISODD(RIGHT(A1451)),"RH2","RH4"),"ERROR"))</f>
        <v/>
      </c>
      <c r="R1451" s="1">
        <f>P1451&amp;"-"&amp;Q1451</f>
        <v/>
      </c>
      <c r="S1451" s="13">
        <f>IF(D1451="","HXX",IF(OR(D1451=D1450,D1451=0),S1450,"H"&amp;TEXT(D1451,"00")&amp;" T"&amp;TEXT(G1451,"00")&amp;" - "&amp;A1451))</f>
        <v/>
      </c>
      <c r="T1451" s="13">
        <f>SUBTOTAL(3,A1451)</f>
        <v/>
      </c>
      <c r="U1451" s="13">
        <f>IF(OR(NOT(ISBLANK(H1451)),J1451="30"),1,0)</f>
        <v/>
      </c>
      <c r="V1451" s="13">
        <f>IF(ISBLANK(I1451),0,1)</f>
        <v/>
      </c>
      <c r="W1451" s="13">
        <f>IF(AND(L1451="Porosidad de gas",OR(K1451="C5",K1451="E5")),1,0)</f>
        <v/>
      </c>
      <c r="X1451" s="3">
        <f>RIGHT(A1451,3)</f>
        <v/>
      </c>
      <c r="Y1451" s="3">
        <f>MAX(W1451*F1451,0)</f>
        <v/>
      </c>
      <c r="Z1451" s="3">
        <f>MAX(V1451*F1451-Y1451,0)</f>
        <v/>
      </c>
      <c r="AA1451" s="3">
        <f>MAX(U1451*F1451-SUM(Y1451:Z1451),0)</f>
        <v/>
      </c>
      <c r="AB1451" s="3">
        <f>MAX(F1451-SUM(Y1451:AA1451),0)</f>
        <v/>
      </c>
      <c r="AC1451" s="3">
        <f>D1451</f>
        <v/>
      </c>
      <c r="AD1451" s="3">
        <f>E1451</f>
        <v/>
      </c>
    </row>
    <row r="1452">
      <c r="A1452" s="22" t="inlineStr">
        <is>
          <t>BNRR022511271045</t>
        </is>
      </c>
      <c r="B1452" s="22" t="inlineStr">
        <is>
          <t>27/11/2025 9:28:58</t>
        </is>
      </c>
      <c r="C1452" s="24" t="n">
        <v>9</v>
      </c>
      <c r="D1452" s="24" t="n">
        <v>14</v>
      </c>
      <c r="E1452" s="24" t="n">
        <v>1</v>
      </c>
      <c r="F1452" s="24" t="n">
        <v>548</v>
      </c>
      <c r="G1452" s="24" t="inlineStr">
        <is>
          <t>17</t>
        </is>
      </c>
      <c r="H1452" s="24" t="inlineStr">
        <is>
          <t>28/11/2025 3:45:25</t>
        </is>
      </c>
      <c r="I1452" s="24" t="inlineStr"/>
      <c r="J1452" s="24" t="n">
        <v/>
      </c>
      <c r="K1452" s="24" t="n"/>
      <c r="L1452" s="24" t="n"/>
      <c r="M1452" s="1">
        <f>LEFT(A1452,6)</f>
        <v/>
      </c>
      <c r="N1452" s="1">
        <f>MID(A1452,7,6)</f>
        <v/>
      </c>
      <c r="O1452" s="1">
        <f>MID(A1452,7,6)&amp;"-"&amp;MID(A1452,13,1)</f>
        <v/>
      </c>
      <c r="P1452" s="1">
        <f>"M"&amp;MID(A1452,5,2)</f>
        <v/>
      </c>
      <c r="Q1452" s="1">
        <f>IF(MID(A1452,4,1)="L",IF(ISODD(RIGHT(A1452)),"LH1","LH3"),IF(MID(A1452,4,1)="R",IF(ISODD(RIGHT(A1452)),"RH2","RH4"),"ERROR"))</f>
        <v/>
      </c>
      <c r="R1452" s="1">
        <f>P1452&amp;"-"&amp;Q1452</f>
        <v/>
      </c>
      <c r="S1452" s="13">
        <f>IF(D1452="","HXX",IF(OR(D1452=D1451,D1452=0),S1451,"H"&amp;TEXT(D1452,"00")&amp;" T"&amp;TEXT(G1452,"00")&amp;" - "&amp;A1452))</f>
        <v/>
      </c>
      <c r="T1452" s="13">
        <f>SUBTOTAL(3,A1452)</f>
        <v/>
      </c>
      <c r="U1452" s="13">
        <f>IF(OR(NOT(ISBLANK(H1452)),J1452="30"),1,0)</f>
        <v/>
      </c>
      <c r="V1452" s="13">
        <f>IF(ISBLANK(I1452),0,1)</f>
        <v/>
      </c>
      <c r="W1452" s="13">
        <f>IF(AND(L1452="Porosidad de gas",OR(K1452="C5",K1452="E5")),1,0)</f>
        <v/>
      </c>
      <c r="X1452" s="3">
        <f>RIGHT(A1452,3)</f>
        <v/>
      </c>
      <c r="Y1452" s="3">
        <f>MAX(W1452*F1452,0)</f>
        <v/>
      </c>
      <c r="Z1452" s="3">
        <f>MAX(V1452*F1452-Y1452,0)</f>
        <v/>
      </c>
      <c r="AA1452" s="3">
        <f>MAX(U1452*F1452-SUM(Y1452:Z1452),0)</f>
        <v/>
      </c>
      <c r="AB1452" s="3">
        <f>MAX(F1452-SUM(Y1452:AA1452),0)</f>
        <v/>
      </c>
      <c r="AC1452" s="3">
        <f>D1452</f>
        <v/>
      </c>
      <c r="AD1452" s="3">
        <f>E1452</f>
        <v/>
      </c>
    </row>
    <row r="1453">
      <c r="A1453" s="22" t="inlineStr">
        <is>
          <t>BNRR022511271046</t>
        </is>
      </c>
      <c r="B1453" s="22" t="inlineStr">
        <is>
          <t>27/11/2025 9:28:58</t>
        </is>
      </c>
      <c r="C1453" s="24" t="n">
        <v>9</v>
      </c>
      <c r="D1453" s="24" t="n">
        <v>14</v>
      </c>
      <c r="E1453" s="24" t="n">
        <v>1</v>
      </c>
      <c r="F1453" s="24" t="n">
        <v>548</v>
      </c>
      <c r="G1453" s="24" t="inlineStr">
        <is>
          <t>17</t>
        </is>
      </c>
      <c r="H1453" s="24" t="inlineStr">
        <is>
          <t>28/11/2025 3:44:23</t>
        </is>
      </c>
      <c r="I1453" s="24" t="inlineStr">
        <is>
          <t>27/11/2025 4:45:7</t>
        </is>
      </c>
      <c r="J1453" s="24" t="n">
        <v>30</v>
      </c>
      <c r="K1453" s="24" t="inlineStr">
        <is>
          <t>E9</t>
        </is>
      </c>
      <c r="L1453" s="24" t="inlineStr">
        <is>
          <t>Porosidad de gas</t>
        </is>
      </c>
      <c r="M1453" s="1">
        <f>LEFT(A1453,6)</f>
        <v/>
      </c>
      <c r="N1453" s="1">
        <f>MID(A1453,7,6)</f>
        <v/>
      </c>
      <c r="O1453" s="1">
        <f>MID(A1453,7,6)&amp;"-"&amp;MID(A1453,13,1)</f>
        <v/>
      </c>
      <c r="P1453" s="1">
        <f>"M"&amp;MID(A1453,5,2)</f>
        <v/>
      </c>
      <c r="Q1453" s="1">
        <f>IF(MID(A1453,4,1)="L",IF(ISODD(RIGHT(A1453)),"LH1","LH3"),IF(MID(A1453,4,1)="R",IF(ISODD(RIGHT(A1453)),"RH2","RH4"),"ERROR"))</f>
        <v/>
      </c>
      <c r="R1453" s="1">
        <f>P1453&amp;"-"&amp;Q1453</f>
        <v/>
      </c>
      <c r="S1453" s="13">
        <f>IF(D1453="","HXX",IF(OR(D1453=D1452,D1453=0),S1452,"H"&amp;TEXT(D1453,"00")&amp;" T"&amp;TEXT(G1453,"00")&amp;" - "&amp;A1453))</f>
        <v/>
      </c>
      <c r="T1453" s="13">
        <f>SUBTOTAL(3,A1453)</f>
        <v/>
      </c>
      <c r="U1453" s="13">
        <f>IF(OR(NOT(ISBLANK(H1453)),J1453="30"),1,0)</f>
        <v/>
      </c>
      <c r="V1453" s="13">
        <f>IF(ISBLANK(I1453),0,1)</f>
        <v/>
      </c>
      <c r="W1453" s="13">
        <f>IF(AND(L1453="Porosidad de gas",OR(K1453="C5",K1453="E5")),1,0)</f>
        <v/>
      </c>
      <c r="X1453" s="3">
        <f>RIGHT(A1453,3)</f>
        <v/>
      </c>
      <c r="Y1453" s="3">
        <f>MAX(W1453*F1453,0)</f>
        <v/>
      </c>
      <c r="Z1453" s="3">
        <f>MAX(V1453*F1453-Y1453,0)</f>
        <v/>
      </c>
      <c r="AA1453" s="3">
        <f>MAX(U1453*F1453-SUM(Y1453:Z1453),0)</f>
        <v/>
      </c>
      <c r="AB1453" s="3">
        <f>MAX(F1453-SUM(Y1453:AA1453),0)</f>
        <v/>
      </c>
      <c r="AC1453" s="3">
        <f>D1453</f>
        <v/>
      </c>
      <c r="AD1453" s="3">
        <f>E1453</f>
        <v/>
      </c>
    </row>
    <row r="1454">
      <c r="A1454" s="22" t="inlineStr">
        <is>
          <t>BNRL022511271043</t>
        </is>
      </c>
      <c r="B1454" s="22" t="inlineStr">
        <is>
          <t>27/11/2025 9:19:50</t>
        </is>
      </c>
      <c r="C1454" s="24" t="n">
        <v>9</v>
      </c>
      <c r="D1454" s="24" t="n">
        <v>0</v>
      </c>
      <c r="E1454" s="24" t="n">
        <v>0</v>
      </c>
      <c r="F1454" s="24" t="n">
        <v>359</v>
      </c>
      <c r="G1454" s="24" t="inlineStr"/>
      <c r="H1454" s="24" t="inlineStr">
        <is>
          <t>28/11/2025 4:36:41</t>
        </is>
      </c>
      <c r="I1454" s="24" t="inlineStr"/>
      <c r="J1454" s="24" t="n">
        <v/>
      </c>
      <c r="K1454" s="24" t="n"/>
      <c r="L1454" s="24" t="n"/>
      <c r="M1454" s="1">
        <f>LEFT(A1454,6)</f>
        <v/>
      </c>
      <c r="N1454" s="1">
        <f>MID(A1454,7,6)</f>
        <v/>
      </c>
      <c r="O1454" s="1">
        <f>MID(A1454,7,6)&amp;"-"&amp;MID(A1454,13,1)</f>
        <v/>
      </c>
      <c r="P1454" s="1">
        <f>"M"&amp;MID(A1454,5,2)</f>
        <v/>
      </c>
      <c r="Q1454" s="1">
        <f>IF(MID(A1454,4,1)="L",IF(ISODD(RIGHT(A1454)),"LH1","LH3"),IF(MID(A1454,4,1)="R",IF(ISODD(RIGHT(A1454)),"RH2","RH4"),"ERROR"))</f>
        <v/>
      </c>
      <c r="R1454" s="1">
        <f>P1454&amp;"-"&amp;Q1454</f>
        <v/>
      </c>
      <c r="S1454" s="13">
        <f>IF(D1454="","HXX",IF(OR(D1454=D1453,D1454=0),S1453,"H"&amp;TEXT(D1454,"00")&amp;" T"&amp;TEXT(G1454,"00")&amp;" - "&amp;A1454))</f>
        <v/>
      </c>
      <c r="T1454" s="13">
        <f>SUBTOTAL(3,A1454)</f>
        <v/>
      </c>
      <c r="U1454" s="13">
        <f>IF(OR(NOT(ISBLANK(H1454)),J1454="30"),1,0)</f>
        <v/>
      </c>
      <c r="V1454" s="13">
        <f>IF(ISBLANK(I1454),0,1)</f>
        <v/>
      </c>
      <c r="W1454" s="13">
        <f>IF(AND(L1454="Porosidad de gas",OR(K1454="C5",K1454="E5")),1,0)</f>
        <v/>
      </c>
      <c r="X1454" s="3">
        <f>RIGHT(A1454,3)</f>
        <v/>
      </c>
      <c r="Y1454" s="3">
        <f>MAX(W1454*F1454,0)</f>
        <v/>
      </c>
      <c r="Z1454" s="3">
        <f>MAX(V1454*F1454-Y1454,0)</f>
        <v/>
      </c>
      <c r="AA1454" s="3">
        <f>MAX(U1454*F1454-SUM(Y1454:Z1454),0)</f>
        <v/>
      </c>
      <c r="AB1454" s="3">
        <f>MAX(F1454-SUM(Y1454:AA1454),0)</f>
        <v/>
      </c>
      <c r="AC1454" s="3">
        <f>D1454</f>
        <v/>
      </c>
      <c r="AD1454" s="3">
        <f>E1454</f>
        <v/>
      </c>
    </row>
    <row r="1455">
      <c r="A1455" s="22" t="inlineStr">
        <is>
          <t>BNRL022511271044</t>
        </is>
      </c>
      <c r="B1455" s="22" t="inlineStr">
        <is>
          <t>27/11/2025 9:19:50</t>
        </is>
      </c>
      <c r="C1455" s="24" t="n">
        <v>9</v>
      </c>
      <c r="D1455" s="24" t="n">
        <v>0</v>
      </c>
      <c r="E1455" s="24" t="n">
        <v>0</v>
      </c>
      <c r="F1455" s="24" t="n">
        <v>359</v>
      </c>
      <c r="G1455" s="24" t="inlineStr"/>
      <c r="H1455" s="24" t="inlineStr">
        <is>
          <t>28/11/2025 4:35:45</t>
        </is>
      </c>
      <c r="I1455" s="24" t="inlineStr"/>
      <c r="J1455" s="24" t="n">
        <v/>
      </c>
      <c r="K1455" s="24" t="n"/>
      <c r="L1455" s="24" t="n"/>
      <c r="M1455" s="1">
        <f>LEFT(A1455,6)</f>
        <v/>
      </c>
      <c r="N1455" s="1">
        <f>MID(A1455,7,6)</f>
        <v/>
      </c>
      <c r="O1455" s="1">
        <f>MID(A1455,7,6)&amp;"-"&amp;MID(A1455,13,1)</f>
        <v/>
      </c>
      <c r="P1455" s="1">
        <f>"M"&amp;MID(A1455,5,2)</f>
        <v/>
      </c>
      <c r="Q1455" s="1">
        <f>IF(MID(A1455,4,1)="L",IF(ISODD(RIGHT(A1455)),"LH1","LH3"),IF(MID(A1455,4,1)="R",IF(ISODD(RIGHT(A1455)),"RH2","RH4"),"ERROR"))</f>
        <v/>
      </c>
      <c r="R1455" s="1">
        <f>P1455&amp;"-"&amp;Q1455</f>
        <v/>
      </c>
      <c r="S1455" s="13">
        <f>IF(D1455="","HXX",IF(OR(D1455=D1454,D1455=0),S1454,"H"&amp;TEXT(D1455,"00")&amp;" T"&amp;TEXT(G1455,"00")&amp;" - "&amp;A1455))</f>
        <v/>
      </c>
      <c r="T1455" s="13">
        <f>SUBTOTAL(3,A1455)</f>
        <v/>
      </c>
      <c r="U1455" s="13">
        <f>IF(OR(NOT(ISBLANK(H1455)),J1455="30"),1,0)</f>
        <v/>
      </c>
      <c r="V1455" s="13">
        <f>IF(ISBLANK(I1455),0,1)</f>
        <v/>
      </c>
      <c r="W1455" s="13">
        <f>IF(AND(L1455="Porosidad de gas",OR(K1455="C5",K1455="E5")),1,0)</f>
        <v/>
      </c>
      <c r="X1455" s="3">
        <f>RIGHT(A1455,3)</f>
        <v/>
      </c>
      <c r="Y1455" s="3">
        <f>MAX(W1455*F1455,0)</f>
        <v/>
      </c>
      <c r="Z1455" s="3">
        <f>MAX(V1455*F1455-Y1455,0)</f>
        <v/>
      </c>
      <c r="AA1455" s="3">
        <f>MAX(U1455*F1455-SUM(Y1455:Z1455),0)</f>
        <v/>
      </c>
      <c r="AB1455" s="3">
        <f>MAX(F1455-SUM(Y1455:AA1455),0)</f>
        <v/>
      </c>
      <c r="AC1455" s="3">
        <f>D1455</f>
        <v/>
      </c>
      <c r="AD1455" s="3">
        <f>E1455</f>
        <v/>
      </c>
    </row>
    <row r="1456">
      <c r="A1456" s="22" t="inlineStr">
        <is>
          <t>BNRR022511271043</t>
        </is>
      </c>
      <c r="B1456" s="22" t="inlineStr">
        <is>
          <t>27/11/2025 9:19:50</t>
        </is>
      </c>
      <c r="C1456" s="24" t="n">
        <v>9</v>
      </c>
      <c r="D1456" s="24" t="n">
        <v>0</v>
      </c>
      <c r="E1456" s="24" t="n">
        <v>0</v>
      </c>
      <c r="F1456" s="24" t="n">
        <v>359</v>
      </c>
      <c r="G1456" s="24" t="inlineStr"/>
      <c r="H1456" s="24" t="inlineStr">
        <is>
          <t>28/11/2025 4:35:52</t>
        </is>
      </c>
      <c r="I1456" s="24" t="inlineStr"/>
      <c r="J1456" s="24" t="n">
        <v/>
      </c>
      <c r="K1456" s="24" t="n"/>
      <c r="L1456" s="24" t="n"/>
      <c r="M1456" s="1">
        <f>LEFT(A1456,6)</f>
        <v/>
      </c>
      <c r="N1456" s="1">
        <f>MID(A1456,7,6)</f>
        <v/>
      </c>
      <c r="O1456" s="1">
        <f>MID(A1456,7,6)&amp;"-"&amp;MID(A1456,13,1)</f>
        <v/>
      </c>
      <c r="P1456" s="1">
        <f>"M"&amp;MID(A1456,5,2)</f>
        <v/>
      </c>
      <c r="Q1456" s="1">
        <f>IF(MID(A1456,4,1)="L",IF(ISODD(RIGHT(A1456)),"LH1","LH3"),IF(MID(A1456,4,1)="R",IF(ISODD(RIGHT(A1456)),"RH2","RH4"),"ERROR"))</f>
        <v/>
      </c>
      <c r="R1456" s="1">
        <f>P1456&amp;"-"&amp;Q1456</f>
        <v/>
      </c>
      <c r="S1456" s="13">
        <f>IF(D1456="","HXX",IF(OR(D1456=D1455,D1456=0),S1455,"H"&amp;TEXT(D1456,"00")&amp;" T"&amp;TEXT(G1456,"00")&amp;" - "&amp;A1456))</f>
        <v/>
      </c>
      <c r="T1456" s="13">
        <f>SUBTOTAL(3,A1456)</f>
        <v/>
      </c>
      <c r="U1456" s="13">
        <f>IF(OR(NOT(ISBLANK(H1456)),J1456="30"),1,0)</f>
        <v/>
      </c>
      <c r="V1456" s="13">
        <f>IF(ISBLANK(I1456),0,1)</f>
        <v/>
      </c>
      <c r="W1456" s="13">
        <f>IF(AND(L1456="Porosidad de gas",OR(K1456="C5",K1456="E5")),1,0)</f>
        <v/>
      </c>
      <c r="X1456" s="3">
        <f>RIGHT(A1456,3)</f>
        <v/>
      </c>
      <c r="Y1456" s="3">
        <f>MAX(W1456*F1456,0)</f>
        <v/>
      </c>
      <c r="Z1456" s="3">
        <f>MAX(V1456*F1456-Y1456,0)</f>
        <v/>
      </c>
      <c r="AA1456" s="3">
        <f>MAX(U1456*F1456-SUM(Y1456:Z1456),0)</f>
        <v/>
      </c>
      <c r="AB1456" s="3">
        <f>MAX(F1456-SUM(Y1456:AA1456),0)</f>
        <v/>
      </c>
      <c r="AC1456" s="3">
        <f>D1456</f>
        <v/>
      </c>
      <c r="AD1456" s="3">
        <f>E1456</f>
        <v/>
      </c>
    </row>
    <row r="1457">
      <c r="A1457" s="22" t="inlineStr">
        <is>
          <t>BNRR022511271044</t>
        </is>
      </c>
      <c r="B1457" s="22" t="inlineStr">
        <is>
          <t>27/11/2025 9:19:50</t>
        </is>
      </c>
      <c r="C1457" s="24" t="n">
        <v>9</v>
      </c>
      <c r="D1457" s="24" t="n">
        <v>0</v>
      </c>
      <c r="E1457" s="24" t="n">
        <v>0</v>
      </c>
      <c r="F1457" s="24" t="n">
        <v>359</v>
      </c>
      <c r="G1457" s="24" t="inlineStr"/>
      <c r="H1457" s="24" t="inlineStr">
        <is>
          <t>28/11/2025 4:36:54</t>
        </is>
      </c>
      <c r="I1457" s="24" t="inlineStr">
        <is>
          <t>27/11/2025 4:45:7</t>
        </is>
      </c>
      <c r="J1457" s="24" t="n">
        <v>30</v>
      </c>
      <c r="K1457" s="24" t="inlineStr">
        <is>
          <t>E9</t>
        </is>
      </c>
      <c r="L1457" s="24" t="inlineStr">
        <is>
          <t>Porosidad de gas</t>
        </is>
      </c>
      <c r="M1457" s="1">
        <f>LEFT(A1457,6)</f>
        <v/>
      </c>
      <c r="N1457" s="1">
        <f>MID(A1457,7,6)</f>
        <v/>
      </c>
      <c r="O1457" s="1">
        <f>MID(A1457,7,6)&amp;"-"&amp;MID(A1457,13,1)</f>
        <v/>
      </c>
      <c r="P1457" s="1">
        <f>"M"&amp;MID(A1457,5,2)</f>
        <v/>
      </c>
      <c r="Q1457" s="1">
        <f>IF(MID(A1457,4,1)="L",IF(ISODD(RIGHT(A1457)),"LH1","LH3"),IF(MID(A1457,4,1)="R",IF(ISODD(RIGHT(A1457)),"RH2","RH4"),"ERROR"))</f>
        <v/>
      </c>
      <c r="R1457" s="1">
        <f>P1457&amp;"-"&amp;Q1457</f>
        <v/>
      </c>
      <c r="S1457" s="13">
        <f>IF(D1457="","HXX",IF(OR(D1457=D1456,D1457=0),S1456,"H"&amp;TEXT(D1457,"00")&amp;" T"&amp;TEXT(G1457,"00")&amp;" - "&amp;A1457))</f>
        <v/>
      </c>
      <c r="T1457" s="13">
        <f>SUBTOTAL(3,A1457)</f>
        <v/>
      </c>
      <c r="U1457" s="13">
        <f>IF(OR(NOT(ISBLANK(H1457)),J1457="30"),1,0)</f>
        <v/>
      </c>
      <c r="V1457" s="13">
        <f>IF(ISBLANK(I1457),0,1)</f>
        <v/>
      </c>
      <c r="W1457" s="13">
        <f>IF(AND(L1457="Porosidad de gas",OR(K1457="C5",K1457="E5")),1,0)</f>
        <v/>
      </c>
      <c r="X1457" s="3">
        <f>RIGHT(A1457,3)</f>
        <v/>
      </c>
      <c r="Y1457" s="3">
        <f>MAX(W1457*F1457,0)</f>
        <v/>
      </c>
      <c r="Z1457" s="3">
        <f>MAX(V1457*F1457-Y1457,0)</f>
        <v/>
      </c>
      <c r="AA1457" s="3">
        <f>MAX(U1457*F1457-SUM(Y1457:Z1457),0)</f>
        <v/>
      </c>
      <c r="AB1457" s="3">
        <f>MAX(F1457-SUM(Y1457:AA1457),0)</f>
        <v/>
      </c>
      <c r="AC1457" s="3">
        <f>D1457</f>
        <v/>
      </c>
      <c r="AD1457" s="3">
        <f>E1457</f>
        <v/>
      </c>
    </row>
    <row r="1458">
      <c r="A1458" s="22" t="inlineStr">
        <is>
          <t>BNRL022511271041</t>
        </is>
      </c>
      <c r="B1458" s="22" t="inlineStr">
        <is>
          <t>27/11/2025 9:13:51</t>
        </is>
      </c>
      <c r="C1458" s="24" t="n">
        <v>9</v>
      </c>
      <c r="D1458" s="24" t="n">
        <v>6</v>
      </c>
      <c r="E1458" s="24" t="n">
        <v>37</v>
      </c>
      <c r="F1458" s="24" t="n">
        <v>360</v>
      </c>
      <c r="G1458" s="24" t="inlineStr">
        <is>
          <t>16</t>
        </is>
      </c>
      <c r="H1458" s="24" t="inlineStr">
        <is>
          <t>28/11/2025 4:38:15</t>
        </is>
      </c>
      <c r="I1458" s="24" t="inlineStr"/>
      <c r="J1458" s="24" t="n">
        <v/>
      </c>
      <c r="K1458" s="24" t="n"/>
      <c r="L1458" s="24" t="n"/>
      <c r="M1458" s="1">
        <f>LEFT(A1458,6)</f>
        <v/>
      </c>
      <c r="N1458" s="1">
        <f>MID(A1458,7,6)</f>
        <v/>
      </c>
      <c r="O1458" s="1">
        <f>MID(A1458,7,6)&amp;"-"&amp;MID(A1458,13,1)</f>
        <v/>
      </c>
      <c r="P1458" s="1">
        <f>"M"&amp;MID(A1458,5,2)</f>
        <v/>
      </c>
      <c r="Q1458" s="1">
        <f>IF(MID(A1458,4,1)="L",IF(ISODD(RIGHT(A1458)),"LH1","LH3"),IF(MID(A1458,4,1)="R",IF(ISODD(RIGHT(A1458)),"RH2","RH4"),"ERROR"))</f>
        <v/>
      </c>
      <c r="R1458" s="1">
        <f>P1458&amp;"-"&amp;Q1458</f>
        <v/>
      </c>
      <c r="S1458" s="13">
        <f>IF(D1458="","HXX",IF(OR(D1458=D1457,D1458=0),S1457,"H"&amp;TEXT(D1458,"00")&amp;" T"&amp;TEXT(G1458,"00")&amp;" - "&amp;A1458))</f>
        <v/>
      </c>
      <c r="T1458" s="13">
        <f>SUBTOTAL(3,A1458)</f>
        <v/>
      </c>
      <c r="U1458" s="13">
        <f>IF(OR(NOT(ISBLANK(H1458)),J1458="30"),1,0)</f>
        <v/>
      </c>
      <c r="V1458" s="13">
        <f>IF(ISBLANK(I1458),0,1)</f>
        <v/>
      </c>
      <c r="W1458" s="13">
        <f>IF(AND(L1458="Porosidad de gas",OR(K1458="C5",K1458="E5")),1,0)</f>
        <v/>
      </c>
      <c r="X1458" s="3">
        <f>RIGHT(A1458,3)</f>
        <v/>
      </c>
      <c r="Y1458" s="3">
        <f>MAX(W1458*F1458,0)</f>
        <v/>
      </c>
      <c r="Z1458" s="3">
        <f>MAX(V1458*F1458-Y1458,0)</f>
        <v/>
      </c>
      <c r="AA1458" s="3">
        <f>MAX(U1458*F1458-SUM(Y1458:Z1458),0)</f>
        <v/>
      </c>
      <c r="AB1458" s="3">
        <f>MAX(F1458-SUM(Y1458:AA1458),0)</f>
        <v/>
      </c>
      <c r="AC1458" s="3">
        <f>D1458</f>
        <v/>
      </c>
      <c r="AD1458" s="3">
        <f>E1458</f>
        <v/>
      </c>
    </row>
    <row r="1459">
      <c r="A1459" s="22" t="inlineStr">
        <is>
          <t>BNRL022511271042</t>
        </is>
      </c>
      <c r="B1459" s="22" t="inlineStr">
        <is>
          <t>27/11/2025 9:13:51</t>
        </is>
      </c>
      <c r="C1459" s="24" t="n">
        <v>9</v>
      </c>
      <c r="D1459" s="24" t="n">
        <v>6</v>
      </c>
      <c r="E1459" s="24" t="n">
        <v>37</v>
      </c>
      <c r="F1459" s="24" t="n">
        <v>360</v>
      </c>
      <c r="G1459" s="24" t="inlineStr">
        <is>
          <t>16</t>
        </is>
      </c>
      <c r="H1459" s="24" t="inlineStr">
        <is>
          <t>28/11/2025 4:40:4</t>
        </is>
      </c>
      <c r="I1459" s="24" t="inlineStr"/>
      <c r="J1459" s="24" t="n">
        <v/>
      </c>
      <c r="K1459" s="24" t="n"/>
      <c r="L1459" s="24" t="n"/>
      <c r="M1459" s="1">
        <f>LEFT(A1459,6)</f>
        <v/>
      </c>
      <c r="N1459" s="1">
        <f>MID(A1459,7,6)</f>
        <v/>
      </c>
      <c r="O1459" s="1">
        <f>MID(A1459,7,6)&amp;"-"&amp;MID(A1459,13,1)</f>
        <v/>
      </c>
      <c r="P1459" s="1">
        <f>"M"&amp;MID(A1459,5,2)</f>
        <v/>
      </c>
      <c r="Q1459" s="1">
        <f>IF(MID(A1459,4,1)="L",IF(ISODD(RIGHT(A1459)),"LH1","LH3"),IF(MID(A1459,4,1)="R",IF(ISODD(RIGHT(A1459)),"RH2","RH4"),"ERROR"))</f>
        <v/>
      </c>
      <c r="R1459" s="1">
        <f>P1459&amp;"-"&amp;Q1459</f>
        <v/>
      </c>
      <c r="S1459" s="13">
        <f>IF(D1459="","HXX",IF(OR(D1459=D1458,D1459=0),S1458,"H"&amp;TEXT(D1459,"00")&amp;" T"&amp;TEXT(G1459,"00")&amp;" - "&amp;A1459))</f>
        <v/>
      </c>
      <c r="T1459" s="13">
        <f>SUBTOTAL(3,A1459)</f>
        <v/>
      </c>
      <c r="U1459" s="13">
        <f>IF(OR(NOT(ISBLANK(H1459)),J1459="30"),1,0)</f>
        <v/>
      </c>
      <c r="V1459" s="13">
        <f>IF(ISBLANK(I1459),0,1)</f>
        <v/>
      </c>
      <c r="W1459" s="13">
        <f>IF(AND(L1459="Porosidad de gas",OR(K1459="C5",K1459="E5")),1,0)</f>
        <v/>
      </c>
      <c r="X1459" s="3">
        <f>RIGHT(A1459,3)</f>
        <v/>
      </c>
      <c r="Y1459" s="3">
        <f>MAX(W1459*F1459,0)</f>
        <v/>
      </c>
      <c r="Z1459" s="3">
        <f>MAX(V1459*F1459-Y1459,0)</f>
        <v/>
      </c>
      <c r="AA1459" s="3">
        <f>MAX(U1459*F1459-SUM(Y1459:Z1459),0)</f>
        <v/>
      </c>
      <c r="AB1459" s="3">
        <f>MAX(F1459-SUM(Y1459:AA1459),0)</f>
        <v/>
      </c>
      <c r="AC1459" s="3">
        <f>D1459</f>
        <v/>
      </c>
      <c r="AD1459" s="3">
        <f>E1459</f>
        <v/>
      </c>
    </row>
    <row r="1460">
      <c r="A1460" s="22" t="inlineStr">
        <is>
          <t>BNRR022511271041</t>
        </is>
      </c>
      <c r="B1460" s="22" t="inlineStr">
        <is>
          <t>27/11/2025 9:13:51</t>
        </is>
      </c>
      <c r="C1460" s="24" t="n">
        <v>9</v>
      </c>
      <c r="D1460" s="24" t="n">
        <v>6</v>
      </c>
      <c r="E1460" s="24" t="n">
        <v>37</v>
      </c>
      <c r="F1460" s="24" t="n">
        <v>360</v>
      </c>
      <c r="G1460" s="24" t="inlineStr">
        <is>
          <t>16</t>
        </is>
      </c>
      <c r="H1460" s="24" t="inlineStr">
        <is>
          <t>28/11/2025 4:39:56</t>
        </is>
      </c>
      <c r="I1460" s="24" t="inlineStr"/>
      <c r="J1460" s="24" t="n">
        <v/>
      </c>
      <c r="K1460" s="24" t="n"/>
      <c r="L1460" s="24" t="n"/>
      <c r="M1460" s="1">
        <f>LEFT(A1460,6)</f>
        <v/>
      </c>
      <c r="N1460" s="1">
        <f>MID(A1460,7,6)</f>
        <v/>
      </c>
      <c r="O1460" s="1">
        <f>MID(A1460,7,6)&amp;"-"&amp;MID(A1460,13,1)</f>
        <v/>
      </c>
      <c r="P1460" s="1">
        <f>"M"&amp;MID(A1460,5,2)</f>
        <v/>
      </c>
      <c r="Q1460" s="1">
        <f>IF(MID(A1460,4,1)="L",IF(ISODD(RIGHT(A1460)),"LH1","LH3"),IF(MID(A1460,4,1)="R",IF(ISODD(RIGHT(A1460)),"RH2","RH4"),"ERROR"))</f>
        <v/>
      </c>
      <c r="R1460" s="1">
        <f>P1460&amp;"-"&amp;Q1460</f>
        <v/>
      </c>
      <c r="S1460" s="13">
        <f>IF(D1460="","HXX",IF(OR(D1460=D1459,D1460=0),S1459,"H"&amp;TEXT(D1460,"00")&amp;" T"&amp;TEXT(G1460,"00")&amp;" - "&amp;A1460))</f>
        <v/>
      </c>
      <c r="T1460" s="13">
        <f>SUBTOTAL(3,A1460)</f>
        <v/>
      </c>
      <c r="U1460" s="13">
        <f>IF(OR(NOT(ISBLANK(H1460)),J1460="30"),1,0)</f>
        <v/>
      </c>
      <c r="V1460" s="13">
        <f>IF(ISBLANK(I1460),0,1)</f>
        <v/>
      </c>
      <c r="W1460" s="13">
        <f>IF(AND(L1460="Porosidad de gas",OR(K1460="C5",K1460="E5")),1,0)</f>
        <v/>
      </c>
      <c r="X1460" s="3">
        <f>RIGHT(A1460,3)</f>
        <v/>
      </c>
      <c r="Y1460" s="3">
        <f>MAX(W1460*F1460,0)</f>
        <v/>
      </c>
      <c r="Z1460" s="3">
        <f>MAX(V1460*F1460-Y1460,0)</f>
        <v/>
      </c>
      <c r="AA1460" s="3">
        <f>MAX(U1460*F1460-SUM(Y1460:Z1460),0)</f>
        <v/>
      </c>
      <c r="AB1460" s="3">
        <f>MAX(F1460-SUM(Y1460:AA1460),0)</f>
        <v/>
      </c>
      <c r="AC1460" s="3">
        <f>D1460</f>
        <v/>
      </c>
      <c r="AD1460" s="3">
        <f>E1460</f>
        <v/>
      </c>
    </row>
    <row r="1461">
      <c r="A1461" s="22" t="inlineStr">
        <is>
          <t>BNRR022511271042</t>
        </is>
      </c>
      <c r="B1461" s="22" t="inlineStr">
        <is>
          <t>27/11/2025 9:13:51</t>
        </is>
      </c>
      <c r="C1461" s="24" t="n">
        <v>9</v>
      </c>
      <c r="D1461" s="24" t="n">
        <v>6</v>
      </c>
      <c r="E1461" s="24" t="n">
        <v>37</v>
      </c>
      <c r="F1461" s="24" t="n">
        <v>360</v>
      </c>
      <c r="G1461" s="24" t="inlineStr">
        <is>
          <t>16</t>
        </is>
      </c>
      <c r="H1461" s="24" t="inlineStr">
        <is>
          <t>28/11/2025 4:38:41</t>
        </is>
      </c>
      <c r="I1461" s="24" t="inlineStr"/>
      <c r="J1461" s="24" t="n">
        <v/>
      </c>
      <c r="K1461" s="24" t="n"/>
      <c r="L1461" s="24" t="n"/>
      <c r="M1461" s="1">
        <f>LEFT(A1461,6)</f>
        <v/>
      </c>
      <c r="N1461" s="1">
        <f>MID(A1461,7,6)</f>
        <v/>
      </c>
      <c r="O1461" s="1">
        <f>MID(A1461,7,6)&amp;"-"&amp;MID(A1461,13,1)</f>
        <v/>
      </c>
      <c r="P1461" s="1">
        <f>"M"&amp;MID(A1461,5,2)</f>
        <v/>
      </c>
      <c r="Q1461" s="1">
        <f>IF(MID(A1461,4,1)="L",IF(ISODD(RIGHT(A1461)),"LH1","LH3"),IF(MID(A1461,4,1)="R",IF(ISODD(RIGHT(A1461)),"RH2","RH4"),"ERROR"))</f>
        <v/>
      </c>
      <c r="R1461" s="1">
        <f>P1461&amp;"-"&amp;Q1461</f>
        <v/>
      </c>
      <c r="S1461" s="13">
        <f>IF(D1461="","HXX",IF(OR(D1461=D1460,D1461=0),S1460,"H"&amp;TEXT(D1461,"00")&amp;" T"&amp;TEXT(G1461,"00")&amp;" - "&amp;A1461))</f>
        <v/>
      </c>
      <c r="T1461" s="13">
        <f>SUBTOTAL(3,A1461)</f>
        <v/>
      </c>
      <c r="U1461" s="13">
        <f>IF(OR(NOT(ISBLANK(H1461)),J1461="30"),1,0)</f>
        <v/>
      </c>
      <c r="V1461" s="13">
        <f>IF(ISBLANK(I1461),0,1)</f>
        <v/>
      </c>
      <c r="W1461" s="13">
        <f>IF(AND(L1461="Porosidad de gas",OR(K1461="C5",K1461="E5")),1,0)</f>
        <v/>
      </c>
      <c r="X1461" s="3">
        <f>RIGHT(A1461,3)</f>
        <v/>
      </c>
      <c r="Y1461" s="3">
        <f>MAX(W1461*F1461,0)</f>
        <v/>
      </c>
      <c r="Z1461" s="3">
        <f>MAX(V1461*F1461-Y1461,0)</f>
        <v/>
      </c>
      <c r="AA1461" s="3">
        <f>MAX(U1461*F1461-SUM(Y1461:Z1461),0)</f>
        <v/>
      </c>
      <c r="AB1461" s="3">
        <f>MAX(F1461-SUM(Y1461:AA1461),0)</f>
        <v/>
      </c>
      <c r="AC1461" s="3">
        <f>D1461</f>
        <v/>
      </c>
      <c r="AD1461" s="3">
        <f>E1461</f>
        <v/>
      </c>
    </row>
    <row r="1462">
      <c r="A1462" s="22" t="inlineStr">
        <is>
          <t>BNRL022511271039</t>
        </is>
      </c>
      <c r="B1462" s="22" t="inlineStr">
        <is>
          <t>27/11/2025 9:7:52</t>
        </is>
      </c>
      <c r="C1462" s="24" t="n">
        <v>9</v>
      </c>
      <c r="D1462" s="24" t="n">
        <v>6</v>
      </c>
      <c r="E1462" s="24" t="n">
        <v>36</v>
      </c>
      <c r="F1462" s="24" t="n">
        <v>360</v>
      </c>
      <c r="G1462" s="24" t="inlineStr">
        <is>
          <t>16</t>
        </is>
      </c>
      <c r="H1462" s="24" t="inlineStr"/>
      <c r="I1462" s="24" t="inlineStr"/>
      <c r="J1462" s="24" t="n">
        <v/>
      </c>
      <c r="K1462" s="24" t="n"/>
      <c r="L1462" s="24" t="n"/>
      <c r="M1462" s="1">
        <f>LEFT(A1462,6)</f>
        <v/>
      </c>
      <c r="N1462" s="1">
        <f>MID(A1462,7,6)</f>
        <v/>
      </c>
      <c r="O1462" s="1">
        <f>MID(A1462,7,6)&amp;"-"&amp;MID(A1462,13,1)</f>
        <v/>
      </c>
      <c r="P1462" s="1">
        <f>"M"&amp;MID(A1462,5,2)</f>
        <v/>
      </c>
      <c r="Q1462" s="1">
        <f>IF(MID(A1462,4,1)="L",IF(ISODD(RIGHT(A1462)),"LH1","LH3"),IF(MID(A1462,4,1)="R",IF(ISODD(RIGHT(A1462)),"RH2","RH4"),"ERROR"))</f>
        <v/>
      </c>
      <c r="R1462" s="1">
        <f>P1462&amp;"-"&amp;Q1462</f>
        <v/>
      </c>
      <c r="S1462" s="13">
        <f>IF(D1462="","HXX",IF(OR(D1462=D1461,D1462=0),S1461,"H"&amp;TEXT(D1462,"00")&amp;" T"&amp;TEXT(G1462,"00")&amp;" - "&amp;A1462))</f>
        <v/>
      </c>
      <c r="T1462" s="13">
        <f>SUBTOTAL(3,A1462)</f>
        <v/>
      </c>
      <c r="U1462" s="13">
        <f>IF(OR(NOT(ISBLANK(H1462)),J1462="30"),1,0)</f>
        <v/>
      </c>
      <c r="V1462" s="13">
        <f>IF(ISBLANK(I1462),0,1)</f>
        <v/>
      </c>
      <c r="W1462" s="13">
        <f>IF(AND(L1462="Porosidad de gas",OR(K1462="C5",K1462="E5")),1,0)</f>
        <v/>
      </c>
      <c r="X1462" s="3">
        <f>RIGHT(A1462,3)</f>
        <v/>
      </c>
      <c r="Y1462" s="3">
        <f>MAX(W1462*F1462,0)</f>
        <v/>
      </c>
      <c r="Z1462" s="3">
        <f>MAX(V1462*F1462-Y1462,0)</f>
        <v/>
      </c>
      <c r="AA1462" s="3">
        <f>MAX(U1462*F1462-SUM(Y1462:Z1462),0)</f>
        <v/>
      </c>
      <c r="AB1462" s="3">
        <f>MAX(F1462-SUM(Y1462:AA1462),0)</f>
        <v/>
      </c>
      <c r="AC1462" s="3">
        <f>D1462</f>
        <v/>
      </c>
      <c r="AD1462" s="3">
        <f>E1462</f>
        <v/>
      </c>
    </row>
    <row r="1463">
      <c r="A1463" s="22" t="inlineStr">
        <is>
          <t>BNRL022511271040</t>
        </is>
      </c>
      <c r="B1463" s="22" t="inlineStr">
        <is>
          <t>27/11/2025 9:7:52</t>
        </is>
      </c>
      <c r="C1463" s="24" t="n">
        <v>9</v>
      </c>
      <c r="D1463" s="24" t="n">
        <v>6</v>
      </c>
      <c r="E1463" s="24" t="n">
        <v>36</v>
      </c>
      <c r="F1463" s="24" t="n">
        <v>360</v>
      </c>
      <c r="G1463" s="24" t="inlineStr">
        <is>
          <t>16</t>
        </is>
      </c>
      <c r="H1463" s="24" t="inlineStr">
        <is>
          <t>28/11/2025 4:59:10</t>
        </is>
      </c>
      <c r="I1463" s="24" t="inlineStr"/>
      <c r="J1463" s="24" t="n">
        <v/>
      </c>
      <c r="K1463" s="24" t="n"/>
      <c r="L1463" s="24" t="n"/>
      <c r="M1463" s="1">
        <f>LEFT(A1463,6)</f>
        <v/>
      </c>
      <c r="N1463" s="1">
        <f>MID(A1463,7,6)</f>
        <v/>
      </c>
      <c r="O1463" s="1">
        <f>MID(A1463,7,6)&amp;"-"&amp;MID(A1463,13,1)</f>
        <v/>
      </c>
      <c r="P1463" s="1">
        <f>"M"&amp;MID(A1463,5,2)</f>
        <v/>
      </c>
      <c r="Q1463" s="1">
        <f>IF(MID(A1463,4,1)="L",IF(ISODD(RIGHT(A1463)),"LH1","LH3"),IF(MID(A1463,4,1)="R",IF(ISODD(RIGHT(A1463)),"RH2","RH4"),"ERROR"))</f>
        <v/>
      </c>
      <c r="R1463" s="1">
        <f>P1463&amp;"-"&amp;Q1463</f>
        <v/>
      </c>
      <c r="S1463" s="13">
        <f>IF(D1463="","HXX",IF(OR(D1463=D1462,D1463=0),S1462,"H"&amp;TEXT(D1463,"00")&amp;" T"&amp;TEXT(G1463,"00")&amp;" - "&amp;A1463))</f>
        <v/>
      </c>
      <c r="T1463" s="13">
        <f>SUBTOTAL(3,A1463)</f>
        <v/>
      </c>
      <c r="U1463" s="13">
        <f>IF(OR(NOT(ISBLANK(H1463)),J1463="30"),1,0)</f>
        <v/>
      </c>
      <c r="V1463" s="13">
        <f>IF(ISBLANK(I1463),0,1)</f>
        <v/>
      </c>
      <c r="W1463" s="13">
        <f>IF(AND(L1463="Porosidad de gas",OR(K1463="C5",K1463="E5")),1,0)</f>
        <v/>
      </c>
      <c r="X1463" s="3">
        <f>RIGHT(A1463,3)</f>
        <v/>
      </c>
      <c r="Y1463" s="3">
        <f>MAX(W1463*F1463,0)</f>
        <v/>
      </c>
      <c r="Z1463" s="3">
        <f>MAX(V1463*F1463-Y1463,0)</f>
        <v/>
      </c>
      <c r="AA1463" s="3">
        <f>MAX(U1463*F1463-SUM(Y1463:Z1463),0)</f>
        <v/>
      </c>
      <c r="AB1463" s="3">
        <f>MAX(F1463-SUM(Y1463:AA1463),0)</f>
        <v/>
      </c>
      <c r="AC1463" s="3">
        <f>D1463</f>
        <v/>
      </c>
      <c r="AD1463" s="3">
        <f>E1463</f>
        <v/>
      </c>
    </row>
    <row r="1464">
      <c r="A1464" s="22" t="inlineStr">
        <is>
          <t>BNRR022511271039</t>
        </is>
      </c>
      <c r="B1464" s="22" t="inlineStr">
        <is>
          <t>27/11/2025 9:7:52</t>
        </is>
      </c>
      <c r="C1464" s="24" t="n">
        <v>9</v>
      </c>
      <c r="D1464" s="24" t="n">
        <v>6</v>
      </c>
      <c r="E1464" s="24" t="n">
        <v>36</v>
      </c>
      <c r="F1464" s="24" t="n">
        <v>360</v>
      </c>
      <c r="G1464" s="24" t="inlineStr">
        <is>
          <t>16</t>
        </is>
      </c>
      <c r="H1464" s="24" t="inlineStr">
        <is>
          <t>28/11/2025 4:54:5</t>
        </is>
      </c>
      <c r="I1464" s="24" t="inlineStr"/>
      <c r="J1464" s="24" t="n">
        <v/>
      </c>
      <c r="K1464" s="24" t="n"/>
      <c r="L1464" s="24" t="n"/>
      <c r="M1464" s="1">
        <f>LEFT(A1464,6)</f>
        <v/>
      </c>
      <c r="N1464" s="1">
        <f>MID(A1464,7,6)</f>
        <v/>
      </c>
      <c r="O1464" s="1">
        <f>MID(A1464,7,6)&amp;"-"&amp;MID(A1464,13,1)</f>
        <v/>
      </c>
      <c r="P1464" s="1">
        <f>"M"&amp;MID(A1464,5,2)</f>
        <v/>
      </c>
      <c r="Q1464" s="1">
        <f>IF(MID(A1464,4,1)="L",IF(ISODD(RIGHT(A1464)),"LH1","LH3"),IF(MID(A1464,4,1)="R",IF(ISODD(RIGHT(A1464)),"RH2","RH4"),"ERROR"))</f>
        <v/>
      </c>
      <c r="R1464" s="1">
        <f>P1464&amp;"-"&amp;Q1464</f>
        <v/>
      </c>
      <c r="S1464" s="13">
        <f>IF(D1464="","HXX",IF(OR(D1464=D1463,D1464=0),S1463,"H"&amp;TEXT(D1464,"00")&amp;" T"&amp;TEXT(G1464,"00")&amp;" - "&amp;A1464))</f>
        <v/>
      </c>
      <c r="T1464" s="13">
        <f>SUBTOTAL(3,A1464)</f>
        <v/>
      </c>
      <c r="U1464" s="13">
        <f>IF(OR(NOT(ISBLANK(H1464)),J1464="30"),1,0)</f>
        <v/>
      </c>
      <c r="V1464" s="13">
        <f>IF(ISBLANK(I1464),0,1)</f>
        <v/>
      </c>
      <c r="W1464" s="13">
        <f>IF(AND(L1464="Porosidad de gas",OR(K1464="C5",K1464="E5")),1,0)</f>
        <v/>
      </c>
      <c r="X1464" s="3">
        <f>RIGHT(A1464,3)</f>
        <v/>
      </c>
      <c r="Y1464" s="3">
        <f>MAX(W1464*F1464,0)</f>
        <v/>
      </c>
      <c r="Z1464" s="3">
        <f>MAX(V1464*F1464-Y1464,0)</f>
        <v/>
      </c>
      <c r="AA1464" s="3">
        <f>MAX(U1464*F1464-SUM(Y1464:Z1464),0)</f>
        <v/>
      </c>
      <c r="AB1464" s="3">
        <f>MAX(F1464-SUM(Y1464:AA1464),0)</f>
        <v/>
      </c>
      <c r="AC1464" s="3">
        <f>D1464</f>
        <v/>
      </c>
      <c r="AD1464" s="3">
        <f>E1464</f>
        <v/>
      </c>
    </row>
    <row r="1465">
      <c r="A1465" s="22" t="inlineStr">
        <is>
          <t>BNRR022511271040</t>
        </is>
      </c>
      <c r="B1465" s="22" t="inlineStr">
        <is>
          <t>27/11/2025 9:7:52</t>
        </is>
      </c>
      <c r="C1465" s="24" t="n">
        <v>9</v>
      </c>
      <c r="D1465" s="24" t="n">
        <v>6</v>
      </c>
      <c r="E1465" s="24" t="n">
        <v>36</v>
      </c>
      <c r="F1465" s="24" t="n">
        <v>360</v>
      </c>
      <c r="G1465" s="24" t="inlineStr">
        <is>
          <t>16</t>
        </is>
      </c>
      <c r="H1465" s="24" t="inlineStr">
        <is>
          <t>28/11/2025 4:52:59</t>
        </is>
      </c>
      <c r="I1465" s="24" t="inlineStr"/>
      <c r="J1465" s="24" t="n">
        <v/>
      </c>
      <c r="K1465" s="24" t="n"/>
      <c r="L1465" s="24" t="n"/>
      <c r="M1465" s="1">
        <f>LEFT(A1465,6)</f>
        <v/>
      </c>
      <c r="N1465" s="1">
        <f>MID(A1465,7,6)</f>
        <v/>
      </c>
      <c r="O1465" s="1">
        <f>MID(A1465,7,6)&amp;"-"&amp;MID(A1465,13,1)</f>
        <v/>
      </c>
      <c r="P1465" s="1">
        <f>"M"&amp;MID(A1465,5,2)</f>
        <v/>
      </c>
      <c r="Q1465" s="1">
        <f>IF(MID(A1465,4,1)="L",IF(ISODD(RIGHT(A1465)),"LH1","LH3"),IF(MID(A1465,4,1)="R",IF(ISODD(RIGHT(A1465)),"RH2","RH4"),"ERROR"))</f>
        <v/>
      </c>
      <c r="R1465" s="1">
        <f>P1465&amp;"-"&amp;Q1465</f>
        <v/>
      </c>
      <c r="S1465" s="13">
        <f>IF(D1465="","HXX",IF(OR(D1465=D1464,D1465=0),S1464,"H"&amp;TEXT(D1465,"00")&amp;" T"&amp;TEXT(G1465,"00")&amp;" - "&amp;A1465))</f>
        <v/>
      </c>
      <c r="T1465" s="13">
        <f>SUBTOTAL(3,A1465)</f>
        <v/>
      </c>
      <c r="U1465" s="13">
        <f>IF(OR(NOT(ISBLANK(H1465)),J1465="30"),1,0)</f>
        <v/>
      </c>
      <c r="V1465" s="13">
        <f>IF(ISBLANK(I1465),0,1)</f>
        <v/>
      </c>
      <c r="W1465" s="13">
        <f>IF(AND(L1465="Porosidad de gas",OR(K1465="C5",K1465="E5")),1,0)</f>
        <v/>
      </c>
      <c r="X1465" s="3">
        <f>RIGHT(A1465,3)</f>
        <v/>
      </c>
      <c r="Y1465" s="3">
        <f>MAX(W1465*F1465,0)</f>
        <v/>
      </c>
      <c r="Z1465" s="3">
        <f>MAX(V1465*F1465-Y1465,0)</f>
        <v/>
      </c>
      <c r="AA1465" s="3">
        <f>MAX(U1465*F1465-SUM(Y1465:Z1465),0)</f>
        <v/>
      </c>
      <c r="AB1465" s="3">
        <f>MAX(F1465-SUM(Y1465:AA1465),0)</f>
        <v/>
      </c>
      <c r="AC1465" s="3">
        <f>D1465</f>
        <v/>
      </c>
      <c r="AD1465" s="3">
        <f>E1465</f>
        <v/>
      </c>
    </row>
    <row r="1466">
      <c r="A1466" s="22" t="inlineStr">
        <is>
          <t>BNRL022511271037</t>
        </is>
      </c>
      <c r="B1466" s="22" t="inlineStr">
        <is>
          <t>27/11/2025 9:1:51</t>
        </is>
      </c>
      <c r="C1466" s="24" t="n">
        <v>9</v>
      </c>
      <c r="D1466" s="24" t="n">
        <v>6</v>
      </c>
      <c r="E1466" s="24" t="n">
        <v>35</v>
      </c>
      <c r="F1466" s="24" t="n">
        <v>359</v>
      </c>
      <c r="G1466" s="24" t="inlineStr">
        <is>
          <t>16</t>
        </is>
      </c>
      <c r="H1466" s="24" t="inlineStr">
        <is>
          <t>28/11/2025 5:1:9</t>
        </is>
      </c>
      <c r="I1466" s="24" t="inlineStr"/>
      <c r="J1466" s="24" t="n">
        <v/>
      </c>
      <c r="K1466" s="24" t="n"/>
      <c r="L1466" s="24" t="n"/>
      <c r="M1466" s="1">
        <f>LEFT(A1466,6)</f>
        <v/>
      </c>
      <c r="N1466" s="1">
        <f>MID(A1466,7,6)</f>
        <v/>
      </c>
      <c r="O1466" s="1">
        <f>MID(A1466,7,6)&amp;"-"&amp;MID(A1466,13,1)</f>
        <v/>
      </c>
      <c r="P1466" s="1">
        <f>"M"&amp;MID(A1466,5,2)</f>
        <v/>
      </c>
      <c r="Q1466" s="1">
        <f>IF(MID(A1466,4,1)="L",IF(ISODD(RIGHT(A1466)),"LH1","LH3"),IF(MID(A1466,4,1)="R",IF(ISODD(RIGHT(A1466)),"RH2","RH4"),"ERROR"))</f>
        <v/>
      </c>
      <c r="R1466" s="1">
        <f>P1466&amp;"-"&amp;Q1466</f>
        <v/>
      </c>
      <c r="S1466" s="13">
        <f>IF(D1466="","HXX",IF(OR(D1466=D1465,D1466=0),S1465,"H"&amp;TEXT(D1466,"00")&amp;" T"&amp;TEXT(G1466,"00")&amp;" - "&amp;A1466))</f>
        <v/>
      </c>
      <c r="T1466" s="13">
        <f>SUBTOTAL(3,A1466)</f>
        <v/>
      </c>
      <c r="U1466" s="13">
        <f>IF(OR(NOT(ISBLANK(H1466)),J1466="30"),1,0)</f>
        <v/>
      </c>
      <c r="V1466" s="13">
        <f>IF(ISBLANK(I1466),0,1)</f>
        <v/>
      </c>
      <c r="W1466" s="13">
        <f>IF(AND(L1466="Porosidad de gas",OR(K1466="C5",K1466="E5")),1,0)</f>
        <v/>
      </c>
      <c r="X1466" s="3">
        <f>RIGHT(A1466,3)</f>
        <v/>
      </c>
      <c r="Y1466" s="3">
        <f>MAX(W1466*F1466,0)</f>
        <v/>
      </c>
      <c r="Z1466" s="3">
        <f>MAX(V1466*F1466-Y1466,0)</f>
        <v/>
      </c>
      <c r="AA1466" s="3">
        <f>MAX(U1466*F1466-SUM(Y1466:Z1466),0)</f>
        <v/>
      </c>
      <c r="AB1466" s="3">
        <f>MAX(F1466-SUM(Y1466:AA1466),0)</f>
        <v/>
      </c>
      <c r="AC1466" s="3">
        <f>D1466</f>
        <v/>
      </c>
      <c r="AD1466" s="3">
        <f>E1466</f>
        <v/>
      </c>
    </row>
    <row r="1467">
      <c r="A1467" s="22" t="inlineStr">
        <is>
          <t>BNRL022511271038</t>
        </is>
      </c>
      <c r="B1467" s="22" t="inlineStr">
        <is>
          <t>27/11/2025 9:1:51</t>
        </is>
      </c>
      <c r="C1467" s="24" t="n">
        <v>9</v>
      </c>
      <c r="D1467" s="24" t="n">
        <v>6</v>
      </c>
      <c r="E1467" s="24" t="n">
        <v>35</v>
      </c>
      <c r="F1467" s="24" t="n">
        <v>359</v>
      </c>
      <c r="G1467" s="24" t="inlineStr">
        <is>
          <t>16</t>
        </is>
      </c>
      <c r="H1467" s="24" t="inlineStr">
        <is>
          <t>28/11/2025 4:58:14</t>
        </is>
      </c>
      <c r="I1467" s="24" t="inlineStr"/>
      <c r="J1467" s="24" t="n">
        <v/>
      </c>
      <c r="K1467" s="24" t="n"/>
      <c r="L1467" s="24" t="n"/>
      <c r="M1467" s="1">
        <f>LEFT(A1467,6)</f>
        <v/>
      </c>
      <c r="N1467" s="1">
        <f>MID(A1467,7,6)</f>
        <v/>
      </c>
      <c r="O1467" s="1">
        <f>MID(A1467,7,6)&amp;"-"&amp;MID(A1467,13,1)</f>
        <v/>
      </c>
      <c r="P1467" s="1">
        <f>"M"&amp;MID(A1467,5,2)</f>
        <v/>
      </c>
      <c r="Q1467" s="1">
        <f>IF(MID(A1467,4,1)="L",IF(ISODD(RIGHT(A1467)),"LH1","LH3"),IF(MID(A1467,4,1)="R",IF(ISODD(RIGHT(A1467)),"RH2","RH4"),"ERROR"))</f>
        <v/>
      </c>
      <c r="R1467" s="1">
        <f>P1467&amp;"-"&amp;Q1467</f>
        <v/>
      </c>
      <c r="S1467" s="13">
        <f>IF(D1467="","HXX",IF(OR(D1467=D1466,D1467=0),S1466,"H"&amp;TEXT(D1467,"00")&amp;" T"&amp;TEXT(G1467,"00")&amp;" - "&amp;A1467))</f>
        <v/>
      </c>
      <c r="T1467" s="13">
        <f>SUBTOTAL(3,A1467)</f>
        <v/>
      </c>
      <c r="U1467" s="13">
        <f>IF(OR(NOT(ISBLANK(H1467)),J1467="30"),1,0)</f>
        <v/>
      </c>
      <c r="V1467" s="13">
        <f>IF(ISBLANK(I1467),0,1)</f>
        <v/>
      </c>
      <c r="W1467" s="13">
        <f>IF(AND(L1467="Porosidad de gas",OR(K1467="C5",K1467="E5")),1,0)</f>
        <v/>
      </c>
      <c r="X1467" s="3">
        <f>RIGHT(A1467,3)</f>
        <v/>
      </c>
      <c r="Y1467" s="3">
        <f>MAX(W1467*F1467,0)</f>
        <v/>
      </c>
      <c r="Z1467" s="3">
        <f>MAX(V1467*F1467-Y1467,0)</f>
        <v/>
      </c>
      <c r="AA1467" s="3">
        <f>MAX(U1467*F1467-SUM(Y1467:Z1467),0)</f>
        <v/>
      </c>
      <c r="AB1467" s="3">
        <f>MAX(F1467-SUM(Y1467:AA1467),0)</f>
        <v/>
      </c>
      <c r="AC1467" s="3">
        <f>D1467</f>
        <v/>
      </c>
      <c r="AD1467" s="3">
        <f>E1467</f>
        <v/>
      </c>
    </row>
    <row r="1468">
      <c r="A1468" s="22" t="inlineStr">
        <is>
          <t>BNRR022511271037</t>
        </is>
      </c>
      <c r="B1468" s="22" t="inlineStr">
        <is>
          <t>27/11/2025 9:1:51</t>
        </is>
      </c>
      <c r="C1468" s="24" t="n">
        <v>9</v>
      </c>
      <c r="D1468" s="24" t="n">
        <v>6</v>
      </c>
      <c r="E1468" s="24" t="n">
        <v>35</v>
      </c>
      <c r="F1468" s="24" t="n">
        <v>359</v>
      </c>
      <c r="G1468" s="24" t="inlineStr">
        <is>
          <t>16</t>
        </is>
      </c>
      <c r="H1468" s="24" t="inlineStr">
        <is>
          <t>28/11/2025 4:58:30</t>
        </is>
      </c>
      <c r="I1468" s="24" t="inlineStr"/>
      <c r="J1468" s="24" t="n">
        <v/>
      </c>
      <c r="K1468" s="24" t="n"/>
      <c r="L1468" s="24" t="n"/>
      <c r="M1468" s="1">
        <f>LEFT(A1468,6)</f>
        <v/>
      </c>
      <c r="N1468" s="1">
        <f>MID(A1468,7,6)</f>
        <v/>
      </c>
      <c r="O1468" s="1">
        <f>MID(A1468,7,6)&amp;"-"&amp;MID(A1468,13,1)</f>
        <v/>
      </c>
      <c r="P1468" s="1">
        <f>"M"&amp;MID(A1468,5,2)</f>
        <v/>
      </c>
      <c r="Q1468" s="1">
        <f>IF(MID(A1468,4,1)="L",IF(ISODD(RIGHT(A1468)),"LH1","LH3"),IF(MID(A1468,4,1)="R",IF(ISODD(RIGHT(A1468)),"RH2","RH4"),"ERROR"))</f>
        <v/>
      </c>
      <c r="R1468" s="1">
        <f>P1468&amp;"-"&amp;Q1468</f>
        <v/>
      </c>
      <c r="S1468" s="13">
        <f>IF(D1468="","HXX",IF(OR(D1468=D1467,D1468=0),S1467,"H"&amp;TEXT(D1468,"00")&amp;" T"&amp;TEXT(G1468,"00")&amp;" - "&amp;A1468))</f>
        <v/>
      </c>
      <c r="T1468" s="13">
        <f>SUBTOTAL(3,A1468)</f>
        <v/>
      </c>
      <c r="U1468" s="13">
        <f>IF(OR(NOT(ISBLANK(H1468)),J1468="30"),1,0)</f>
        <v/>
      </c>
      <c r="V1468" s="13">
        <f>IF(ISBLANK(I1468),0,1)</f>
        <v/>
      </c>
      <c r="W1468" s="13">
        <f>IF(AND(L1468="Porosidad de gas",OR(K1468="C5",K1468="E5")),1,0)</f>
        <v/>
      </c>
      <c r="X1468" s="3">
        <f>RIGHT(A1468,3)</f>
        <v/>
      </c>
      <c r="Y1468" s="3">
        <f>MAX(W1468*F1468,0)</f>
        <v/>
      </c>
      <c r="Z1468" s="3">
        <f>MAX(V1468*F1468-Y1468,0)</f>
        <v/>
      </c>
      <c r="AA1468" s="3">
        <f>MAX(U1468*F1468-SUM(Y1468:Z1468),0)</f>
        <v/>
      </c>
      <c r="AB1468" s="3">
        <f>MAX(F1468-SUM(Y1468:AA1468),0)</f>
        <v/>
      </c>
      <c r="AC1468" s="3">
        <f>D1468</f>
        <v/>
      </c>
      <c r="AD1468" s="3">
        <f>E1468</f>
        <v/>
      </c>
    </row>
    <row r="1469">
      <c r="A1469" s="22" t="inlineStr">
        <is>
          <t>BNRR022511271038</t>
        </is>
      </c>
      <c r="B1469" s="22" t="inlineStr">
        <is>
          <t>27/11/2025 9:1:51</t>
        </is>
      </c>
      <c r="C1469" s="24" t="n">
        <v>9</v>
      </c>
      <c r="D1469" s="24" t="n">
        <v>6</v>
      </c>
      <c r="E1469" s="24" t="n">
        <v>35</v>
      </c>
      <c r="F1469" s="24" t="n">
        <v>359</v>
      </c>
      <c r="G1469" s="24" t="inlineStr">
        <is>
          <t>16</t>
        </is>
      </c>
      <c r="H1469" s="24" t="inlineStr">
        <is>
          <t>28/11/2025 5:0:50</t>
        </is>
      </c>
      <c r="I1469" s="24" t="inlineStr"/>
      <c r="J1469" s="24" t="n">
        <v/>
      </c>
      <c r="K1469" s="24" t="n"/>
      <c r="L1469" s="24" t="n"/>
      <c r="M1469" s="1">
        <f>LEFT(A1469,6)</f>
        <v/>
      </c>
      <c r="N1469" s="1">
        <f>MID(A1469,7,6)</f>
        <v/>
      </c>
      <c r="O1469" s="1">
        <f>MID(A1469,7,6)&amp;"-"&amp;MID(A1469,13,1)</f>
        <v/>
      </c>
      <c r="P1469" s="1">
        <f>"M"&amp;MID(A1469,5,2)</f>
        <v/>
      </c>
      <c r="Q1469" s="1">
        <f>IF(MID(A1469,4,1)="L",IF(ISODD(RIGHT(A1469)),"LH1","LH3"),IF(MID(A1469,4,1)="R",IF(ISODD(RIGHT(A1469)),"RH2","RH4"),"ERROR"))</f>
        <v/>
      </c>
      <c r="R1469" s="1">
        <f>P1469&amp;"-"&amp;Q1469</f>
        <v/>
      </c>
      <c r="S1469" s="13">
        <f>IF(D1469="","HXX",IF(OR(D1469=D1468,D1469=0),S1468,"H"&amp;TEXT(D1469,"00")&amp;" T"&amp;TEXT(G1469,"00")&amp;" - "&amp;A1469))</f>
        <v/>
      </c>
      <c r="T1469" s="13">
        <f>SUBTOTAL(3,A1469)</f>
        <v/>
      </c>
      <c r="U1469" s="13">
        <f>IF(OR(NOT(ISBLANK(H1469)),J1469="30"),1,0)</f>
        <v/>
      </c>
      <c r="V1469" s="13">
        <f>IF(ISBLANK(I1469),0,1)</f>
        <v/>
      </c>
      <c r="W1469" s="13">
        <f>IF(AND(L1469="Porosidad de gas",OR(K1469="C5",K1469="E5")),1,0)</f>
        <v/>
      </c>
      <c r="X1469" s="3">
        <f>RIGHT(A1469,3)</f>
        <v/>
      </c>
      <c r="Y1469" s="3">
        <f>MAX(W1469*F1469,0)</f>
        <v/>
      </c>
      <c r="Z1469" s="3">
        <f>MAX(V1469*F1469-Y1469,0)</f>
        <v/>
      </c>
      <c r="AA1469" s="3">
        <f>MAX(U1469*F1469-SUM(Y1469:Z1469),0)</f>
        <v/>
      </c>
      <c r="AB1469" s="3">
        <f>MAX(F1469-SUM(Y1469:AA1469),0)</f>
        <v/>
      </c>
      <c r="AC1469" s="3">
        <f>D1469</f>
        <v/>
      </c>
      <c r="AD1469" s="3">
        <f>E1469</f>
        <v/>
      </c>
    </row>
    <row r="1470">
      <c r="A1470" s="22" t="inlineStr">
        <is>
          <t>BNRL022511271035</t>
        </is>
      </c>
      <c r="B1470" s="22" t="inlineStr">
        <is>
          <t>27/11/2025 8:55:52</t>
        </is>
      </c>
      <c r="C1470" s="24" t="n">
        <v>9</v>
      </c>
      <c r="D1470" s="24" t="n">
        <v>6</v>
      </c>
      <c r="E1470" s="24" t="n">
        <v>34</v>
      </c>
      <c r="F1470" s="24" t="n">
        <v>359</v>
      </c>
      <c r="G1470" s="24" t="inlineStr">
        <is>
          <t>16</t>
        </is>
      </c>
      <c r="H1470" s="24" t="inlineStr">
        <is>
          <t>28/11/2025 5:5:3</t>
        </is>
      </c>
      <c r="I1470" s="24" t="inlineStr"/>
      <c r="J1470" s="24" t="n">
        <v/>
      </c>
      <c r="K1470" s="24" t="n"/>
      <c r="L1470" s="24" t="n"/>
      <c r="M1470" s="1">
        <f>LEFT(A1470,6)</f>
        <v/>
      </c>
      <c r="N1470" s="1">
        <f>MID(A1470,7,6)</f>
        <v/>
      </c>
      <c r="O1470" s="1">
        <f>MID(A1470,7,6)&amp;"-"&amp;MID(A1470,13,1)</f>
        <v/>
      </c>
      <c r="P1470" s="1">
        <f>"M"&amp;MID(A1470,5,2)</f>
        <v/>
      </c>
      <c r="Q1470" s="1">
        <f>IF(MID(A1470,4,1)="L",IF(ISODD(RIGHT(A1470)),"LH1","LH3"),IF(MID(A1470,4,1)="R",IF(ISODD(RIGHT(A1470)),"RH2","RH4"),"ERROR"))</f>
        <v/>
      </c>
      <c r="R1470" s="1">
        <f>P1470&amp;"-"&amp;Q1470</f>
        <v/>
      </c>
      <c r="S1470" s="13">
        <f>IF(D1470="","HXX",IF(OR(D1470=D1469,D1470=0),S1469,"H"&amp;TEXT(D1470,"00")&amp;" T"&amp;TEXT(G1470,"00")&amp;" - "&amp;A1470))</f>
        <v/>
      </c>
      <c r="T1470" s="13">
        <f>SUBTOTAL(3,A1470)</f>
        <v/>
      </c>
      <c r="U1470" s="13">
        <f>IF(OR(NOT(ISBLANK(H1470)),J1470="30"),1,0)</f>
        <v/>
      </c>
      <c r="V1470" s="13">
        <f>IF(ISBLANK(I1470),0,1)</f>
        <v/>
      </c>
      <c r="W1470" s="13">
        <f>IF(AND(L1470="Porosidad de gas",OR(K1470="C5",K1470="E5")),1,0)</f>
        <v/>
      </c>
      <c r="X1470" s="3">
        <f>RIGHT(A1470,3)</f>
        <v/>
      </c>
      <c r="Y1470" s="3">
        <f>MAX(W1470*F1470,0)</f>
        <v/>
      </c>
      <c r="Z1470" s="3">
        <f>MAX(V1470*F1470-Y1470,0)</f>
        <v/>
      </c>
      <c r="AA1470" s="3">
        <f>MAX(U1470*F1470-SUM(Y1470:Z1470),0)</f>
        <v/>
      </c>
      <c r="AB1470" s="3">
        <f>MAX(F1470-SUM(Y1470:AA1470),0)</f>
        <v/>
      </c>
      <c r="AC1470" s="3">
        <f>D1470</f>
        <v/>
      </c>
      <c r="AD1470" s="3">
        <f>E1470</f>
        <v/>
      </c>
    </row>
    <row r="1471">
      <c r="A1471" s="22" t="inlineStr">
        <is>
          <t>BNRL022511271036</t>
        </is>
      </c>
      <c r="B1471" s="22" t="inlineStr">
        <is>
          <t>27/11/2025 8:55:52</t>
        </is>
      </c>
      <c r="C1471" s="24" t="n">
        <v>9</v>
      </c>
      <c r="D1471" s="24" t="n">
        <v>6</v>
      </c>
      <c r="E1471" s="24" t="n">
        <v>34</v>
      </c>
      <c r="F1471" s="24" t="n">
        <v>359</v>
      </c>
      <c r="G1471" s="24" t="inlineStr">
        <is>
          <t>16</t>
        </is>
      </c>
      <c r="H1471" s="24" t="inlineStr">
        <is>
          <t>28/11/2025 5:4:7</t>
        </is>
      </c>
      <c r="I1471" s="24" t="inlineStr"/>
      <c r="J1471" s="24" t="n">
        <v/>
      </c>
      <c r="K1471" s="24" t="n"/>
      <c r="L1471" s="24" t="n"/>
      <c r="M1471" s="1">
        <f>LEFT(A1471,6)</f>
        <v/>
      </c>
      <c r="N1471" s="1">
        <f>MID(A1471,7,6)</f>
        <v/>
      </c>
      <c r="O1471" s="1">
        <f>MID(A1471,7,6)&amp;"-"&amp;MID(A1471,13,1)</f>
        <v/>
      </c>
      <c r="P1471" s="1">
        <f>"M"&amp;MID(A1471,5,2)</f>
        <v/>
      </c>
      <c r="Q1471" s="1">
        <f>IF(MID(A1471,4,1)="L",IF(ISODD(RIGHT(A1471)),"LH1","LH3"),IF(MID(A1471,4,1)="R",IF(ISODD(RIGHT(A1471)),"RH2","RH4"),"ERROR"))</f>
        <v/>
      </c>
      <c r="R1471" s="1">
        <f>P1471&amp;"-"&amp;Q1471</f>
        <v/>
      </c>
      <c r="S1471" s="13">
        <f>IF(D1471="","HXX",IF(OR(D1471=D1470,D1471=0),S1470,"H"&amp;TEXT(D1471,"00")&amp;" T"&amp;TEXT(G1471,"00")&amp;" - "&amp;A1471))</f>
        <v/>
      </c>
      <c r="T1471" s="13">
        <f>SUBTOTAL(3,A1471)</f>
        <v/>
      </c>
      <c r="U1471" s="13">
        <f>IF(OR(NOT(ISBLANK(H1471)),J1471="30"),1,0)</f>
        <v/>
      </c>
      <c r="V1471" s="13">
        <f>IF(ISBLANK(I1471),0,1)</f>
        <v/>
      </c>
      <c r="W1471" s="13">
        <f>IF(AND(L1471="Porosidad de gas",OR(K1471="C5",K1471="E5")),1,0)</f>
        <v/>
      </c>
      <c r="X1471" s="3">
        <f>RIGHT(A1471,3)</f>
        <v/>
      </c>
      <c r="Y1471" s="3">
        <f>MAX(W1471*F1471,0)</f>
        <v/>
      </c>
      <c r="Z1471" s="3">
        <f>MAX(V1471*F1471-Y1471,0)</f>
        <v/>
      </c>
      <c r="AA1471" s="3">
        <f>MAX(U1471*F1471-SUM(Y1471:Z1471),0)</f>
        <v/>
      </c>
      <c r="AB1471" s="3">
        <f>MAX(F1471-SUM(Y1471:AA1471),0)</f>
        <v/>
      </c>
      <c r="AC1471" s="3">
        <f>D1471</f>
        <v/>
      </c>
      <c r="AD1471" s="3">
        <f>E1471</f>
        <v/>
      </c>
    </row>
    <row r="1472">
      <c r="A1472" s="22" t="inlineStr">
        <is>
          <t>BNRR022511271035</t>
        </is>
      </c>
      <c r="B1472" s="22" t="inlineStr">
        <is>
          <t>27/11/2025 8:55:52</t>
        </is>
      </c>
      <c r="C1472" s="24" t="n">
        <v>9</v>
      </c>
      <c r="D1472" s="24" t="n">
        <v>6</v>
      </c>
      <c r="E1472" s="24" t="n">
        <v>34</v>
      </c>
      <c r="F1472" s="24" t="n">
        <v>359</v>
      </c>
      <c r="G1472" s="24" t="inlineStr">
        <is>
          <t>16</t>
        </is>
      </c>
      <c r="H1472" s="24" t="inlineStr">
        <is>
          <t>28/11/2025 5:2:9</t>
        </is>
      </c>
      <c r="I1472" s="24" t="inlineStr"/>
      <c r="J1472" s="24" t="n">
        <v/>
      </c>
      <c r="K1472" s="24" t="n"/>
      <c r="L1472" s="24" t="n"/>
      <c r="M1472" s="1">
        <f>LEFT(A1472,6)</f>
        <v/>
      </c>
      <c r="N1472" s="1">
        <f>MID(A1472,7,6)</f>
        <v/>
      </c>
      <c r="O1472" s="1">
        <f>MID(A1472,7,6)&amp;"-"&amp;MID(A1472,13,1)</f>
        <v/>
      </c>
      <c r="P1472" s="1">
        <f>"M"&amp;MID(A1472,5,2)</f>
        <v/>
      </c>
      <c r="Q1472" s="1">
        <f>IF(MID(A1472,4,1)="L",IF(ISODD(RIGHT(A1472)),"LH1","LH3"),IF(MID(A1472,4,1)="R",IF(ISODD(RIGHT(A1472)),"RH2","RH4"),"ERROR"))</f>
        <v/>
      </c>
      <c r="R1472" s="1">
        <f>P1472&amp;"-"&amp;Q1472</f>
        <v/>
      </c>
      <c r="S1472" s="13">
        <f>IF(D1472="","HXX",IF(OR(D1472=D1471,D1472=0),S1471,"H"&amp;TEXT(D1472,"00")&amp;" T"&amp;TEXT(G1472,"00")&amp;" - "&amp;A1472))</f>
        <v/>
      </c>
      <c r="T1472" s="13">
        <f>SUBTOTAL(3,A1472)</f>
        <v/>
      </c>
      <c r="U1472" s="13">
        <f>IF(OR(NOT(ISBLANK(H1472)),J1472="30"),1,0)</f>
        <v/>
      </c>
      <c r="V1472" s="13">
        <f>IF(ISBLANK(I1472),0,1)</f>
        <v/>
      </c>
      <c r="W1472" s="13">
        <f>IF(AND(L1472="Porosidad de gas",OR(K1472="C5",K1472="E5")),1,0)</f>
        <v/>
      </c>
      <c r="X1472" s="3">
        <f>RIGHT(A1472,3)</f>
        <v/>
      </c>
      <c r="Y1472" s="3">
        <f>MAX(W1472*F1472,0)</f>
        <v/>
      </c>
      <c r="Z1472" s="3">
        <f>MAX(V1472*F1472-Y1472,0)</f>
        <v/>
      </c>
      <c r="AA1472" s="3">
        <f>MAX(U1472*F1472-SUM(Y1472:Z1472),0)</f>
        <v/>
      </c>
      <c r="AB1472" s="3">
        <f>MAX(F1472-SUM(Y1472:AA1472),0)</f>
        <v/>
      </c>
      <c r="AC1472" s="3">
        <f>D1472</f>
        <v/>
      </c>
      <c r="AD1472" s="3">
        <f>E1472</f>
        <v/>
      </c>
    </row>
    <row r="1473">
      <c r="A1473" s="22" t="inlineStr">
        <is>
          <t>BNRR022511271036</t>
        </is>
      </c>
      <c r="B1473" s="22" t="inlineStr">
        <is>
          <t>27/11/2025 8:55:52</t>
        </is>
      </c>
      <c r="C1473" s="24" t="n">
        <v>9</v>
      </c>
      <c r="D1473" s="24" t="n">
        <v>6</v>
      </c>
      <c r="E1473" s="24" t="n">
        <v>34</v>
      </c>
      <c r="F1473" s="24" t="n">
        <v>359</v>
      </c>
      <c r="G1473" s="24" t="inlineStr">
        <is>
          <t>16</t>
        </is>
      </c>
      <c r="H1473" s="24" t="inlineStr">
        <is>
          <t>28/11/2025 5:4:11</t>
        </is>
      </c>
      <c r="I1473" s="24" t="inlineStr"/>
      <c r="J1473" s="24" t="n">
        <v/>
      </c>
      <c r="K1473" s="24" t="n"/>
      <c r="L1473" s="24" t="n"/>
      <c r="M1473" s="1">
        <f>LEFT(A1473,6)</f>
        <v/>
      </c>
      <c r="N1473" s="1">
        <f>MID(A1473,7,6)</f>
        <v/>
      </c>
      <c r="O1473" s="1">
        <f>MID(A1473,7,6)&amp;"-"&amp;MID(A1473,13,1)</f>
        <v/>
      </c>
      <c r="P1473" s="1">
        <f>"M"&amp;MID(A1473,5,2)</f>
        <v/>
      </c>
      <c r="Q1473" s="1">
        <f>IF(MID(A1473,4,1)="L",IF(ISODD(RIGHT(A1473)),"LH1","LH3"),IF(MID(A1473,4,1)="R",IF(ISODD(RIGHT(A1473)),"RH2","RH4"),"ERROR"))</f>
        <v/>
      </c>
      <c r="R1473" s="1">
        <f>P1473&amp;"-"&amp;Q1473</f>
        <v/>
      </c>
      <c r="S1473" s="13">
        <f>IF(D1473="","HXX",IF(OR(D1473=D1472,D1473=0),S1472,"H"&amp;TEXT(D1473,"00")&amp;" T"&amp;TEXT(G1473,"00")&amp;" - "&amp;A1473))</f>
        <v/>
      </c>
      <c r="T1473" s="13">
        <f>SUBTOTAL(3,A1473)</f>
        <v/>
      </c>
      <c r="U1473" s="13">
        <f>IF(OR(NOT(ISBLANK(H1473)),J1473="30"),1,0)</f>
        <v/>
      </c>
      <c r="V1473" s="13">
        <f>IF(ISBLANK(I1473),0,1)</f>
        <v/>
      </c>
      <c r="W1473" s="13">
        <f>IF(AND(L1473="Porosidad de gas",OR(K1473="C5",K1473="E5")),1,0)</f>
        <v/>
      </c>
      <c r="X1473" s="3">
        <f>RIGHT(A1473,3)</f>
        <v/>
      </c>
      <c r="Y1473" s="3">
        <f>MAX(W1473*F1473,0)</f>
        <v/>
      </c>
      <c r="Z1473" s="3">
        <f>MAX(V1473*F1473-Y1473,0)</f>
        <v/>
      </c>
      <c r="AA1473" s="3">
        <f>MAX(U1473*F1473-SUM(Y1473:Z1473),0)</f>
        <v/>
      </c>
      <c r="AB1473" s="3">
        <f>MAX(F1473-SUM(Y1473:AA1473),0)</f>
        <v/>
      </c>
      <c r="AC1473" s="3">
        <f>D1473</f>
        <v/>
      </c>
      <c r="AD1473" s="3">
        <f>E1473</f>
        <v/>
      </c>
    </row>
    <row r="1474">
      <c r="A1474" s="22" t="inlineStr">
        <is>
          <t>BNRL022511271033</t>
        </is>
      </c>
      <c r="B1474" s="22" t="inlineStr">
        <is>
          <t>27/11/2025 8:49:53</t>
        </is>
      </c>
      <c r="C1474" s="24" t="n">
        <v>9</v>
      </c>
      <c r="D1474" s="24" t="n">
        <v>6</v>
      </c>
      <c r="E1474" s="24" t="n">
        <v>33</v>
      </c>
      <c r="F1474" s="24" t="n">
        <v>360</v>
      </c>
      <c r="G1474" s="24" t="inlineStr">
        <is>
          <t>16</t>
        </is>
      </c>
      <c r="H1474" s="24" t="inlineStr">
        <is>
          <t>28/11/2025 5:9:42</t>
        </is>
      </c>
      <c r="I1474" s="24" t="inlineStr"/>
      <c r="J1474" s="24" t="n">
        <v/>
      </c>
      <c r="K1474" s="24" t="n"/>
      <c r="L1474" s="24" t="n"/>
      <c r="M1474" s="1">
        <f>LEFT(A1474,6)</f>
        <v/>
      </c>
      <c r="N1474" s="1">
        <f>MID(A1474,7,6)</f>
        <v/>
      </c>
      <c r="O1474" s="1">
        <f>MID(A1474,7,6)&amp;"-"&amp;MID(A1474,13,1)</f>
        <v/>
      </c>
      <c r="P1474" s="1">
        <f>"M"&amp;MID(A1474,5,2)</f>
        <v/>
      </c>
      <c r="Q1474" s="1">
        <f>IF(MID(A1474,4,1)="L",IF(ISODD(RIGHT(A1474)),"LH1","LH3"),IF(MID(A1474,4,1)="R",IF(ISODD(RIGHT(A1474)),"RH2","RH4"),"ERROR"))</f>
        <v/>
      </c>
      <c r="R1474" s="1">
        <f>P1474&amp;"-"&amp;Q1474</f>
        <v/>
      </c>
      <c r="S1474" s="13">
        <f>IF(D1474="","HXX",IF(OR(D1474=D1473,D1474=0),S1473,"H"&amp;TEXT(D1474,"00")&amp;" T"&amp;TEXT(G1474,"00")&amp;" - "&amp;A1474))</f>
        <v/>
      </c>
      <c r="T1474" s="13">
        <f>SUBTOTAL(3,A1474)</f>
        <v/>
      </c>
      <c r="U1474" s="13">
        <f>IF(OR(NOT(ISBLANK(H1474)),J1474="30"),1,0)</f>
        <v/>
      </c>
      <c r="V1474" s="13">
        <f>IF(ISBLANK(I1474),0,1)</f>
        <v/>
      </c>
      <c r="W1474" s="13">
        <f>IF(AND(L1474="Porosidad de gas",OR(K1474="C5",K1474="E5")),1,0)</f>
        <v/>
      </c>
      <c r="X1474" s="3">
        <f>RIGHT(A1474,3)</f>
        <v/>
      </c>
      <c r="Y1474" s="3">
        <f>MAX(W1474*F1474,0)</f>
        <v/>
      </c>
      <c r="Z1474" s="3">
        <f>MAX(V1474*F1474-Y1474,0)</f>
        <v/>
      </c>
      <c r="AA1474" s="3">
        <f>MAX(U1474*F1474-SUM(Y1474:Z1474),0)</f>
        <v/>
      </c>
      <c r="AB1474" s="3">
        <f>MAX(F1474-SUM(Y1474:AA1474),0)</f>
        <v/>
      </c>
      <c r="AC1474" s="3">
        <f>D1474</f>
        <v/>
      </c>
      <c r="AD1474" s="3">
        <f>E1474</f>
        <v/>
      </c>
    </row>
    <row r="1475">
      <c r="A1475" s="22" t="inlineStr">
        <is>
          <t>BNRL022511271034</t>
        </is>
      </c>
      <c r="B1475" s="22" t="inlineStr">
        <is>
          <t>27/11/2025 8:49:53</t>
        </is>
      </c>
      <c r="C1475" s="24" t="n">
        <v>9</v>
      </c>
      <c r="D1475" s="24" t="n">
        <v>6</v>
      </c>
      <c r="E1475" s="24" t="n">
        <v>33</v>
      </c>
      <c r="F1475" s="24" t="n">
        <v>360</v>
      </c>
      <c r="G1475" s="24" t="inlineStr">
        <is>
          <t>16</t>
        </is>
      </c>
      <c r="H1475" s="24" t="inlineStr">
        <is>
          <t>28/11/2025 5:7:6</t>
        </is>
      </c>
      <c r="I1475" s="24" t="inlineStr"/>
      <c r="J1475" s="24" t="n">
        <v/>
      </c>
      <c r="K1475" s="24" t="n"/>
      <c r="L1475" s="24" t="n"/>
      <c r="M1475" s="1">
        <f>LEFT(A1475,6)</f>
        <v/>
      </c>
      <c r="N1475" s="1">
        <f>MID(A1475,7,6)</f>
        <v/>
      </c>
      <c r="O1475" s="1">
        <f>MID(A1475,7,6)&amp;"-"&amp;MID(A1475,13,1)</f>
        <v/>
      </c>
      <c r="P1475" s="1">
        <f>"M"&amp;MID(A1475,5,2)</f>
        <v/>
      </c>
      <c r="Q1475" s="1">
        <f>IF(MID(A1475,4,1)="L",IF(ISODD(RIGHT(A1475)),"LH1","LH3"),IF(MID(A1475,4,1)="R",IF(ISODD(RIGHT(A1475)),"RH2","RH4"),"ERROR"))</f>
        <v/>
      </c>
      <c r="R1475" s="1">
        <f>P1475&amp;"-"&amp;Q1475</f>
        <v/>
      </c>
      <c r="S1475" s="13">
        <f>IF(D1475="","HXX",IF(OR(D1475=D1474,D1475=0),S1474,"H"&amp;TEXT(D1475,"00")&amp;" T"&amp;TEXT(G1475,"00")&amp;" - "&amp;A1475))</f>
        <v/>
      </c>
      <c r="T1475" s="13">
        <f>SUBTOTAL(3,A1475)</f>
        <v/>
      </c>
      <c r="U1475" s="13">
        <f>IF(OR(NOT(ISBLANK(H1475)),J1475="30"),1,0)</f>
        <v/>
      </c>
      <c r="V1475" s="13">
        <f>IF(ISBLANK(I1475),0,1)</f>
        <v/>
      </c>
      <c r="W1475" s="13">
        <f>IF(AND(L1475="Porosidad de gas",OR(K1475="C5",K1475="E5")),1,0)</f>
        <v/>
      </c>
      <c r="X1475" s="3">
        <f>RIGHT(A1475,3)</f>
        <v/>
      </c>
      <c r="Y1475" s="3">
        <f>MAX(W1475*F1475,0)</f>
        <v/>
      </c>
      <c r="Z1475" s="3">
        <f>MAX(V1475*F1475-Y1475,0)</f>
        <v/>
      </c>
      <c r="AA1475" s="3">
        <f>MAX(U1475*F1475-SUM(Y1475:Z1475),0)</f>
        <v/>
      </c>
      <c r="AB1475" s="3">
        <f>MAX(F1475-SUM(Y1475:AA1475),0)</f>
        <v/>
      </c>
      <c r="AC1475" s="3">
        <f>D1475</f>
        <v/>
      </c>
      <c r="AD1475" s="3">
        <f>E1475</f>
        <v/>
      </c>
    </row>
    <row r="1476">
      <c r="A1476" s="22" t="inlineStr">
        <is>
          <t>BNRR022511271033</t>
        </is>
      </c>
      <c r="B1476" s="22" t="inlineStr">
        <is>
          <t>27/11/2025 8:49:53</t>
        </is>
      </c>
      <c r="C1476" s="24" t="n">
        <v>9</v>
      </c>
      <c r="D1476" s="24" t="n">
        <v>6</v>
      </c>
      <c r="E1476" s="24" t="n">
        <v>33</v>
      </c>
      <c r="F1476" s="24" t="n">
        <v>360</v>
      </c>
      <c r="G1476" s="24" t="inlineStr">
        <is>
          <t>16</t>
        </is>
      </c>
      <c r="H1476" s="24" t="inlineStr">
        <is>
          <t>28/11/2025 5:5:37</t>
        </is>
      </c>
      <c r="I1476" s="24" t="inlineStr"/>
      <c r="J1476" s="24" t="n">
        <v/>
      </c>
      <c r="K1476" s="24" t="n"/>
      <c r="L1476" s="24" t="n"/>
      <c r="M1476" s="1">
        <f>LEFT(A1476,6)</f>
        <v/>
      </c>
      <c r="N1476" s="1">
        <f>MID(A1476,7,6)</f>
        <v/>
      </c>
      <c r="O1476" s="1">
        <f>MID(A1476,7,6)&amp;"-"&amp;MID(A1476,13,1)</f>
        <v/>
      </c>
      <c r="P1476" s="1">
        <f>"M"&amp;MID(A1476,5,2)</f>
        <v/>
      </c>
      <c r="Q1476" s="1">
        <f>IF(MID(A1476,4,1)="L",IF(ISODD(RIGHT(A1476)),"LH1","LH3"),IF(MID(A1476,4,1)="R",IF(ISODD(RIGHT(A1476)),"RH2","RH4"),"ERROR"))</f>
        <v/>
      </c>
      <c r="R1476" s="1">
        <f>P1476&amp;"-"&amp;Q1476</f>
        <v/>
      </c>
      <c r="S1476" s="13">
        <f>IF(D1476="","HXX",IF(OR(D1476=D1475,D1476=0),S1475,"H"&amp;TEXT(D1476,"00")&amp;" T"&amp;TEXT(G1476,"00")&amp;" - "&amp;A1476))</f>
        <v/>
      </c>
      <c r="T1476" s="13">
        <f>SUBTOTAL(3,A1476)</f>
        <v/>
      </c>
      <c r="U1476" s="13">
        <f>IF(OR(NOT(ISBLANK(H1476)),J1476="30"),1,0)</f>
        <v/>
      </c>
      <c r="V1476" s="13">
        <f>IF(ISBLANK(I1476),0,1)</f>
        <v/>
      </c>
      <c r="W1476" s="13">
        <f>IF(AND(L1476="Porosidad de gas",OR(K1476="C5",K1476="E5")),1,0)</f>
        <v/>
      </c>
      <c r="X1476" s="3">
        <f>RIGHT(A1476,3)</f>
        <v/>
      </c>
      <c r="Y1476" s="3">
        <f>MAX(W1476*F1476,0)</f>
        <v/>
      </c>
      <c r="Z1476" s="3">
        <f>MAX(V1476*F1476-Y1476,0)</f>
        <v/>
      </c>
      <c r="AA1476" s="3">
        <f>MAX(U1476*F1476-SUM(Y1476:Z1476),0)</f>
        <v/>
      </c>
      <c r="AB1476" s="3">
        <f>MAX(F1476-SUM(Y1476:AA1476),0)</f>
        <v/>
      </c>
      <c r="AC1476" s="3">
        <f>D1476</f>
        <v/>
      </c>
      <c r="AD1476" s="3">
        <f>E1476</f>
        <v/>
      </c>
    </row>
    <row r="1477">
      <c r="A1477" s="22" t="inlineStr">
        <is>
          <t>BNRR022511271034</t>
        </is>
      </c>
      <c r="B1477" s="22" t="inlineStr">
        <is>
          <t>27/11/2025 8:49:53</t>
        </is>
      </c>
      <c r="C1477" s="24" t="n">
        <v>9</v>
      </c>
      <c r="D1477" s="24" t="n">
        <v>6</v>
      </c>
      <c r="E1477" s="24" t="n">
        <v>33</v>
      </c>
      <c r="F1477" s="24" t="n">
        <v>360</v>
      </c>
      <c r="G1477" s="24" t="inlineStr">
        <is>
          <t>16</t>
        </is>
      </c>
      <c r="H1477" s="24" t="inlineStr">
        <is>
          <t>28/11/2025 5:7:41</t>
        </is>
      </c>
      <c r="I1477" s="24" t="inlineStr"/>
      <c r="J1477" s="24" t="n">
        <v/>
      </c>
      <c r="K1477" s="24" t="n"/>
      <c r="L1477" s="24" t="n"/>
      <c r="M1477" s="1">
        <f>LEFT(A1477,6)</f>
        <v/>
      </c>
      <c r="N1477" s="1">
        <f>MID(A1477,7,6)</f>
        <v/>
      </c>
      <c r="O1477" s="1">
        <f>MID(A1477,7,6)&amp;"-"&amp;MID(A1477,13,1)</f>
        <v/>
      </c>
      <c r="P1477" s="1">
        <f>"M"&amp;MID(A1477,5,2)</f>
        <v/>
      </c>
      <c r="Q1477" s="1">
        <f>IF(MID(A1477,4,1)="L",IF(ISODD(RIGHT(A1477)),"LH1","LH3"),IF(MID(A1477,4,1)="R",IF(ISODD(RIGHT(A1477)),"RH2","RH4"),"ERROR"))</f>
        <v/>
      </c>
      <c r="R1477" s="1">
        <f>P1477&amp;"-"&amp;Q1477</f>
        <v/>
      </c>
      <c r="S1477" s="13">
        <f>IF(D1477="","HXX",IF(OR(D1477=D1476,D1477=0),S1476,"H"&amp;TEXT(D1477,"00")&amp;" T"&amp;TEXT(G1477,"00")&amp;" - "&amp;A1477))</f>
        <v/>
      </c>
      <c r="T1477" s="13">
        <f>SUBTOTAL(3,A1477)</f>
        <v/>
      </c>
      <c r="U1477" s="13">
        <f>IF(OR(NOT(ISBLANK(H1477)),J1477="30"),1,0)</f>
        <v/>
      </c>
      <c r="V1477" s="13">
        <f>IF(ISBLANK(I1477),0,1)</f>
        <v/>
      </c>
      <c r="W1477" s="13">
        <f>IF(AND(L1477="Porosidad de gas",OR(K1477="C5",K1477="E5")),1,0)</f>
        <v/>
      </c>
      <c r="X1477" s="3">
        <f>RIGHT(A1477,3)</f>
        <v/>
      </c>
      <c r="Y1477" s="3">
        <f>MAX(W1477*F1477,0)</f>
        <v/>
      </c>
      <c r="Z1477" s="3">
        <f>MAX(V1477*F1477-Y1477,0)</f>
        <v/>
      </c>
      <c r="AA1477" s="3">
        <f>MAX(U1477*F1477-SUM(Y1477:Z1477),0)</f>
        <v/>
      </c>
      <c r="AB1477" s="3">
        <f>MAX(F1477-SUM(Y1477:AA1477),0)</f>
        <v/>
      </c>
      <c r="AC1477" s="3">
        <f>D1477</f>
        <v/>
      </c>
      <c r="AD1477" s="3">
        <f>E1477</f>
        <v/>
      </c>
    </row>
    <row r="1478">
      <c r="A1478" s="22" t="inlineStr">
        <is>
          <t>BNRL022511271031</t>
        </is>
      </c>
      <c r="B1478" s="22" t="inlineStr">
        <is>
          <t>27/11/2025 8:43:53</t>
        </is>
      </c>
      <c r="C1478" s="24" t="n">
        <v>9</v>
      </c>
      <c r="D1478" s="24" t="n">
        <v>6</v>
      </c>
      <c r="E1478" s="24" t="n">
        <v>32</v>
      </c>
      <c r="F1478" s="24" t="n">
        <v>359</v>
      </c>
      <c r="G1478" s="24" t="inlineStr">
        <is>
          <t>16</t>
        </is>
      </c>
      <c r="H1478" s="24" t="inlineStr">
        <is>
          <t>28/11/2025 5:12:18</t>
        </is>
      </c>
      <c r="I1478" s="24" t="inlineStr"/>
      <c r="J1478" s="24" t="n">
        <v/>
      </c>
      <c r="K1478" s="24" t="n"/>
      <c r="L1478" s="24" t="n"/>
      <c r="M1478" s="1">
        <f>LEFT(A1478,6)</f>
        <v/>
      </c>
      <c r="N1478" s="1">
        <f>MID(A1478,7,6)</f>
        <v/>
      </c>
      <c r="O1478" s="1">
        <f>MID(A1478,7,6)&amp;"-"&amp;MID(A1478,13,1)</f>
        <v/>
      </c>
      <c r="P1478" s="1">
        <f>"M"&amp;MID(A1478,5,2)</f>
        <v/>
      </c>
      <c r="Q1478" s="1">
        <f>IF(MID(A1478,4,1)="L",IF(ISODD(RIGHT(A1478)),"LH1","LH3"),IF(MID(A1478,4,1)="R",IF(ISODD(RIGHT(A1478)),"RH2","RH4"),"ERROR"))</f>
        <v/>
      </c>
      <c r="R1478" s="1">
        <f>P1478&amp;"-"&amp;Q1478</f>
        <v/>
      </c>
      <c r="S1478" s="13">
        <f>IF(D1478="","HXX",IF(OR(D1478=D1477,D1478=0),S1477,"H"&amp;TEXT(D1478,"00")&amp;" T"&amp;TEXT(G1478,"00")&amp;" - "&amp;A1478))</f>
        <v/>
      </c>
      <c r="T1478" s="13">
        <f>SUBTOTAL(3,A1478)</f>
        <v/>
      </c>
      <c r="U1478" s="13">
        <f>IF(OR(NOT(ISBLANK(H1478)),J1478="30"),1,0)</f>
        <v/>
      </c>
      <c r="V1478" s="13">
        <f>IF(ISBLANK(I1478),0,1)</f>
        <v/>
      </c>
      <c r="W1478" s="13">
        <f>IF(AND(L1478="Porosidad de gas",OR(K1478="C5",K1478="E5")),1,0)</f>
        <v/>
      </c>
      <c r="X1478" s="3">
        <f>RIGHT(A1478,3)</f>
        <v/>
      </c>
      <c r="Y1478" s="3">
        <f>MAX(W1478*F1478,0)</f>
        <v/>
      </c>
      <c r="Z1478" s="3">
        <f>MAX(V1478*F1478-Y1478,0)</f>
        <v/>
      </c>
      <c r="AA1478" s="3">
        <f>MAX(U1478*F1478-SUM(Y1478:Z1478),0)</f>
        <v/>
      </c>
      <c r="AB1478" s="3">
        <f>MAX(F1478-SUM(Y1478:AA1478),0)</f>
        <v/>
      </c>
      <c r="AC1478" s="3">
        <f>D1478</f>
        <v/>
      </c>
      <c r="AD1478" s="3">
        <f>E1478</f>
        <v/>
      </c>
    </row>
    <row r="1479">
      <c r="A1479" s="22" t="inlineStr">
        <is>
          <t>BNRL022511271032</t>
        </is>
      </c>
      <c r="B1479" s="22" t="inlineStr">
        <is>
          <t>27/11/2025 8:43:53</t>
        </is>
      </c>
      <c r="C1479" s="24" t="n">
        <v>9</v>
      </c>
      <c r="D1479" s="24" t="n">
        <v>6</v>
      </c>
      <c r="E1479" s="24" t="n">
        <v>32</v>
      </c>
      <c r="F1479" s="24" t="n">
        <v>359</v>
      </c>
      <c r="G1479" s="24" t="inlineStr">
        <is>
          <t>16</t>
        </is>
      </c>
      <c r="H1479" s="24" t="inlineStr">
        <is>
          <t>28/11/2025 5:10:37</t>
        </is>
      </c>
      <c r="I1479" s="24" t="inlineStr"/>
      <c r="J1479" s="24" t="n">
        <v/>
      </c>
      <c r="K1479" s="24" t="n"/>
      <c r="L1479" s="24" t="n"/>
      <c r="M1479" s="1">
        <f>LEFT(A1479,6)</f>
        <v/>
      </c>
      <c r="N1479" s="1">
        <f>MID(A1479,7,6)</f>
        <v/>
      </c>
      <c r="O1479" s="1">
        <f>MID(A1479,7,6)&amp;"-"&amp;MID(A1479,13,1)</f>
        <v/>
      </c>
      <c r="P1479" s="1">
        <f>"M"&amp;MID(A1479,5,2)</f>
        <v/>
      </c>
      <c r="Q1479" s="1">
        <f>IF(MID(A1479,4,1)="L",IF(ISODD(RIGHT(A1479)),"LH1","LH3"),IF(MID(A1479,4,1)="R",IF(ISODD(RIGHT(A1479)),"RH2","RH4"),"ERROR"))</f>
        <v/>
      </c>
      <c r="R1479" s="1">
        <f>P1479&amp;"-"&amp;Q1479</f>
        <v/>
      </c>
      <c r="S1479" s="13">
        <f>IF(D1479="","HXX",IF(OR(D1479=D1478,D1479=0),S1478,"H"&amp;TEXT(D1479,"00")&amp;" T"&amp;TEXT(G1479,"00")&amp;" - "&amp;A1479))</f>
        <v/>
      </c>
      <c r="T1479" s="13">
        <f>SUBTOTAL(3,A1479)</f>
        <v/>
      </c>
      <c r="U1479" s="13">
        <f>IF(OR(NOT(ISBLANK(H1479)),J1479="30"),1,0)</f>
        <v/>
      </c>
      <c r="V1479" s="13">
        <f>IF(ISBLANK(I1479),0,1)</f>
        <v/>
      </c>
      <c r="W1479" s="13">
        <f>IF(AND(L1479="Porosidad de gas",OR(K1479="C5",K1479="E5")),1,0)</f>
        <v/>
      </c>
      <c r="X1479" s="3">
        <f>RIGHT(A1479,3)</f>
        <v/>
      </c>
      <c r="Y1479" s="3">
        <f>MAX(W1479*F1479,0)</f>
        <v/>
      </c>
      <c r="Z1479" s="3">
        <f>MAX(V1479*F1479-Y1479,0)</f>
        <v/>
      </c>
      <c r="AA1479" s="3">
        <f>MAX(U1479*F1479-SUM(Y1479:Z1479),0)</f>
        <v/>
      </c>
      <c r="AB1479" s="3">
        <f>MAX(F1479-SUM(Y1479:AA1479),0)</f>
        <v/>
      </c>
      <c r="AC1479" s="3">
        <f>D1479</f>
        <v/>
      </c>
      <c r="AD1479" s="3">
        <f>E1479</f>
        <v/>
      </c>
    </row>
    <row r="1480">
      <c r="A1480" s="22" t="inlineStr">
        <is>
          <t>BNRR022511271031</t>
        </is>
      </c>
      <c r="B1480" s="22" t="inlineStr">
        <is>
          <t>27/11/2025 8:43:53</t>
        </is>
      </c>
      <c r="C1480" s="24" t="n">
        <v>9</v>
      </c>
      <c r="D1480" s="24" t="n">
        <v>6</v>
      </c>
      <c r="E1480" s="24" t="n">
        <v>32</v>
      </c>
      <c r="F1480" s="24" t="n">
        <v>359</v>
      </c>
      <c r="G1480" s="24" t="inlineStr">
        <is>
          <t>16</t>
        </is>
      </c>
      <c r="H1480" s="24" t="inlineStr">
        <is>
          <t>28/11/2025 5:8:57</t>
        </is>
      </c>
      <c r="I1480" s="24" t="inlineStr"/>
      <c r="J1480" s="24" t="n">
        <v/>
      </c>
      <c r="K1480" s="24" t="n"/>
      <c r="L1480" s="24" t="n"/>
      <c r="M1480" s="1">
        <f>LEFT(A1480,6)</f>
        <v/>
      </c>
      <c r="N1480" s="1">
        <f>MID(A1480,7,6)</f>
        <v/>
      </c>
      <c r="O1480" s="1">
        <f>MID(A1480,7,6)&amp;"-"&amp;MID(A1480,13,1)</f>
        <v/>
      </c>
      <c r="P1480" s="1">
        <f>"M"&amp;MID(A1480,5,2)</f>
        <v/>
      </c>
      <c r="Q1480" s="1">
        <f>IF(MID(A1480,4,1)="L",IF(ISODD(RIGHT(A1480)),"LH1","LH3"),IF(MID(A1480,4,1)="R",IF(ISODD(RIGHT(A1480)),"RH2","RH4"),"ERROR"))</f>
        <v/>
      </c>
      <c r="R1480" s="1">
        <f>P1480&amp;"-"&amp;Q1480</f>
        <v/>
      </c>
      <c r="S1480" s="13">
        <f>IF(D1480="","HXX",IF(OR(D1480=D1479,D1480=0),S1479,"H"&amp;TEXT(D1480,"00")&amp;" T"&amp;TEXT(G1480,"00")&amp;" - "&amp;A1480))</f>
        <v/>
      </c>
      <c r="T1480" s="13">
        <f>SUBTOTAL(3,A1480)</f>
        <v/>
      </c>
      <c r="U1480" s="13">
        <f>IF(OR(NOT(ISBLANK(H1480)),J1480="30"),1,0)</f>
        <v/>
      </c>
      <c r="V1480" s="13">
        <f>IF(ISBLANK(I1480),0,1)</f>
        <v/>
      </c>
      <c r="W1480" s="13">
        <f>IF(AND(L1480="Porosidad de gas",OR(K1480="C5",K1480="E5")),1,0)</f>
        <v/>
      </c>
      <c r="X1480" s="3">
        <f>RIGHT(A1480,3)</f>
        <v/>
      </c>
      <c r="Y1480" s="3">
        <f>MAX(W1480*F1480,0)</f>
        <v/>
      </c>
      <c r="Z1480" s="3">
        <f>MAX(V1480*F1480-Y1480,0)</f>
        <v/>
      </c>
      <c r="AA1480" s="3">
        <f>MAX(U1480*F1480-SUM(Y1480:Z1480),0)</f>
        <v/>
      </c>
      <c r="AB1480" s="3">
        <f>MAX(F1480-SUM(Y1480:AA1480),0)</f>
        <v/>
      </c>
      <c r="AC1480" s="3">
        <f>D1480</f>
        <v/>
      </c>
      <c r="AD1480" s="3">
        <f>E1480</f>
        <v/>
      </c>
    </row>
    <row r="1481">
      <c r="A1481" s="22" t="inlineStr">
        <is>
          <t>BNRR022511271032</t>
        </is>
      </c>
      <c r="B1481" s="22" t="inlineStr">
        <is>
          <t>27/11/2025 8:43:53</t>
        </is>
      </c>
      <c r="C1481" s="24" t="n">
        <v>9</v>
      </c>
      <c r="D1481" s="24" t="n">
        <v>6</v>
      </c>
      <c r="E1481" s="24" t="n">
        <v>32</v>
      </c>
      <c r="F1481" s="24" t="n">
        <v>359</v>
      </c>
      <c r="G1481" s="24" t="inlineStr">
        <is>
          <t>16</t>
        </is>
      </c>
      <c r="H1481" s="24" t="inlineStr">
        <is>
          <t>28/11/2025 5:10:20</t>
        </is>
      </c>
      <c r="I1481" s="24" t="inlineStr"/>
      <c r="J1481" s="24" t="n">
        <v/>
      </c>
      <c r="K1481" s="24" t="n"/>
      <c r="L1481" s="24" t="n"/>
      <c r="M1481" s="1">
        <f>LEFT(A1481,6)</f>
        <v/>
      </c>
      <c r="N1481" s="1">
        <f>MID(A1481,7,6)</f>
        <v/>
      </c>
      <c r="O1481" s="1">
        <f>MID(A1481,7,6)&amp;"-"&amp;MID(A1481,13,1)</f>
        <v/>
      </c>
      <c r="P1481" s="1">
        <f>"M"&amp;MID(A1481,5,2)</f>
        <v/>
      </c>
      <c r="Q1481" s="1">
        <f>IF(MID(A1481,4,1)="L",IF(ISODD(RIGHT(A1481)),"LH1","LH3"),IF(MID(A1481,4,1)="R",IF(ISODD(RIGHT(A1481)),"RH2","RH4"),"ERROR"))</f>
        <v/>
      </c>
      <c r="R1481" s="1">
        <f>P1481&amp;"-"&amp;Q1481</f>
        <v/>
      </c>
      <c r="S1481" s="13">
        <f>IF(D1481="","HXX",IF(OR(D1481=D1480,D1481=0),S1480,"H"&amp;TEXT(D1481,"00")&amp;" T"&amp;TEXT(G1481,"00")&amp;" - "&amp;A1481))</f>
        <v/>
      </c>
      <c r="T1481" s="13">
        <f>SUBTOTAL(3,A1481)</f>
        <v/>
      </c>
      <c r="U1481" s="13">
        <f>IF(OR(NOT(ISBLANK(H1481)),J1481="30"),1,0)</f>
        <v/>
      </c>
      <c r="V1481" s="13">
        <f>IF(ISBLANK(I1481),0,1)</f>
        <v/>
      </c>
      <c r="W1481" s="13">
        <f>IF(AND(L1481="Porosidad de gas",OR(K1481="C5",K1481="E5")),1,0)</f>
        <v/>
      </c>
      <c r="X1481" s="3">
        <f>RIGHT(A1481,3)</f>
        <v/>
      </c>
      <c r="Y1481" s="3">
        <f>MAX(W1481*F1481,0)</f>
        <v/>
      </c>
      <c r="Z1481" s="3">
        <f>MAX(V1481*F1481-Y1481,0)</f>
        <v/>
      </c>
      <c r="AA1481" s="3">
        <f>MAX(U1481*F1481-SUM(Y1481:Z1481),0)</f>
        <v/>
      </c>
      <c r="AB1481" s="3">
        <f>MAX(F1481-SUM(Y1481:AA1481),0)</f>
        <v/>
      </c>
      <c r="AC1481" s="3">
        <f>D1481</f>
        <v/>
      </c>
      <c r="AD1481" s="3">
        <f>E1481</f>
        <v/>
      </c>
    </row>
    <row r="1482">
      <c r="A1482" s="22" t="inlineStr">
        <is>
          <t>BNRL022511271029</t>
        </is>
      </c>
      <c r="B1482" s="22" t="inlineStr">
        <is>
          <t>27/11/2025 8:37:54</t>
        </is>
      </c>
      <c r="C1482" s="24" t="n">
        <v>9</v>
      </c>
      <c r="D1482" s="24" t="n">
        <v>6</v>
      </c>
      <c r="E1482" s="24" t="n">
        <v>31</v>
      </c>
      <c r="F1482" s="24" t="n">
        <v>359</v>
      </c>
      <c r="G1482" s="24" t="inlineStr">
        <is>
          <t>16</t>
        </is>
      </c>
      <c r="H1482" s="24" t="inlineStr">
        <is>
          <t>28/11/2025 5:14:48</t>
        </is>
      </c>
      <c r="I1482" s="24" t="inlineStr"/>
      <c r="J1482" s="24" t="n">
        <v/>
      </c>
      <c r="K1482" s="24" t="n"/>
      <c r="L1482" s="24" t="n"/>
      <c r="M1482" s="1">
        <f>LEFT(A1482,6)</f>
        <v/>
      </c>
      <c r="N1482" s="1">
        <f>MID(A1482,7,6)</f>
        <v/>
      </c>
      <c r="O1482" s="1">
        <f>MID(A1482,7,6)&amp;"-"&amp;MID(A1482,13,1)</f>
        <v/>
      </c>
      <c r="P1482" s="1">
        <f>"M"&amp;MID(A1482,5,2)</f>
        <v/>
      </c>
      <c r="Q1482" s="1">
        <f>IF(MID(A1482,4,1)="L",IF(ISODD(RIGHT(A1482)),"LH1","LH3"),IF(MID(A1482,4,1)="R",IF(ISODD(RIGHT(A1482)),"RH2","RH4"),"ERROR"))</f>
        <v/>
      </c>
      <c r="R1482" s="1">
        <f>P1482&amp;"-"&amp;Q1482</f>
        <v/>
      </c>
      <c r="S1482" s="13">
        <f>IF(D1482="","HXX",IF(OR(D1482=D1481,D1482=0),S1481,"H"&amp;TEXT(D1482,"00")&amp;" T"&amp;TEXT(G1482,"00")&amp;" - "&amp;A1482))</f>
        <v/>
      </c>
      <c r="T1482" s="13">
        <f>SUBTOTAL(3,A1482)</f>
        <v/>
      </c>
      <c r="U1482" s="13">
        <f>IF(OR(NOT(ISBLANK(H1482)),J1482="30"),1,0)</f>
        <v/>
      </c>
      <c r="V1482" s="13">
        <f>IF(ISBLANK(I1482),0,1)</f>
        <v/>
      </c>
      <c r="W1482" s="13">
        <f>IF(AND(L1482="Porosidad de gas",OR(K1482="C5",K1482="E5")),1,0)</f>
        <v/>
      </c>
      <c r="X1482" s="3">
        <f>RIGHT(A1482,3)</f>
        <v/>
      </c>
      <c r="Y1482" s="3">
        <f>MAX(W1482*F1482,0)</f>
        <v/>
      </c>
      <c r="Z1482" s="3">
        <f>MAX(V1482*F1482-Y1482,0)</f>
        <v/>
      </c>
      <c r="AA1482" s="3">
        <f>MAX(U1482*F1482-SUM(Y1482:Z1482),0)</f>
        <v/>
      </c>
      <c r="AB1482" s="3">
        <f>MAX(F1482-SUM(Y1482:AA1482),0)</f>
        <v/>
      </c>
      <c r="AC1482" s="3">
        <f>D1482</f>
        <v/>
      </c>
      <c r="AD1482" s="3">
        <f>E1482</f>
        <v/>
      </c>
    </row>
    <row r="1483">
      <c r="A1483" s="22" t="inlineStr">
        <is>
          <t>BNRL022511271030</t>
        </is>
      </c>
      <c r="B1483" s="22" t="inlineStr">
        <is>
          <t>27/11/2025 8:37:54</t>
        </is>
      </c>
      <c r="C1483" s="24" t="n">
        <v>9</v>
      </c>
      <c r="D1483" s="24" t="n">
        <v>6</v>
      </c>
      <c r="E1483" s="24" t="n">
        <v>31</v>
      </c>
      <c r="F1483" s="24" t="n">
        <v>359</v>
      </c>
      <c r="G1483" s="24" t="inlineStr">
        <is>
          <t>16</t>
        </is>
      </c>
      <c r="H1483" s="24" t="inlineStr">
        <is>
          <t>28/11/2025 5:15:44</t>
        </is>
      </c>
      <c r="I1483" s="24" t="inlineStr"/>
      <c r="J1483" s="24" t="n">
        <v/>
      </c>
      <c r="K1483" s="24" t="n"/>
      <c r="L1483" s="24" t="n"/>
      <c r="M1483" s="1">
        <f>LEFT(A1483,6)</f>
        <v/>
      </c>
      <c r="N1483" s="1">
        <f>MID(A1483,7,6)</f>
        <v/>
      </c>
      <c r="O1483" s="1">
        <f>MID(A1483,7,6)&amp;"-"&amp;MID(A1483,13,1)</f>
        <v/>
      </c>
      <c r="P1483" s="1">
        <f>"M"&amp;MID(A1483,5,2)</f>
        <v/>
      </c>
      <c r="Q1483" s="1">
        <f>IF(MID(A1483,4,1)="L",IF(ISODD(RIGHT(A1483)),"LH1","LH3"),IF(MID(A1483,4,1)="R",IF(ISODD(RIGHT(A1483)),"RH2","RH4"),"ERROR"))</f>
        <v/>
      </c>
      <c r="R1483" s="1">
        <f>P1483&amp;"-"&amp;Q1483</f>
        <v/>
      </c>
      <c r="S1483" s="13">
        <f>IF(D1483="","HXX",IF(OR(D1483=D1482,D1483=0),S1482,"H"&amp;TEXT(D1483,"00")&amp;" T"&amp;TEXT(G1483,"00")&amp;" - "&amp;A1483))</f>
        <v/>
      </c>
      <c r="T1483" s="13">
        <f>SUBTOTAL(3,A1483)</f>
        <v/>
      </c>
      <c r="U1483" s="13">
        <f>IF(OR(NOT(ISBLANK(H1483)),J1483="30"),1,0)</f>
        <v/>
      </c>
      <c r="V1483" s="13">
        <f>IF(ISBLANK(I1483),0,1)</f>
        <v/>
      </c>
      <c r="W1483" s="13">
        <f>IF(AND(L1483="Porosidad de gas",OR(K1483="C5",K1483="E5")),1,0)</f>
        <v/>
      </c>
      <c r="X1483" s="3">
        <f>RIGHT(A1483,3)</f>
        <v/>
      </c>
      <c r="Y1483" s="3">
        <f>MAX(W1483*F1483,0)</f>
        <v/>
      </c>
      <c r="Z1483" s="3">
        <f>MAX(V1483*F1483-Y1483,0)</f>
        <v/>
      </c>
      <c r="AA1483" s="3">
        <f>MAX(U1483*F1483-SUM(Y1483:Z1483),0)</f>
        <v/>
      </c>
      <c r="AB1483" s="3">
        <f>MAX(F1483-SUM(Y1483:AA1483),0)</f>
        <v/>
      </c>
      <c r="AC1483" s="3">
        <f>D1483</f>
        <v/>
      </c>
      <c r="AD1483" s="3">
        <f>E1483</f>
        <v/>
      </c>
    </row>
    <row r="1484">
      <c r="A1484" s="22" t="inlineStr">
        <is>
          <t>BNRR022511271029</t>
        </is>
      </c>
      <c r="B1484" s="22" t="inlineStr">
        <is>
          <t>27/11/2025 8:37:54</t>
        </is>
      </c>
      <c r="C1484" s="24" t="n">
        <v>9</v>
      </c>
      <c r="D1484" s="24" t="n">
        <v>6</v>
      </c>
      <c r="E1484" s="24" t="n">
        <v>31</v>
      </c>
      <c r="F1484" s="24" t="n">
        <v>359</v>
      </c>
      <c r="G1484" s="24" t="inlineStr">
        <is>
          <t>16</t>
        </is>
      </c>
      <c r="H1484" s="24" t="inlineStr">
        <is>
          <t>28/11/2025 5:14:12</t>
        </is>
      </c>
      <c r="I1484" s="24" t="inlineStr"/>
      <c r="J1484" s="24" t="n">
        <v/>
      </c>
      <c r="K1484" s="24" t="n"/>
      <c r="L1484" s="24" t="n"/>
      <c r="M1484" s="1">
        <f>LEFT(A1484,6)</f>
        <v/>
      </c>
      <c r="N1484" s="1">
        <f>MID(A1484,7,6)</f>
        <v/>
      </c>
      <c r="O1484" s="1">
        <f>MID(A1484,7,6)&amp;"-"&amp;MID(A1484,13,1)</f>
        <v/>
      </c>
      <c r="P1484" s="1">
        <f>"M"&amp;MID(A1484,5,2)</f>
        <v/>
      </c>
      <c r="Q1484" s="1">
        <f>IF(MID(A1484,4,1)="L",IF(ISODD(RIGHT(A1484)),"LH1","LH3"),IF(MID(A1484,4,1)="R",IF(ISODD(RIGHT(A1484)),"RH2","RH4"),"ERROR"))</f>
        <v/>
      </c>
      <c r="R1484" s="1">
        <f>P1484&amp;"-"&amp;Q1484</f>
        <v/>
      </c>
      <c r="S1484" s="13">
        <f>IF(D1484="","HXX",IF(OR(D1484=D1483,D1484=0),S1483,"H"&amp;TEXT(D1484,"00")&amp;" T"&amp;TEXT(G1484,"00")&amp;" - "&amp;A1484))</f>
        <v/>
      </c>
      <c r="T1484" s="13">
        <f>SUBTOTAL(3,A1484)</f>
        <v/>
      </c>
      <c r="U1484" s="13">
        <f>IF(OR(NOT(ISBLANK(H1484)),J1484="30"),1,0)</f>
        <v/>
      </c>
      <c r="V1484" s="13">
        <f>IF(ISBLANK(I1484),0,1)</f>
        <v/>
      </c>
      <c r="W1484" s="13">
        <f>IF(AND(L1484="Porosidad de gas",OR(K1484="C5",K1484="E5")),1,0)</f>
        <v/>
      </c>
      <c r="X1484" s="3">
        <f>RIGHT(A1484,3)</f>
        <v/>
      </c>
      <c r="Y1484" s="3">
        <f>MAX(W1484*F1484,0)</f>
        <v/>
      </c>
      <c r="Z1484" s="3">
        <f>MAX(V1484*F1484-Y1484,0)</f>
        <v/>
      </c>
      <c r="AA1484" s="3">
        <f>MAX(U1484*F1484-SUM(Y1484:Z1484),0)</f>
        <v/>
      </c>
      <c r="AB1484" s="3">
        <f>MAX(F1484-SUM(Y1484:AA1484),0)</f>
        <v/>
      </c>
      <c r="AC1484" s="3">
        <f>D1484</f>
        <v/>
      </c>
      <c r="AD1484" s="3">
        <f>E1484</f>
        <v/>
      </c>
    </row>
    <row r="1485">
      <c r="A1485" s="22" t="inlineStr">
        <is>
          <t>BNRR022511271030</t>
        </is>
      </c>
      <c r="B1485" s="22" t="inlineStr">
        <is>
          <t>27/11/2025 8:37:54</t>
        </is>
      </c>
      <c r="C1485" s="24" t="n">
        <v>9</v>
      </c>
      <c r="D1485" s="24" t="n">
        <v>6</v>
      </c>
      <c r="E1485" s="24" t="n">
        <v>31</v>
      </c>
      <c r="F1485" s="24" t="n">
        <v>359</v>
      </c>
      <c r="G1485" s="24" t="inlineStr">
        <is>
          <t>16</t>
        </is>
      </c>
      <c r="H1485" s="24" t="inlineStr">
        <is>
          <t>28/11/2025 5:12:35</t>
        </is>
      </c>
      <c r="I1485" s="24" t="inlineStr"/>
      <c r="J1485" s="24" t="n">
        <v/>
      </c>
      <c r="K1485" s="24" t="n"/>
      <c r="L1485" s="24" t="n"/>
      <c r="M1485" s="1">
        <f>LEFT(A1485,6)</f>
        <v/>
      </c>
      <c r="N1485" s="1">
        <f>MID(A1485,7,6)</f>
        <v/>
      </c>
      <c r="O1485" s="1">
        <f>MID(A1485,7,6)&amp;"-"&amp;MID(A1485,13,1)</f>
        <v/>
      </c>
      <c r="P1485" s="1">
        <f>"M"&amp;MID(A1485,5,2)</f>
        <v/>
      </c>
      <c r="Q1485" s="1">
        <f>IF(MID(A1485,4,1)="L",IF(ISODD(RIGHT(A1485)),"LH1","LH3"),IF(MID(A1485,4,1)="R",IF(ISODD(RIGHT(A1485)),"RH2","RH4"),"ERROR"))</f>
        <v/>
      </c>
      <c r="R1485" s="1">
        <f>P1485&amp;"-"&amp;Q1485</f>
        <v/>
      </c>
      <c r="S1485" s="13">
        <f>IF(D1485="","HXX",IF(OR(D1485=D1484,D1485=0),S1484,"H"&amp;TEXT(D1485,"00")&amp;" T"&amp;TEXT(G1485,"00")&amp;" - "&amp;A1485))</f>
        <v/>
      </c>
      <c r="T1485" s="13">
        <f>SUBTOTAL(3,A1485)</f>
        <v/>
      </c>
      <c r="U1485" s="13">
        <f>IF(OR(NOT(ISBLANK(H1485)),J1485="30"),1,0)</f>
        <v/>
      </c>
      <c r="V1485" s="13">
        <f>IF(ISBLANK(I1485),0,1)</f>
        <v/>
      </c>
      <c r="W1485" s="13">
        <f>IF(AND(L1485="Porosidad de gas",OR(K1485="C5",K1485="E5")),1,0)</f>
        <v/>
      </c>
      <c r="X1485" s="3">
        <f>RIGHT(A1485,3)</f>
        <v/>
      </c>
      <c r="Y1485" s="3">
        <f>MAX(W1485*F1485,0)</f>
        <v/>
      </c>
      <c r="Z1485" s="3">
        <f>MAX(V1485*F1485-Y1485,0)</f>
        <v/>
      </c>
      <c r="AA1485" s="3">
        <f>MAX(U1485*F1485-SUM(Y1485:Z1485),0)</f>
        <v/>
      </c>
      <c r="AB1485" s="3">
        <f>MAX(F1485-SUM(Y1485:AA1485),0)</f>
        <v/>
      </c>
      <c r="AC1485" s="3">
        <f>D1485</f>
        <v/>
      </c>
      <c r="AD1485" s="3">
        <f>E1485</f>
        <v/>
      </c>
    </row>
    <row r="1486">
      <c r="A1486" s="22" t="inlineStr">
        <is>
          <t>BNRL022511271027</t>
        </is>
      </c>
      <c r="B1486" s="22" t="inlineStr">
        <is>
          <t>27/11/2025 8:31:55</t>
        </is>
      </c>
      <c r="C1486" s="24" t="n">
        <v>9</v>
      </c>
      <c r="D1486" s="24" t="n">
        <v>6</v>
      </c>
      <c r="E1486" s="24" t="n">
        <v>30</v>
      </c>
      <c r="F1486" s="24" t="n">
        <v>359</v>
      </c>
      <c r="G1486" s="24" t="inlineStr">
        <is>
          <t>16</t>
        </is>
      </c>
      <c r="H1486" s="24" t="inlineStr">
        <is>
          <t>28/11/2025 18:10:10</t>
        </is>
      </c>
      <c r="I1486" s="24" t="inlineStr"/>
      <c r="J1486" s="24" t="n">
        <v/>
      </c>
      <c r="K1486" s="24" t="n"/>
      <c r="L1486" s="24" t="n"/>
      <c r="M1486" s="1">
        <f>LEFT(A1486,6)</f>
        <v/>
      </c>
      <c r="N1486" s="1">
        <f>MID(A1486,7,6)</f>
        <v/>
      </c>
      <c r="O1486" s="1">
        <f>MID(A1486,7,6)&amp;"-"&amp;MID(A1486,13,1)</f>
        <v/>
      </c>
      <c r="P1486" s="1">
        <f>"M"&amp;MID(A1486,5,2)</f>
        <v/>
      </c>
      <c r="Q1486" s="1">
        <f>IF(MID(A1486,4,1)="L",IF(ISODD(RIGHT(A1486)),"LH1","LH3"),IF(MID(A1486,4,1)="R",IF(ISODD(RIGHT(A1486)),"RH2","RH4"),"ERROR"))</f>
        <v/>
      </c>
      <c r="R1486" s="1">
        <f>P1486&amp;"-"&amp;Q1486</f>
        <v/>
      </c>
      <c r="S1486" s="13">
        <f>IF(D1486="","HXX",IF(OR(D1486=D1485,D1486=0),S1485,"H"&amp;TEXT(D1486,"00")&amp;" T"&amp;TEXT(G1486,"00")&amp;" - "&amp;A1486))</f>
        <v/>
      </c>
      <c r="T1486" s="13">
        <f>SUBTOTAL(3,A1486)</f>
        <v/>
      </c>
      <c r="U1486" s="13">
        <f>IF(OR(NOT(ISBLANK(H1486)),J1486="30"),1,0)</f>
        <v/>
      </c>
      <c r="V1486" s="13">
        <f>IF(ISBLANK(I1486),0,1)</f>
        <v/>
      </c>
      <c r="W1486" s="13">
        <f>IF(AND(L1486="Porosidad de gas",OR(K1486="C5",K1486="E5")),1,0)</f>
        <v/>
      </c>
      <c r="X1486" s="3">
        <f>RIGHT(A1486,3)</f>
        <v/>
      </c>
      <c r="Y1486" s="3">
        <f>MAX(W1486*F1486,0)</f>
        <v/>
      </c>
      <c r="Z1486" s="3">
        <f>MAX(V1486*F1486-Y1486,0)</f>
        <v/>
      </c>
      <c r="AA1486" s="3">
        <f>MAX(U1486*F1486-SUM(Y1486:Z1486),0)</f>
        <v/>
      </c>
      <c r="AB1486" s="3">
        <f>MAX(F1486-SUM(Y1486:AA1486),0)</f>
        <v/>
      </c>
      <c r="AC1486" s="3">
        <f>D1486</f>
        <v/>
      </c>
      <c r="AD1486" s="3">
        <f>E1486</f>
        <v/>
      </c>
    </row>
    <row r="1487">
      <c r="A1487" s="22" t="inlineStr">
        <is>
          <t>BNRL022511271028</t>
        </is>
      </c>
      <c r="B1487" s="22" t="inlineStr">
        <is>
          <t>27/11/2025 8:31:55</t>
        </is>
      </c>
      <c r="C1487" s="24" t="n">
        <v>9</v>
      </c>
      <c r="D1487" s="24" t="n">
        <v>6</v>
      </c>
      <c r="E1487" s="24" t="n">
        <v>30</v>
      </c>
      <c r="F1487" s="24" t="n">
        <v>359</v>
      </c>
      <c r="G1487" s="24" t="inlineStr">
        <is>
          <t>16</t>
        </is>
      </c>
      <c r="H1487" s="24" t="inlineStr">
        <is>
          <t>28/11/2025 18:7:30</t>
        </is>
      </c>
      <c r="I1487" s="24" t="inlineStr"/>
      <c r="J1487" s="24" t="n">
        <v/>
      </c>
      <c r="K1487" s="24" t="n"/>
      <c r="L1487" s="24" t="n"/>
      <c r="M1487" s="1">
        <f>LEFT(A1487,6)</f>
        <v/>
      </c>
      <c r="N1487" s="1">
        <f>MID(A1487,7,6)</f>
        <v/>
      </c>
      <c r="O1487" s="1">
        <f>MID(A1487,7,6)&amp;"-"&amp;MID(A1487,13,1)</f>
        <v/>
      </c>
      <c r="P1487" s="1">
        <f>"M"&amp;MID(A1487,5,2)</f>
        <v/>
      </c>
      <c r="Q1487" s="1">
        <f>IF(MID(A1487,4,1)="L",IF(ISODD(RIGHT(A1487)),"LH1","LH3"),IF(MID(A1487,4,1)="R",IF(ISODD(RIGHT(A1487)),"RH2","RH4"),"ERROR"))</f>
        <v/>
      </c>
      <c r="R1487" s="1">
        <f>P1487&amp;"-"&amp;Q1487</f>
        <v/>
      </c>
      <c r="S1487" s="13">
        <f>IF(D1487="","HXX",IF(OR(D1487=D1486,D1487=0),S1486,"H"&amp;TEXT(D1487,"00")&amp;" T"&amp;TEXT(G1487,"00")&amp;" - "&amp;A1487))</f>
        <v/>
      </c>
      <c r="T1487" s="13">
        <f>SUBTOTAL(3,A1487)</f>
        <v/>
      </c>
      <c r="U1487" s="13">
        <f>IF(OR(NOT(ISBLANK(H1487)),J1487="30"),1,0)</f>
        <v/>
      </c>
      <c r="V1487" s="13">
        <f>IF(ISBLANK(I1487),0,1)</f>
        <v/>
      </c>
      <c r="W1487" s="13">
        <f>IF(AND(L1487="Porosidad de gas",OR(K1487="C5",K1487="E5")),1,0)</f>
        <v/>
      </c>
      <c r="X1487" s="3">
        <f>RIGHT(A1487,3)</f>
        <v/>
      </c>
      <c r="Y1487" s="3">
        <f>MAX(W1487*F1487,0)</f>
        <v/>
      </c>
      <c r="Z1487" s="3">
        <f>MAX(V1487*F1487-Y1487,0)</f>
        <v/>
      </c>
      <c r="AA1487" s="3">
        <f>MAX(U1487*F1487-SUM(Y1487:Z1487),0)</f>
        <v/>
      </c>
      <c r="AB1487" s="3">
        <f>MAX(F1487-SUM(Y1487:AA1487),0)</f>
        <v/>
      </c>
      <c r="AC1487" s="3">
        <f>D1487</f>
        <v/>
      </c>
      <c r="AD1487" s="3">
        <f>E1487</f>
        <v/>
      </c>
    </row>
    <row r="1488">
      <c r="A1488" s="22" t="inlineStr">
        <is>
          <t>BNRR022511271027</t>
        </is>
      </c>
      <c r="B1488" s="22" t="inlineStr">
        <is>
          <t>27/11/2025 8:31:55</t>
        </is>
      </c>
      <c r="C1488" s="24" t="n">
        <v>9</v>
      </c>
      <c r="D1488" s="24" t="n">
        <v>6</v>
      </c>
      <c r="E1488" s="24" t="n">
        <v>30</v>
      </c>
      <c r="F1488" s="24" t="n">
        <v>359</v>
      </c>
      <c r="G1488" s="24" t="inlineStr">
        <is>
          <t>16</t>
        </is>
      </c>
      <c r="H1488" s="24" t="inlineStr">
        <is>
          <t>28/11/2025 18:6:26</t>
        </is>
      </c>
      <c r="I1488" s="24" t="inlineStr"/>
      <c r="J1488" s="24" t="n">
        <v/>
      </c>
      <c r="K1488" s="24" t="n"/>
      <c r="L1488" s="24" t="n"/>
      <c r="M1488" s="1">
        <f>LEFT(A1488,6)</f>
        <v/>
      </c>
      <c r="N1488" s="1">
        <f>MID(A1488,7,6)</f>
        <v/>
      </c>
      <c r="O1488" s="1">
        <f>MID(A1488,7,6)&amp;"-"&amp;MID(A1488,13,1)</f>
        <v/>
      </c>
      <c r="P1488" s="1">
        <f>"M"&amp;MID(A1488,5,2)</f>
        <v/>
      </c>
      <c r="Q1488" s="1">
        <f>IF(MID(A1488,4,1)="L",IF(ISODD(RIGHT(A1488)),"LH1","LH3"),IF(MID(A1488,4,1)="R",IF(ISODD(RIGHT(A1488)),"RH2","RH4"),"ERROR"))</f>
        <v/>
      </c>
      <c r="R1488" s="1">
        <f>P1488&amp;"-"&amp;Q1488</f>
        <v/>
      </c>
      <c r="S1488" s="13">
        <f>IF(D1488="","HXX",IF(OR(D1488=D1487,D1488=0),S1487,"H"&amp;TEXT(D1488,"00")&amp;" T"&amp;TEXT(G1488,"00")&amp;" - "&amp;A1488))</f>
        <v/>
      </c>
      <c r="T1488" s="13">
        <f>SUBTOTAL(3,A1488)</f>
        <v/>
      </c>
      <c r="U1488" s="13">
        <f>IF(OR(NOT(ISBLANK(H1488)),J1488="30"),1,0)</f>
        <v/>
      </c>
      <c r="V1488" s="13">
        <f>IF(ISBLANK(I1488),0,1)</f>
        <v/>
      </c>
      <c r="W1488" s="13">
        <f>IF(AND(L1488="Porosidad de gas",OR(K1488="C5",K1488="E5")),1,0)</f>
        <v/>
      </c>
      <c r="X1488" s="3">
        <f>RIGHT(A1488,3)</f>
        <v/>
      </c>
      <c r="Y1488" s="3">
        <f>MAX(W1488*F1488,0)</f>
        <v/>
      </c>
      <c r="Z1488" s="3">
        <f>MAX(V1488*F1488-Y1488,0)</f>
        <v/>
      </c>
      <c r="AA1488" s="3">
        <f>MAX(U1488*F1488-SUM(Y1488:Z1488),0)</f>
        <v/>
      </c>
      <c r="AB1488" s="3">
        <f>MAX(F1488-SUM(Y1488:AA1488),0)</f>
        <v/>
      </c>
      <c r="AC1488" s="3">
        <f>D1488</f>
        <v/>
      </c>
      <c r="AD1488" s="3">
        <f>E1488</f>
        <v/>
      </c>
    </row>
    <row r="1489">
      <c r="A1489" s="22" t="inlineStr">
        <is>
          <t>BNRR022511271028</t>
        </is>
      </c>
      <c r="B1489" s="22" t="inlineStr">
        <is>
          <t>27/11/2025 8:31:55</t>
        </is>
      </c>
      <c r="C1489" s="24" t="n">
        <v>9</v>
      </c>
      <c r="D1489" s="24" t="n">
        <v>6</v>
      </c>
      <c r="E1489" s="24" t="n">
        <v>30</v>
      </c>
      <c r="F1489" s="24" t="n">
        <v>359</v>
      </c>
      <c r="G1489" s="24" t="inlineStr">
        <is>
          <t>16</t>
        </is>
      </c>
      <c r="H1489" s="24" t="inlineStr">
        <is>
          <t>28/11/2025 18:7:31</t>
        </is>
      </c>
      <c r="I1489" s="24" t="inlineStr"/>
      <c r="J1489" s="24" t="n">
        <v/>
      </c>
      <c r="K1489" s="24" t="n"/>
      <c r="L1489" s="24" t="n"/>
      <c r="M1489" s="1">
        <f>LEFT(A1489,6)</f>
        <v/>
      </c>
      <c r="N1489" s="1">
        <f>MID(A1489,7,6)</f>
        <v/>
      </c>
      <c r="O1489" s="1">
        <f>MID(A1489,7,6)&amp;"-"&amp;MID(A1489,13,1)</f>
        <v/>
      </c>
      <c r="P1489" s="1">
        <f>"M"&amp;MID(A1489,5,2)</f>
        <v/>
      </c>
      <c r="Q1489" s="1">
        <f>IF(MID(A1489,4,1)="L",IF(ISODD(RIGHT(A1489)),"LH1","LH3"),IF(MID(A1489,4,1)="R",IF(ISODD(RIGHT(A1489)),"RH2","RH4"),"ERROR"))</f>
        <v/>
      </c>
      <c r="R1489" s="1">
        <f>P1489&amp;"-"&amp;Q1489</f>
        <v/>
      </c>
      <c r="S1489" s="13">
        <f>IF(D1489="","HXX",IF(OR(D1489=D1488,D1489=0),S1488,"H"&amp;TEXT(D1489,"00")&amp;" T"&amp;TEXT(G1489,"00")&amp;" - "&amp;A1489))</f>
        <v/>
      </c>
      <c r="T1489" s="13">
        <f>SUBTOTAL(3,A1489)</f>
        <v/>
      </c>
      <c r="U1489" s="13">
        <f>IF(OR(NOT(ISBLANK(H1489)),J1489="30"),1,0)</f>
        <v/>
      </c>
      <c r="V1489" s="13">
        <f>IF(ISBLANK(I1489),0,1)</f>
        <v/>
      </c>
      <c r="W1489" s="13">
        <f>IF(AND(L1489="Porosidad de gas",OR(K1489="C5",K1489="E5")),1,0)</f>
        <v/>
      </c>
      <c r="X1489" s="3">
        <f>RIGHT(A1489,3)</f>
        <v/>
      </c>
      <c r="Y1489" s="3">
        <f>MAX(W1489*F1489,0)</f>
        <v/>
      </c>
      <c r="Z1489" s="3">
        <f>MAX(V1489*F1489-Y1489,0)</f>
        <v/>
      </c>
      <c r="AA1489" s="3">
        <f>MAX(U1489*F1489-SUM(Y1489:Z1489),0)</f>
        <v/>
      </c>
      <c r="AB1489" s="3">
        <f>MAX(F1489-SUM(Y1489:AA1489),0)</f>
        <v/>
      </c>
      <c r="AC1489" s="3">
        <f>D1489</f>
        <v/>
      </c>
      <c r="AD1489" s="3">
        <f>E1489</f>
        <v/>
      </c>
    </row>
    <row r="1490">
      <c r="A1490" s="22" t="inlineStr">
        <is>
          <t>BNRL022511271025</t>
        </is>
      </c>
      <c r="B1490" s="22" t="inlineStr">
        <is>
          <t>27/11/2025 8:25:56</t>
        </is>
      </c>
      <c r="C1490" s="24" t="n">
        <v>9</v>
      </c>
      <c r="D1490" s="24" t="n">
        <v>6</v>
      </c>
      <c r="E1490" s="24" t="n">
        <v>29</v>
      </c>
      <c r="F1490" s="24" t="n">
        <v>521</v>
      </c>
      <c r="G1490" s="24" t="inlineStr">
        <is>
          <t>16</t>
        </is>
      </c>
      <c r="H1490" s="24" t="inlineStr">
        <is>
          <t>28/11/2025 18:13:46</t>
        </is>
      </c>
      <c r="I1490" s="24" t="inlineStr"/>
      <c r="J1490" s="24" t="n">
        <v/>
      </c>
      <c r="K1490" s="24" t="n"/>
      <c r="L1490" s="24" t="n"/>
      <c r="M1490" s="1">
        <f>LEFT(A1490,6)</f>
        <v/>
      </c>
      <c r="N1490" s="1">
        <f>MID(A1490,7,6)</f>
        <v/>
      </c>
      <c r="O1490" s="1">
        <f>MID(A1490,7,6)&amp;"-"&amp;MID(A1490,13,1)</f>
        <v/>
      </c>
      <c r="P1490" s="1">
        <f>"M"&amp;MID(A1490,5,2)</f>
        <v/>
      </c>
      <c r="Q1490" s="1">
        <f>IF(MID(A1490,4,1)="L",IF(ISODD(RIGHT(A1490)),"LH1","LH3"),IF(MID(A1490,4,1)="R",IF(ISODD(RIGHT(A1490)),"RH2","RH4"),"ERROR"))</f>
        <v/>
      </c>
      <c r="R1490" s="1">
        <f>P1490&amp;"-"&amp;Q1490</f>
        <v/>
      </c>
      <c r="S1490" s="13">
        <f>IF(D1490="","HXX",IF(OR(D1490=D1489,D1490=0),S1489,"H"&amp;TEXT(D1490,"00")&amp;" T"&amp;TEXT(G1490,"00")&amp;" - "&amp;A1490))</f>
        <v/>
      </c>
      <c r="T1490" s="13">
        <f>SUBTOTAL(3,A1490)</f>
        <v/>
      </c>
      <c r="U1490" s="13">
        <f>IF(OR(NOT(ISBLANK(H1490)),J1490="30"),1,0)</f>
        <v/>
      </c>
      <c r="V1490" s="13">
        <f>IF(ISBLANK(I1490),0,1)</f>
        <v/>
      </c>
      <c r="W1490" s="13">
        <f>IF(AND(L1490="Porosidad de gas",OR(K1490="C5",K1490="E5")),1,0)</f>
        <v/>
      </c>
      <c r="X1490" s="3">
        <f>RIGHT(A1490,3)</f>
        <v/>
      </c>
      <c r="Y1490" s="3">
        <f>MAX(W1490*F1490,0)</f>
        <v/>
      </c>
      <c r="Z1490" s="3">
        <f>MAX(V1490*F1490-Y1490,0)</f>
        <v/>
      </c>
      <c r="AA1490" s="3">
        <f>MAX(U1490*F1490-SUM(Y1490:Z1490),0)</f>
        <v/>
      </c>
      <c r="AB1490" s="3">
        <f>MAX(F1490-SUM(Y1490:AA1490),0)</f>
        <v/>
      </c>
      <c r="AC1490" s="3">
        <f>D1490</f>
        <v/>
      </c>
      <c r="AD1490" s="3">
        <f>E1490</f>
        <v/>
      </c>
    </row>
    <row r="1491">
      <c r="A1491" s="22" t="inlineStr">
        <is>
          <t>BNRL022511271026</t>
        </is>
      </c>
      <c r="B1491" s="22" t="inlineStr">
        <is>
          <t>27/11/2025 8:25:56</t>
        </is>
      </c>
      <c r="C1491" s="24" t="n">
        <v>9</v>
      </c>
      <c r="D1491" s="24" t="n">
        <v>6</v>
      </c>
      <c r="E1491" s="24" t="n">
        <v>29</v>
      </c>
      <c r="F1491" s="24" t="n">
        <v>521</v>
      </c>
      <c r="G1491" s="24" t="inlineStr">
        <is>
          <t>16</t>
        </is>
      </c>
      <c r="H1491" s="24" t="inlineStr">
        <is>
          <t>28/11/2025 18:12:50</t>
        </is>
      </c>
      <c r="I1491" s="24" t="inlineStr"/>
      <c r="J1491" s="24" t="n">
        <v/>
      </c>
      <c r="K1491" s="24" t="n"/>
      <c r="L1491" s="24" t="n"/>
      <c r="M1491" s="1">
        <f>LEFT(A1491,6)</f>
        <v/>
      </c>
      <c r="N1491" s="1">
        <f>MID(A1491,7,6)</f>
        <v/>
      </c>
      <c r="O1491" s="1">
        <f>MID(A1491,7,6)&amp;"-"&amp;MID(A1491,13,1)</f>
        <v/>
      </c>
      <c r="P1491" s="1">
        <f>"M"&amp;MID(A1491,5,2)</f>
        <v/>
      </c>
      <c r="Q1491" s="1">
        <f>IF(MID(A1491,4,1)="L",IF(ISODD(RIGHT(A1491)),"LH1","LH3"),IF(MID(A1491,4,1)="R",IF(ISODD(RIGHT(A1491)),"RH2","RH4"),"ERROR"))</f>
        <v/>
      </c>
      <c r="R1491" s="1">
        <f>P1491&amp;"-"&amp;Q1491</f>
        <v/>
      </c>
      <c r="S1491" s="13">
        <f>IF(D1491="","HXX",IF(OR(D1491=D1490,D1491=0),S1490,"H"&amp;TEXT(D1491,"00")&amp;" T"&amp;TEXT(G1491,"00")&amp;" - "&amp;A1491))</f>
        <v/>
      </c>
      <c r="T1491" s="13">
        <f>SUBTOTAL(3,A1491)</f>
        <v/>
      </c>
      <c r="U1491" s="13">
        <f>IF(OR(NOT(ISBLANK(H1491)),J1491="30"),1,0)</f>
        <v/>
      </c>
      <c r="V1491" s="13">
        <f>IF(ISBLANK(I1491),0,1)</f>
        <v/>
      </c>
      <c r="W1491" s="13">
        <f>IF(AND(L1491="Porosidad de gas",OR(K1491="C5",K1491="E5")),1,0)</f>
        <v/>
      </c>
      <c r="X1491" s="3">
        <f>RIGHT(A1491,3)</f>
        <v/>
      </c>
      <c r="Y1491" s="3">
        <f>MAX(W1491*F1491,0)</f>
        <v/>
      </c>
      <c r="Z1491" s="3">
        <f>MAX(V1491*F1491-Y1491,0)</f>
        <v/>
      </c>
      <c r="AA1491" s="3">
        <f>MAX(U1491*F1491-SUM(Y1491:Z1491),0)</f>
        <v/>
      </c>
      <c r="AB1491" s="3">
        <f>MAX(F1491-SUM(Y1491:AA1491),0)</f>
        <v/>
      </c>
      <c r="AC1491" s="3">
        <f>D1491</f>
        <v/>
      </c>
      <c r="AD1491" s="3">
        <f>E1491</f>
        <v/>
      </c>
    </row>
    <row r="1492">
      <c r="A1492" s="22" t="inlineStr">
        <is>
          <t>BNRR022511271025</t>
        </is>
      </c>
      <c r="B1492" s="22" t="inlineStr">
        <is>
          <t>27/11/2025 8:25:56</t>
        </is>
      </c>
      <c r="C1492" s="24" t="n">
        <v>9</v>
      </c>
      <c r="D1492" s="24" t="n">
        <v>6</v>
      </c>
      <c r="E1492" s="24" t="n">
        <v>29</v>
      </c>
      <c r="F1492" s="24" t="n">
        <v>521</v>
      </c>
      <c r="G1492" s="24" t="inlineStr">
        <is>
          <t>16</t>
        </is>
      </c>
      <c r="H1492" s="24" t="inlineStr">
        <is>
          <t>28/11/2025 18:9:20</t>
        </is>
      </c>
      <c r="I1492" s="24" t="inlineStr"/>
      <c r="J1492" s="24" t="n">
        <v/>
      </c>
      <c r="K1492" s="24" t="n"/>
      <c r="L1492" s="24" t="n"/>
      <c r="M1492" s="1">
        <f>LEFT(A1492,6)</f>
        <v/>
      </c>
      <c r="N1492" s="1">
        <f>MID(A1492,7,6)</f>
        <v/>
      </c>
      <c r="O1492" s="1">
        <f>MID(A1492,7,6)&amp;"-"&amp;MID(A1492,13,1)</f>
        <v/>
      </c>
      <c r="P1492" s="1">
        <f>"M"&amp;MID(A1492,5,2)</f>
        <v/>
      </c>
      <c r="Q1492" s="1">
        <f>IF(MID(A1492,4,1)="L",IF(ISODD(RIGHT(A1492)),"LH1","LH3"),IF(MID(A1492,4,1)="R",IF(ISODD(RIGHT(A1492)),"RH2","RH4"),"ERROR"))</f>
        <v/>
      </c>
      <c r="R1492" s="1">
        <f>P1492&amp;"-"&amp;Q1492</f>
        <v/>
      </c>
      <c r="S1492" s="13">
        <f>IF(D1492="","HXX",IF(OR(D1492=D1491,D1492=0),S1491,"H"&amp;TEXT(D1492,"00")&amp;" T"&amp;TEXT(G1492,"00")&amp;" - "&amp;A1492))</f>
        <v/>
      </c>
      <c r="T1492" s="13">
        <f>SUBTOTAL(3,A1492)</f>
        <v/>
      </c>
      <c r="U1492" s="13">
        <f>IF(OR(NOT(ISBLANK(H1492)),J1492="30"),1,0)</f>
        <v/>
      </c>
      <c r="V1492" s="13">
        <f>IF(ISBLANK(I1492),0,1)</f>
        <v/>
      </c>
      <c r="W1492" s="13">
        <f>IF(AND(L1492="Porosidad de gas",OR(K1492="C5",K1492="E5")),1,0)</f>
        <v/>
      </c>
      <c r="X1492" s="3">
        <f>RIGHT(A1492,3)</f>
        <v/>
      </c>
      <c r="Y1492" s="3">
        <f>MAX(W1492*F1492,0)</f>
        <v/>
      </c>
      <c r="Z1492" s="3">
        <f>MAX(V1492*F1492-Y1492,0)</f>
        <v/>
      </c>
      <c r="AA1492" s="3">
        <f>MAX(U1492*F1492-SUM(Y1492:Z1492),0)</f>
        <v/>
      </c>
      <c r="AB1492" s="3">
        <f>MAX(F1492-SUM(Y1492:AA1492),0)</f>
        <v/>
      </c>
      <c r="AC1492" s="3">
        <f>D1492</f>
        <v/>
      </c>
      <c r="AD1492" s="3">
        <f>E1492</f>
        <v/>
      </c>
    </row>
    <row r="1493">
      <c r="A1493" s="22" t="inlineStr">
        <is>
          <t>BNRR022511271026</t>
        </is>
      </c>
      <c r="B1493" s="22" t="inlineStr">
        <is>
          <t>27/11/2025 8:25:56</t>
        </is>
      </c>
      <c r="C1493" s="24" t="n">
        <v>9</v>
      </c>
      <c r="D1493" s="24" t="n">
        <v>6</v>
      </c>
      <c r="E1493" s="24" t="n">
        <v>29</v>
      </c>
      <c r="F1493" s="24" t="n">
        <v>521</v>
      </c>
      <c r="G1493" s="24" t="inlineStr">
        <is>
          <t>16</t>
        </is>
      </c>
      <c r="H1493" s="24" t="inlineStr">
        <is>
          <t>28/11/2025 18:11:23</t>
        </is>
      </c>
      <c r="I1493" s="24" t="inlineStr"/>
      <c r="J1493" s="24" t="n">
        <v/>
      </c>
      <c r="K1493" s="24" t="n"/>
      <c r="L1493" s="24" t="n"/>
      <c r="M1493" s="1">
        <f>LEFT(A1493,6)</f>
        <v/>
      </c>
      <c r="N1493" s="1">
        <f>MID(A1493,7,6)</f>
        <v/>
      </c>
      <c r="O1493" s="1">
        <f>MID(A1493,7,6)&amp;"-"&amp;MID(A1493,13,1)</f>
        <v/>
      </c>
      <c r="P1493" s="1">
        <f>"M"&amp;MID(A1493,5,2)</f>
        <v/>
      </c>
      <c r="Q1493" s="1">
        <f>IF(MID(A1493,4,1)="L",IF(ISODD(RIGHT(A1493)),"LH1","LH3"),IF(MID(A1493,4,1)="R",IF(ISODD(RIGHT(A1493)),"RH2","RH4"),"ERROR"))</f>
        <v/>
      </c>
      <c r="R1493" s="1">
        <f>P1493&amp;"-"&amp;Q1493</f>
        <v/>
      </c>
      <c r="S1493" s="13">
        <f>IF(D1493="","HXX",IF(OR(D1493=D1492,D1493=0),S1492,"H"&amp;TEXT(D1493,"00")&amp;" T"&amp;TEXT(G1493,"00")&amp;" - "&amp;A1493))</f>
        <v/>
      </c>
      <c r="T1493" s="13">
        <f>SUBTOTAL(3,A1493)</f>
        <v/>
      </c>
      <c r="U1493" s="13">
        <f>IF(OR(NOT(ISBLANK(H1493)),J1493="30"),1,0)</f>
        <v/>
      </c>
      <c r="V1493" s="13">
        <f>IF(ISBLANK(I1493),0,1)</f>
        <v/>
      </c>
      <c r="W1493" s="13">
        <f>IF(AND(L1493="Porosidad de gas",OR(K1493="C5",K1493="E5")),1,0)</f>
        <v/>
      </c>
      <c r="X1493" s="3">
        <f>RIGHT(A1493,3)</f>
        <v/>
      </c>
      <c r="Y1493" s="3">
        <f>MAX(W1493*F1493,0)</f>
        <v/>
      </c>
      <c r="Z1493" s="3">
        <f>MAX(V1493*F1493-Y1493,0)</f>
        <v/>
      </c>
      <c r="AA1493" s="3">
        <f>MAX(U1493*F1493-SUM(Y1493:Z1493),0)</f>
        <v/>
      </c>
      <c r="AB1493" s="3">
        <f>MAX(F1493-SUM(Y1493:AA1493),0)</f>
        <v/>
      </c>
      <c r="AC1493" s="3">
        <f>D1493</f>
        <v/>
      </c>
      <c r="AD1493" s="3">
        <f>E1493</f>
        <v/>
      </c>
    </row>
    <row r="1494">
      <c r="A1494" s="22" t="inlineStr">
        <is>
          <t>BNRL022511271023</t>
        </is>
      </c>
      <c r="B1494" s="22" t="inlineStr">
        <is>
          <t>27/11/2025 8:17:15</t>
        </is>
      </c>
      <c r="C1494" s="24" t="n">
        <v>9</v>
      </c>
      <c r="D1494" s="24" t="n">
        <v>6</v>
      </c>
      <c r="E1494" s="24" t="n">
        <v>28</v>
      </c>
      <c r="F1494" s="24" t="n">
        <v>359</v>
      </c>
      <c r="G1494" s="24" t="inlineStr">
        <is>
          <t>16</t>
        </is>
      </c>
      <c r="H1494" s="24" t="inlineStr">
        <is>
          <t>28/11/2025 18:18:4</t>
        </is>
      </c>
      <c r="I1494" s="24" t="inlineStr"/>
      <c r="J1494" s="24" t="n">
        <v/>
      </c>
      <c r="K1494" s="24" t="n"/>
      <c r="L1494" s="24" t="n"/>
      <c r="M1494" s="1">
        <f>LEFT(A1494,6)</f>
        <v/>
      </c>
      <c r="N1494" s="1">
        <f>MID(A1494,7,6)</f>
        <v/>
      </c>
      <c r="O1494" s="1">
        <f>MID(A1494,7,6)&amp;"-"&amp;MID(A1494,13,1)</f>
        <v/>
      </c>
      <c r="P1494" s="1">
        <f>"M"&amp;MID(A1494,5,2)</f>
        <v/>
      </c>
      <c r="Q1494" s="1">
        <f>IF(MID(A1494,4,1)="L",IF(ISODD(RIGHT(A1494)),"LH1","LH3"),IF(MID(A1494,4,1)="R",IF(ISODD(RIGHT(A1494)),"RH2","RH4"),"ERROR"))</f>
        <v/>
      </c>
      <c r="R1494" s="1">
        <f>P1494&amp;"-"&amp;Q1494</f>
        <v/>
      </c>
      <c r="S1494" s="13">
        <f>IF(D1494="","HXX",IF(OR(D1494=D1493,D1494=0),S1493,"H"&amp;TEXT(D1494,"00")&amp;" T"&amp;TEXT(G1494,"00")&amp;" - "&amp;A1494))</f>
        <v/>
      </c>
      <c r="T1494" s="13">
        <f>SUBTOTAL(3,A1494)</f>
        <v/>
      </c>
      <c r="U1494" s="13">
        <f>IF(OR(NOT(ISBLANK(H1494)),J1494="30"),1,0)</f>
        <v/>
      </c>
      <c r="V1494" s="13">
        <f>IF(ISBLANK(I1494),0,1)</f>
        <v/>
      </c>
      <c r="W1494" s="13">
        <f>IF(AND(L1494="Porosidad de gas",OR(K1494="C5",K1494="E5")),1,0)</f>
        <v/>
      </c>
      <c r="X1494" s="3">
        <f>RIGHT(A1494,3)</f>
        <v/>
      </c>
      <c r="Y1494" s="3">
        <f>MAX(W1494*F1494,0)</f>
        <v/>
      </c>
      <c r="Z1494" s="3">
        <f>MAX(V1494*F1494-Y1494,0)</f>
        <v/>
      </c>
      <c r="AA1494" s="3">
        <f>MAX(U1494*F1494-SUM(Y1494:Z1494),0)</f>
        <v/>
      </c>
      <c r="AB1494" s="3">
        <f>MAX(F1494-SUM(Y1494:AA1494),0)</f>
        <v/>
      </c>
      <c r="AC1494" s="3">
        <f>D1494</f>
        <v/>
      </c>
      <c r="AD1494" s="3">
        <f>E1494</f>
        <v/>
      </c>
    </row>
    <row r="1495">
      <c r="A1495" s="22" t="inlineStr">
        <is>
          <t>BNRL022511271024</t>
        </is>
      </c>
      <c r="B1495" s="22" t="inlineStr">
        <is>
          <t>27/11/2025 8:17:15</t>
        </is>
      </c>
      <c r="C1495" s="24" t="n">
        <v>9</v>
      </c>
      <c r="D1495" s="24" t="n">
        <v>6</v>
      </c>
      <c r="E1495" s="24" t="n">
        <v>28</v>
      </c>
      <c r="F1495" s="24" t="n">
        <v>359</v>
      </c>
      <c r="G1495" s="24" t="inlineStr">
        <is>
          <t>16</t>
        </is>
      </c>
      <c r="H1495" s="24" t="inlineStr">
        <is>
          <t>28/11/2025 18:16:16</t>
        </is>
      </c>
      <c r="I1495" s="24" t="inlineStr"/>
      <c r="J1495" s="24" t="n">
        <v/>
      </c>
      <c r="K1495" s="24" t="n"/>
      <c r="L1495" s="24" t="n"/>
      <c r="M1495" s="1">
        <f>LEFT(A1495,6)</f>
        <v/>
      </c>
      <c r="N1495" s="1">
        <f>MID(A1495,7,6)</f>
        <v/>
      </c>
      <c r="O1495" s="1">
        <f>MID(A1495,7,6)&amp;"-"&amp;MID(A1495,13,1)</f>
        <v/>
      </c>
      <c r="P1495" s="1">
        <f>"M"&amp;MID(A1495,5,2)</f>
        <v/>
      </c>
      <c r="Q1495" s="1">
        <f>IF(MID(A1495,4,1)="L",IF(ISODD(RIGHT(A1495)),"LH1","LH3"),IF(MID(A1495,4,1)="R",IF(ISODD(RIGHT(A1495)),"RH2","RH4"),"ERROR"))</f>
        <v/>
      </c>
      <c r="R1495" s="1">
        <f>P1495&amp;"-"&amp;Q1495</f>
        <v/>
      </c>
      <c r="S1495" s="13">
        <f>IF(D1495="","HXX",IF(OR(D1495=D1494,D1495=0),S1494,"H"&amp;TEXT(D1495,"00")&amp;" T"&amp;TEXT(G1495,"00")&amp;" - "&amp;A1495))</f>
        <v/>
      </c>
      <c r="T1495" s="13">
        <f>SUBTOTAL(3,A1495)</f>
        <v/>
      </c>
      <c r="U1495" s="13">
        <f>IF(OR(NOT(ISBLANK(H1495)),J1495="30"),1,0)</f>
        <v/>
      </c>
      <c r="V1495" s="13">
        <f>IF(ISBLANK(I1495),0,1)</f>
        <v/>
      </c>
      <c r="W1495" s="13">
        <f>IF(AND(L1495="Porosidad de gas",OR(K1495="C5",K1495="E5")),1,0)</f>
        <v/>
      </c>
      <c r="X1495" s="3">
        <f>RIGHT(A1495,3)</f>
        <v/>
      </c>
      <c r="Y1495" s="3">
        <f>MAX(W1495*F1495,0)</f>
        <v/>
      </c>
      <c r="Z1495" s="3">
        <f>MAX(V1495*F1495-Y1495,0)</f>
        <v/>
      </c>
      <c r="AA1495" s="3">
        <f>MAX(U1495*F1495-SUM(Y1495:Z1495),0)</f>
        <v/>
      </c>
      <c r="AB1495" s="3">
        <f>MAX(F1495-SUM(Y1495:AA1495),0)</f>
        <v/>
      </c>
      <c r="AC1495" s="3">
        <f>D1495</f>
        <v/>
      </c>
      <c r="AD1495" s="3">
        <f>E1495</f>
        <v/>
      </c>
    </row>
    <row r="1496">
      <c r="A1496" s="22" t="inlineStr">
        <is>
          <t>BNRR022511271023</t>
        </is>
      </c>
      <c r="B1496" s="22" t="inlineStr">
        <is>
          <t>27/11/2025 8:17:15</t>
        </is>
      </c>
      <c r="C1496" s="24" t="n">
        <v>9</v>
      </c>
      <c r="D1496" s="24" t="n">
        <v>6</v>
      </c>
      <c r="E1496" s="24" t="n">
        <v>28</v>
      </c>
      <c r="F1496" s="24" t="n">
        <v>359</v>
      </c>
      <c r="G1496" s="24" t="inlineStr">
        <is>
          <t>16</t>
        </is>
      </c>
      <c r="H1496" s="24" t="inlineStr">
        <is>
          <t>28/11/2025 18:12:42</t>
        </is>
      </c>
      <c r="I1496" s="24" t="inlineStr"/>
      <c r="J1496" s="24" t="n">
        <v/>
      </c>
      <c r="K1496" s="24" t="n"/>
      <c r="L1496" s="24" t="n"/>
      <c r="M1496" s="1">
        <f>LEFT(A1496,6)</f>
        <v/>
      </c>
      <c r="N1496" s="1">
        <f>MID(A1496,7,6)</f>
        <v/>
      </c>
      <c r="O1496" s="1">
        <f>MID(A1496,7,6)&amp;"-"&amp;MID(A1496,13,1)</f>
        <v/>
      </c>
      <c r="P1496" s="1">
        <f>"M"&amp;MID(A1496,5,2)</f>
        <v/>
      </c>
      <c r="Q1496" s="1">
        <f>IF(MID(A1496,4,1)="L",IF(ISODD(RIGHT(A1496)),"LH1","LH3"),IF(MID(A1496,4,1)="R",IF(ISODD(RIGHT(A1496)),"RH2","RH4"),"ERROR"))</f>
        <v/>
      </c>
      <c r="R1496" s="1">
        <f>P1496&amp;"-"&amp;Q1496</f>
        <v/>
      </c>
      <c r="S1496" s="13">
        <f>IF(D1496="","HXX",IF(OR(D1496=D1495,D1496=0),S1495,"H"&amp;TEXT(D1496,"00")&amp;" T"&amp;TEXT(G1496,"00")&amp;" - "&amp;A1496))</f>
        <v/>
      </c>
      <c r="T1496" s="13">
        <f>SUBTOTAL(3,A1496)</f>
        <v/>
      </c>
      <c r="U1496" s="13">
        <f>IF(OR(NOT(ISBLANK(H1496)),J1496="30"),1,0)</f>
        <v/>
      </c>
      <c r="V1496" s="13">
        <f>IF(ISBLANK(I1496),0,1)</f>
        <v/>
      </c>
      <c r="W1496" s="13">
        <f>IF(AND(L1496="Porosidad de gas",OR(K1496="C5",K1496="E5")),1,0)</f>
        <v/>
      </c>
      <c r="X1496" s="3">
        <f>RIGHT(A1496,3)</f>
        <v/>
      </c>
      <c r="Y1496" s="3">
        <f>MAX(W1496*F1496,0)</f>
        <v/>
      </c>
      <c r="Z1496" s="3">
        <f>MAX(V1496*F1496-Y1496,0)</f>
        <v/>
      </c>
      <c r="AA1496" s="3">
        <f>MAX(U1496*F1496-SUM(Y1496:Z1496),0)</f>
        <v/>
      </c>
      <c r="AB1496" s="3">
        <f>MAX(F1496-SUM(Y1496:AA1496),0)</f>
        <v/>
      </c>
      <c r="AC1496" s="3">
        <f>D1496</f>
        <v/>
      </c>
      <c r="AD1496" s="3">
        <f>E1496</f>
        <v/>
      </c>
    </row>
    <row r="1497">
      <c r="A1497" s="22" t="inlineStr">
        <is>
          <t>BNRR022511271024</t>
        </is>
      </c>
      <c r="B1497" s="22" t="inlineStr">
        <is>
          <t>27/11/2025 8:17:15</t>
        </is>
      </c>
      <c r="C1497" s="24" t="n">
        <v>9</v>
      </c>
      <c r="D1497" s="24" t="n">
        <v>6</v>
      </c>
      <c r="E1497" s="24" t="n">
        <v>28</v>
      </c>
      <c r="F1497" s="24" t="n">
        <v>359</v>
      </c>
      <c r="G1497" s="24" t="inlineStr">
        <is>
          <t>16</t>
        </is>
      </c>
      <c r="H1497" s="24" t="inlineStr">
        <is>
          <t>28/11/2025 18:15:13</t>
        </is>
      </c>
      <c r="I1497" s="24" t="inlineStr"/>
      <c r="J1497" s="24" t="n">
        <v/>
      </c>
      <c r="K1497" s="24" t="n"/>
      <c r="L1497" s="24" t="n"/>
      <c r="M1497" s="1">
        <f>LEFT(A1497,6)</f>
        <v/>
      </c>
      <c r="N1497" s="1">
        <f>MID(A1497,7,6)</f>
        <v/>
      </c>
      <c r="O1497" s="1">
        <f>MID(A1497,7,6)&amp;"-"&amp;MID(A1497,13,1)</f>
        <v/>
      </c>
      <c r="P1497" s="1">
        <f>"M"&amp;MID(A1497,5,2)</f>
        <v/>
      </c>
      <c r="Q1497" s="1">
        <f>IF(MID(A1497,4,1)="L",IF(ISODD(RIGHT(A1497)),"LH1","LH3"),IF(MID(A1497,4,1)="R",IF(ISODD(RIGHT(A1497)),"RH2","RH4"),"ERROR"))</f>
        <v/>
      </c>
      <c r="R1497" s="1">
        <f>P1497&amp;"-"&amp;Q1497</f>
        <v/>
      </c>
      <c r="S1497" s="13">
        <f>IF(D1497="","HXX",IF(OR(D1497=D1496,D1497=0),S1496,"H"&amp;TEXT(D1497,"00")&amp;" T"&amp;TEXT(G1497,"00")&amp;" - "&amp;A1497))</f>
        <v/>
      </c>
      <c r="T1497" s="13">
        <f>SUBTOTAL(3,A1497)</f>
        <v/>
      </c>
      <c r="U1497" s="13">
        <f>IF(OR(NOT(ISBLANK(H1497)),J1497="30"),1,0)</f>
        <v/>
      </c>
      <c r="V1497" s="13">
        <f>IF(ISBLANK(I1497),0,1)</f>
        <v/>
      </c>
      <c r="W1497" s="13">
        <f>IF(AND(L1497="Porosidad de gas",OR(K1497="C5",K1497="E5")),1,0)</f>
        <v/>
      </c>
      <c r="X1497" s="3">
        <f>RIGHT(A1497,3)</f>
        <v/>
      </c>
      <c r="Y1497" s="3">
        <f>MAX(W1497*F1497,0)</f>
        <v/>
      </c>
      <c r="Z1497" s="3">
        <f>MAX(V1497*F1497-Y1497,0)</f>
        <v/>
      </c>
      <c r="AA1497" s="3">
        <f>MAX(U1497*F1497-SUM(Y1497:Z1497),0)</f>
        <v/>
      </c>
      <c r="AB1497" s="3">
        <f>MAX(F1497-SUM(Y1497:AA1497),0)</f>
        <v/>
      </c>
      <c r="AC1497" s="3">
        <f>D1497</f>
        <v/>
      </c>
      <c r="AD1497" s="3">
        <f>E1497</f>
        <v/>
      </c>
    </row>
    <row r="1498">
      <c r="A1498" s="22" t="inlineStr">
        <is>
          <t>BNRL022511271021</t>
        </is>
      </c>
      <c r="B1498" s="22" t="inlineStr">
        <is>
          <t>27/11/2025 8:11:16</t>
        </is>
      </c>
      <c r="C1498" s="24" t="n">
        <v>9</v>
      </c>
      <c r="D1498" s="24" t="n">
        <v>6</v>
      </c>
      <c r="E1498" s="24" t="n">
        <v>27</v>
      </c>
      <c r="F1498" s="24" t="n">
        <v>360</v>
      </c>
      <c r="G1498" s="24" t="inlineStr">
        <is>
          <t>16</t>
        </is>
      </c>
      <c r="H1498" s="24" t="inlineStr">
        <is>
          <t>28/11/2025 6:16:35</t>
        </is>
      </c>
      <c r="I1498" s="24" t="inlineStr"/>
      <c r="J1498" s="24" t="n">
        <v/>
      </c>
      <c r="K1498" s="24" t="n"/>
      <c r="L1498" s="24" t="n"/>
      <c r="M1498" s="1">
        <f>LEFT(A1498,6)</f>
        <v/>
      </c>
      <c r="N1498" s="1">
        <f>MID(A1498,7,6)</f>
        <v/>
      </c>
      <c r="O1498" s="1">
        <f>MID(A1498,7,6)&amp;"-"&amp;MID(A1498,13,1)</f>
        <v/>
      </c>
      <c r="P1498" s="1">
        <f>"M"&amp;MID(A1498,5,2)</f>
        <v/>
      </c>
      <c r="Q1498" s="1">
        <f>IF(MID(A1498,4,1)="L",IF(ISODD(RIGHT(A1498)),"LH1","LH3"),IF(MID(A1498,4,1)="R",IF(ISODD(RIGHT(A1498)),"RH2","RH4"),"ERROR"))</f>
        <v/>
      </c>
      <c r="R1498" s="1">
        <f>P1498&amp;"-"&amp;Q1498</f>
        <v/>
      </c>
      <c r="S1498" s="13">
        <f>IF(D1498="","HXX",IF(OR(D1498=D1497,D1498=0),S1497,"H"&amp;TEXT(D1498,"00")&amp;" T"&amp;TEXT(G1498,"00")&amp;" - "&amp;A1498))</f>
        <v/>
      </c>
      <c r="T1498" s="13">
        <f>SUBTOTAL(3,A1498)</f>
        <v/>
      </c>
      <c r="U1498" s="13">
        <f>IF(OR(NOT(ISBLANK(H1498)),J1498="30"),1,0)</f>
        <v/>
      </c>
      <c r="V1498" s="13">
        <f>IF(ISBLANK(I1498),0,1)</f>
        <v/>
      </c>
      <c r="W1498" s="13">
        <f>IF(AND(L1498="Porosidad de gas",OR(K1498="C5",K1498="E5")),1,0)</f>
        <v/>
      </c>
      <c r="X1498" s="3">
        <f>RIGHT(A1498,3)</f>
        <v/>
      </c>
      <c r="Y1498" s="3">
        <f>MAX(W1498*F1498,0)</f>
        <v/>
      </c>
      <c r="Z1498" s="3">
        <f>MAX(V1498*F1498-Y1498,0)</f>
        <v/>
      </c>
      <c r="AA1498" s="3">
        <f>MAX(U1498*F1498-SUM(Y1498:Z1498),0)</f>
        <v/>
      </c>
      <c r="AB1498" s="3">
        <f>MAX(F1498-SUM(Y1498:AA1498),0)</f>
        <v/>
      </c>
      <c r="AC1498" s="3">
        <f>D1498</f>
        <v/>
      </c>
      <c r="AD1498" s="3">
        <f>E1498</f>
        <v/>
      </c>
    </row>
    <row r="1499">
      <c r="A1499" s="22" t="inlineStr">
        <is>
          <t>BNRL022511271022</t>
        </is>
      </c>
      <c r="B1499" s="22" t="inlineStr">
        <is>
          <t>27/11/2025 8:11:16</t>
        </is>
      </c>
      <c r="C1499" s="24" t="n">
        <v>9</v>
      </c>
      <c r="D1499" s="24" t="n">
        <v>6</v>
      </c>
      <c r="E1499" s="24" t="n">
        <v>27</v>
      </c>
      <c r="F1499" s="24" t="n">
        <v>360</v>
      </c>
      <c r="G1499" s="24" t="inlineStr">
        <is>
          <t>16</t>
        </is>
      </c>
      <c r="H1499" s="24" t="inlineStr">
        <is>
          <t>28/11/2025 6:14:26</t>
        </is>
      </c>
      <c r="I1499" s="24" t="inlineStr"/>
      <c r="J1499" s="24" t="n">
        <v/>
      </c>
      <c r="K1499" s="24" t="n"/>
      <c r="L1499" s="24" t="n"/>
      <c r="M1499" s="1">
        <f>LEFT(A1499,6)</f>
        <v/>
      </c>
      <c r="N1499" s="1">
        <f>MID(A1499,7,6)</f>
        <v/>
      </c>
      <c r="O1499" s="1">
        <f>MID(A1499,7,6)&amp;"-"&amp;MID(A1499,13,1)</f>
        <v/>
      </c>
      <c r="P1499" s="1">
        <f>"M"&amp;MID(A1499,5,2)</f>
        <v/>
      </c>
      <c r="Q1499" s="1">
        <f>IF(MID(A1499,4,1)="L",IF(ISODD(RIGHT(A1499)),"LH1","LH3"),IF(MID(A1499,4,1)="R",IF(ISODD(RIGHT(A1499)),"RH2","RH4"),"ERROR"))</f>
        <v/>
      </c>
      <c r="R1499" s="1">
        <f>P1499&amp;"-"&amp;Q1499</f>
        <v/>
      </c>
      <c r="S1499" s="13">
        <f>IF(D1499="","HXX",IF(OR(D1499=D1498,D1499=0),S1498,"H"&amp;TEXT(D1499,"00")&amp;" T"&amp;TEXT(G1499,"00")&amp;" - "&amp;A1499))</f>
        <v/>
      </c>
      <c r="T1499" s="13">
        <f>SUBTOTAL(3,A1499)</f>
        <v/>
      </c>
      <c r="U1499" s="13">
        <f>IF(OR(NOT(ISBLANK(H1499)),J1499="30"),1,0)</f>
        <v/>
      </c>
      <c r="V1499" s="13">
        <f>IF(ISBLANK(I1499),0,1)</f>
        <v/>
      </c>
      <c r="W1499" s="13">
        <f>IF(AND(L1499="Porosidad de gas",OR(K1499="C5",K1499="E5")),1,0)</f>
        <v/>
      </c>
      <c r="X1499" s="3">
        <f>RIGHT(A1499,3)</f>
        <v/>
      </c>
      <c r="Y1499" s="3">
        <f>MAX(W1499*F1499,0)</f>
        <v/>
      </c>
      <c r="Z1499" s="3">
        <f>MAX(V1499*F1499-Y1499,0)</f>
        <v/>
      </c>
      <c r="AA1499" s="3">
        <f>MAX(U1499*F1499-SUM(Y1499:Z1499),0)</f>
        <v/>
      </c>
      <c r="AB1499" s="3">
        <f>MAX(F1499-SUM(Y1499:AA1499),0)</f>
        <v/>
      </c>
      <c r="AC1499" s="3">
        <f>D1499</f>
        <v/>
      </c>
      <c r="AD1499" s="3">
        <f>E1499</f>
        <v/>
      </c>
    </row>
    <row r="1500">
      <c r="A1500" s="22" t="inlineStr">
        <is>
          <t>BNRR022511271021</t>
        </is>
      </c>
      <c r="B1500" s="22" t="inlineStr">
        <is>
          <t>27/11/2025 8:11:16</t>
        </is>
      </c>
      <c r="C1500" s="24" t="n">
        <v>9</v>
      </c>
      <c r="D1500" s="24" t="n">
        <v>6</v>
      </c>
      <c r="E1500" s="24" t="n">
        <v>27</v>
      </c>
      <c r="F1500" s="24" t="n">
        <v>360</v>
      </c>
      <c r="G1500" s="24" t="inlineStr">
        <is>
          <t>16</t>
        </is>
      </c>
      <c r="H1500" s="24" t="inlineStr">
        <is>
          <t>28/11/2025 6:15:17</t>
        </is>
      </c>
      <c r="I1500" s="24" t="inlineStr"/>
      <c r="J1500" s="24" t="n">
        <v/>
      </c>
      <c r="K1500" s="24" t="n"/>
      <c r="L1500" s="24" t="n"/>
      <c r="M1500" s="1">
        <f>LEFT(A1500,6)</f>
        <v/>
      </c>
      <c r="N1500" s="1">
        <f>MID(A1500,7,6)</f>
        <v/>
      </c>
      <c r="O1500" s="1">
        <f>MID(A1500,7,6)&amp;"-"&amp;MID(A1500,13,1)</f>
        <v/>
      </c>
      <c r="P1500" s="1">
        <f>"M"&amp;MID(A1500,5,2)</f>
        <v/>
      </c>
      <c r="Q1500" s="1">
        <f>IF(MID(A1500,4,1)="L",IF(ISODD(RIGHT(A1500)),"LH1","LH3"),IF(MID(A1500,4,1)="R",IF(ISODD(RIGHT(A1500)),"RH2","RH4"),"ERROR"))</f>
        <v/>
      </c>
      <c r="R1500" s="1">
        <f>P1500&amp;"-"&amp;Q1500</f>
        <v/>
      </c>
      <c r="S1500" s="13">
        <f>IF(D1500="","HXX",IF(OR(D1500=D1499,D1500=0),S1499,"H"&amp;TEXT(D1500,"00")&amp;" T"&amp;TEXT(G1500,"00")&amp;" - "&amp;A1500))</f>
        <v/>
      </c>
      <c r="T1500" s="13">
        <f>SUBTOTAL(3,A1500)</f>
        <v/>
      </c>
      <c r="U1500" s="13">
        <f>IF(OR(NOT(ISBLANK(H1500)),J1500="30"),1,0)</f>
        <v/>
      </c>
      <c r="V1500" s="13">
        <f>IF(ISBLANK(I1500),0,1)</f>
        <v/>
      </c>
      <c r="W1500" s="13">
        <f>IF(AND(L1500="Porosidad de gas",OR(K1500="C5",K1500="E5")),1,0)</f>
        <v/>
      </c>
      <c r="X1500" s="3">
        <f>RIGHT(A1500,3)</f>
        <v/>
      </c>
      <c r="Y1500" s="3">
        <f>MAX(W1500*F1500,0)</f>
        <v/>
      </c>
      <c r="Z1500" s="3">
        <f>MAX(V1500*F1500-Y1500,0)</f>
        <v/>
      </c>
      <c r="AA1500" s="3">
        <f>MAX(U1500*F1500-SUM(Y1500:Z1500),0)</f>
        <v/>
      </c>
      <c r="AB1500" s="3">
        <f>MAX(F1500-SUM(Y1500:AA1500),0)</f>
        <v/>
      </c>
      <c r="AC1500" s="3">
        <f>D1500</f>
        <v/>
      </c>
      <c r="AD1500" s="3">
        <f>E1500</f>
        <v/>
      </c>
    </row>
    <row r="1501">
      <c r="A1501" s="22" t="inlineStr">
        <is>
          <t>BNRR022511271022</t>
        </is>
      </c>
      <c r="B1501" s="22" t="inlineStr">
        <is>
          <t>27/11/2025 8:11:16</t>
        </is>
      </c>
      <c r="C1501" s="24" t="n">
        <v>9</v>
      </c>
      <c r="D1501" s="24" t="n">
        <v>6</v>
      </c>
      <c r="E1501" s="24" t="n">
        <v>27</v>
      </c>
      <c r="F1501" s="24" t="n">
        <v>360</v>
      </c>
      <c r="G1501" s="24" t="inlineStr">
        <is>
          <t>16</t>
        </is>
      </c>
      <c r="H1501" s="24" t="inlineStr">
        <is>
          <t>28/11/2025 6:16:7</t>
        </is>
      </c>
      <c r="I1501" s="24" t="inlineStr"/>
      <c r="J1501" s="24" t="n">
        <v/>
      </c>
      <c r="K1501" s="24" t="n"/>
      <c r="L1501" s="24" t="n"/>
      <c r="M1501" s="1">
        <f>LEFT(A1501,6)</f>
        <v/>
      </c>
      <c r="N1501" s="1">
        <f>MID(A1501,7,6)</f>
        <v/>
      </c>
      <c r="O1501" s="1">
        <f>MID(A1501,7,6)&amp;"-"&amp;MID(A1501,13,1)</f>
        <v/>
      </c>
      <c r="P1501" s="1">
        <f>"M"&amp;MID(A1501,5,2)</f>
        <v/>
      </c>
      <c r="Q1501" s="1">
        <f>IF(MID(A1501,4,1)="L",IF(ISODD(RIGHT(A1501)),"LH1","LH3"),IF(MID(A1501,4,1)="R",IF(ISODD(RIGHT(A1501)),"RH2","RH4"),"ERROR"))</f>
        <v/>
      </c>
      <c r="R1501" s="1">
        <f>P1501&amp;"-"&amp;Q1501</f>
        <v/>
      </c>
      <c r="S1501" s="13">
        <f>IF(D1501="","HXX",IF(OR(D1501=D1500,D1501=0),S1500,"H"&amp;TEXT(D1501,"00")&amp;" T"&amp;TEXT(G1501,"00")&amp;" - "&amp;A1501))</f>
        <v/>
      </c>
      <c r="T1501" s="13">
        <f>SUBTOTAL(3,A1501)</f>
        <v/>
      </c>
      <c r="U1501" s="13">
        <f>IF(OR(NOT(ISBLANK(H1501)),J1501="30"),1,0)</f>
        <v/>
      </c>
      <c r="V1501" s="13">
        <f>IF(ISBLANK(I1501),0,1)</f>
        <v/>
      </c>
      <c r="W1501" s="13">
        <f>IF(AND(L1501="Porosidad de gas",OR(K1501="C5",K1501="E5")),1,0)</f>
        <v/>
      </c>
      <c r="X1501" s="3">
        <f>RIGHT(A1501,3)</f>
        <v/>
      </c>
      <c r="Y1501" s="3">
        <f>MAX(W1501*F1501,0)</f>
        <v/>
      </c>
      <c r="Z1501" s="3">
        <f>MAX(V1501*F1501-Y1501,0)</f>
        <v/>
      </c>
      <c r="AA1501" s="3">
        <f>MAX(U1501*F1501-SUM(Y1501:Z1501),0)</f>
        <v/>
      </c>
      <c r="AB1501" s="3">
        <f>MAX(F1501-SUM(Y1501:AA1501),0)</f>
        <v/>
      </c>
      <c r="AC1501" s="3">
        <f>D1501</f>
        <v/>
      </c>
      <c r="AD1501" s="3">
        <f>E1501</f>
        <v/>
      </c>
    </row>
    <row r="1502">
      <c r="A1502" s="22" t="inlineStr">
        <is>
          <t>BNRL022511271019</t>
        </is>
      </c>
      <c r="B1502" s="22" t="inlineStr">
        <is>
          <t>27/11/2025 8:5:16</t>
        </is>
      </c>
      <c r="C1502" s="24" t="n">
        <v>9</v>
      </c>
      <c r="D1502" s="24" t="n">
        <v>6</v>
      </c>
      <c r="E1502" s="24" t="n">
        <v>26</v>
      </c>
      <c r="F1502" s="24" t="n">
        <v>434</v>
      </c>
      <c r="G1502" s="24" t="inlineStr">
        <is>
          <t>16</t>
        </is>
      </c>
      <c r="H1502" s="24" t="inlineStr">
        <is>
          <t>28/11/2025 6:26:31</t>
        </is>
      </c>
      <c r="I1502" s="24" t="inlineStr"/>
      <c r="J1502" s="24" t="n">
        <v/>
      </c>
      <c r="K1502" s="24" t="n"/>
      <c r="L1502" s="24" t="n"/>
      <c r="M1502" s="1">
        <f>LEFT(A1502,6)</f>
        <v/>
      </c>
      <c r="N1502" s="1">
        <f>MID(A1502,7,6)</f>
        <v/>
      </c>
      <c r="O1502" s="1">
        <f>MID(A1502,7,6)&amp;"-"&amp;MID(A1502,13,1)</f>
        <v/>
      </c>
      <c r="P1502" s="1">
        <f>"M"&amp;MID(A1502,5,2)</f>
        <v/>
      </c>
      <c r="Q1502" s="1">
        <f>IF(MID(A1502,4,1)="L",IF(ISODD(RIGHT(A1502)),"LH1","LH3"),IF(MID(A1502,4,1)="R",IF(ISODD(RIGHT(A1502)),"RH2","RH4"),"ERROR"))</f>
        <v/>
      </c>
      <c r="R1502" s="1">
        <f>P1502&amp;"-"&amp;Q1502</f>
        <v/>
      </c>
      <c r="S1502" s="13">
        <f>IF(D1502="","HXX",IF(OR(D1502=D1501,D1502=0),S1501,"H"&amp;TEXT(D1502,"00")&amp;" T"&amp;TEXT(G1502,"00")&amp;" - "&amp;A1502))</f>
        <v/>
      </c>
      <c r="T1502" s="13">
        <f>SUBTOTAL(3,A1502)</f>
        <v/>
      </c>
      <c r="U1502" s="13">
        <f>IF(OR(NOT(ISBLANK(H1502)),J1502="30"),1,0)</f>
        <v/>
      </c>
      <c r="V1502" s="13">
        <f>IF(ISBLANK(I1502),0,1)</f>
        <v/>
      </c>
      <c r="W1502" s="13">
        <f>IF(AND(L1502="Porosidad de gas",OR(K1502="C5",K1502="E5")),1,0)</f>
        <v/>
      </c>
      <c r="X1502" s="3">
        <f>RIGHT(A1502,3)</f>
        <v/>
      </c>
      <c r="Y1502" s="3">
        <f>MAX(W1502*F1502,0)</f>
        <v/>
      </c>
      <c r="Z1502" s="3">
        <f>MAX(V1502*F1502-Y1502,0)</f>
        <v/>
      </c>
      <c r="AA1502" s="3">
        <f>MAX(U1502*F1502-SUM(Y1502:Z1502),0)</f>
        <v/>
      </c>
      <c r="AB1502" s="3">
        <f>MAX(F1502-SUM(Y1502:AA1502),0)</f>
        <v/>
      </c>
      <c r="AC1502" s="3">
        <f>D1502</f>
        <v/>
      </c>
      <c r="AD1502" s="3">
        <f>E1502</f>
        <v/>
      </c>
    </row>
    <row r="1503">
      <c r="A1503" s="22" t="inlineStr">
        <is>
          <t>BNRL022511271020</t>
        </is>
      </c>
      <c r="B1503" s="22" t="inlineStr">
        <is>
          <t>27/11/2025 8:5:16</t>
        </is>
      </c>
      <c r="C1503" s="24" t="n">
        <v>9</v>
      </c>
      <c r="D1503" s="24" t="n">
        <v>6</v>
      </c>
      <c r="E1503" s="24" t="n">
        <v>26</v>
      </c>
      <c r="F1503" s="24" t="n">
        <v>434</v>
      </c>
      <c r="G1503" s="24" t="inlineStr">
        <is>
          <t>16</t>
        </is>
      </c>
      <c r="H1503" s="24" t="inlineStr">
        <is>
          <t>28/11/2025 6:20:23</t>
        </is>
      </c>
      <c r="I1503" s="24" t="inlineStr"/>
      <c r="J1503" s="24" t="n">
        <v/>
      </c>
      <c r="K1503" s="24" t="n"/>
      <c r="L1503" s="24" t="n"/>
      <c r="M1503" s="1">
        <f>LEFT(A1503,6)</f>
        <v/>
      </c>
      <c r="N1503" s="1">
        <f>MID(A1503,7,6)</f>
        <v/>
      </c>
      <c r="O1503" s="1">
        <f>MID(A1503,7,6)&amp;"-"&amp;MID(A1503,13,1)</f>
        <v/>
      </c>
      <c r="P1503" s="1">
        <f>"M"&amp;MID(A1503,5,2)</f>
        <v/>
      </c>
      <c r="Q1503" s="1">
        <f>IF(MID(A1503,4,1)="L",IF(ISODD(RIGHT(A1503)),"LH1","LH3"),IF(MID(A1503,4,1)="R",IF(ISODD(RIGHT(A1503)),"RH2","RH4"),"ERROR"))</f>
        <v/>
      </c>
      <c r="R1503" s="1">
        <f>P1503&amp;"-"&amp;Q1503</f>
        <v/>
      </c>
      <c r="S1503" s="13">
        <f>IF(D1503="","HXX",IF(OR(D1503=D1502,D1503=0),S1502,"H"&amp;TEXT(D1503,"00")&amp;" T"&amp;TEXT(G1503,"00")&amp;" - "&amp;A1503))</f>
        <v/>
      </c>
      <c r="T1503" s="13">
        <f>SUBTOTAL(3,A1503)</f>
        <v/>
      </c>
      <c r="U1503" s="13">
        <f>IF(OR(NOT(ISBLANK(H1503)),J1503="30"),1,0)</f>
        <v/>
      </c>
      <c r="V1503" s="13">
        <f>IF(ISBLANK(I1503),0,1)</f>
        <v/>
      </c>
      <c r="W1503" s="13">
        <f>IF(AND(L1503="Porosidad de gas",OR(K1503="C5",K1503="E5")),1,0)</f>
        <v/>
      </c>
      <c r="X1503" s="3">
        <f>RIGHT(A1503,3)</f>
        <v/>
      </c>
      <c r="Y1503" s="3">
        <f>MAX(W1503*F1503,0)</f>
        <v/>
      </c>
      <c r="Z1503" s="3">
        <f>MAX(V1503*F1503-Y1503,0)</f>
        <v/>
      </c>
      <c r="AA1503" s="3">
        <f>MAX(U1503*F1503-SUM(Y1503:Z1503),0)</f>
        <v/>
      </c>
      <c r="AB1503" s="3">
        <f>MAX(F1503-SUM(Y1503:AA1503),0)</f>
        <v/>
      </c>
      <c r="AC1503" s="3">
        <f>D1503</f>
        <v/>
      </c>
      <c r="AD1503" s="3">
        <f>E1503</f>
        <v/>
      </c>
    </row>
    <row r="1504">
      <c r="A1504" s="22" t="inlineStr">
        <is>
          <t>BNRR022511271019</t>
        </is>
      </c>
      <c r="B1504" s="22" t="inlineStr">
        <is>
          <t>27/11/2025 8:5:16</t>
        </is>
      </c>
      <c r="C1504" s="24" t="n">
        <v>9</v>
      </c>
      <c r="D1504" s="24" t="n">
        <v>6</v>
      </c>
      <c r="E1504" s="24" t="n">
        <v>26</v>
      </c>
      <c r="F1504" s="24" t="n">
        <v>434</v>
      </c>
      <c r="G1504" s="24" t="inlineStr">
        <is>
          <t>16</t>
        </is>
      </c>
      <c r="H1504" s="24" t="inlineStr">
        <is>
          <t>28/11/2025 6:23:46</t>
        </is>
      </c>
      <c r="I1504" s="24" t="inlineStr"/>
      <c r="J1504" s="24" t="n">
        <v/>
      </c>
      <c r="K1504" s="24" t="n"/>
      <c r="L1504" s="24" t="n"/>
      <c r="M1504" s="1">
        <f>LEFT(A1504,6)</f>
        <v/>
      </c>
      <c r="N1504" s="1">
        <f>MID(A1504,7,6)</f>
        <v/>
      </c>
      <c r="O1504" s="1">
        <f>MID(A1504,7,6)&amp;"-"&amp;MID(A1504,13,1)</f>
        <v/>
      </c>
      <c r="P1504" s="1">
        <f>"M"&amp;MID(A1504,5,2)</f>
        <v/>
      </c>
      <c r="Q1504" s="1">
        <f>IF(MID(A1504,4,1)="L",IF(ISODD(RIGHT(A1504)),"LH1","LH3"),IF(MID(A1504,4,1)="R",IF(ISODD(RIGHT(A1504)),"RH2","RH4"),"ERROR"))</f>
        <v/>
      </c>
      <c r="R1504" s="1">
        <f>P1504&amp;"-"&amp;Q1504</f>
        <v/>
      </c>
      <c r="S1504" s="13">
        <f>IF(D1504="","HXX",IF(OR(D1504=D1503,D1504=0),S1503,"H"&amp;TEXT(D1504,"00")&amp;" T"&amp;TEXT(G1504,"00")&amp;" - "&amp;A1504))</f>
        <v/>
      </c>
      <c r="T1504" s="13">
        <f>SUBTOTAL(3,A1504)</f>
        <v/>
      </c>
      <c r="U1504" s="13">
        <f>IF(OR(NOT(ISBLANK(H1504)),J1504="30"),1,0)</f>
        <v/>
      </c>
      <c r="V1504" s="13">
        <f>IF(ISBLANK(I1504),0,1)</f>
        <v/>
      </c>
      <c r="W1504" s="13">
        <f>IF(AND(L1504="Porosidad de gas",OR(K1504="C5",K1504="E5")),1,0)</f>
        <v/>
      </c>
      <c r="X1504" s="3">
        <f>RIGHT(A1504,3)</f>
        <v/>
      </c>
      <c r="Y1504" s="3">
        <f>MAX(W1504*F1504,0)</f>
        <v/>
      </c>
      <c r="Z1504" s="3">
        <f>MAX(V1504*F1504-Y1504,0)</f>
        <v/>
      </c>
      <c r="AA1504" s="3">
        <f>MAX(U1504*F1504-SUM(Y1504:Z1504),0)</f>
        <v/>
      </c>
      <c r="AB1504" s="3">
        <f>MAX(F1504-SUM(Y1504:AA1504),0)</f>
        <v/>
      </c>
      <c r="AC1504" s="3">
        <f>D1504</f>
        <v/>
      </c>
      <c r="AD1504" s="3">
        <f>E1504</f>
        <v/>
      </c>
    </row>
    <row r="1505">
      <c r="A1505" s="22" t="inlineStr">
        <is>
          <t>BNRR022511271020</t>
        </is>
      </c>
      <c r="B1505" s="22" t="inlineStr">
        <is>
          <t>27/11/2025 8:5:16</t>
        </is>
      </c>
      <c r="C1505" s="24" t="n">
        <v>9</v>
      </c>
      <c r="D1505" s="24" t="n">
        <v>6</v>
      </c>
      <c r="E1505" s="24" t="n">
        <v>26</v>
      </c>
      <c r="F1505" s="24" t="n">
        <v>434</v>
      </c>
      <c r="G1505" s="24" t="inlineStr">
        <is>
          <t>16</t>
        </is>
      </c>
      <c r="H1505" s="24" t="inlineStr">
        <is>
          <t>28/11/2025 6:26:51</t>
        </is>
      </c>
      <c r="I1505" s="24" t="inlineStr"/>
      <c r="J1505" s="24" t="n">
        <v/>
      </c>
      <c r="K1505" s="24" t="n"/>
      <c r="L1505" s="24" t="n"/>
      <c r="M1505" s="1">
        <f>LEFT(A1505,6)</f>
        <v/>
      </c>
      <c r="N1505" s="1">
        <f>MID(A1505,7,6)</f>
        <v/>
      </c>
      <c r="O1505" s="1">
        <f>MID(A1505,7,6)&amp;"-"&amp;MID(A1505,13,1)</f>
        <v/>
      </c>
      <c r="P1505" s="1">
        <f>"M"&amp;MID(A1505,5,2)</f>
        <v/>
      </c>
      <c r="Q1505" s="1">
        <f>IF(MID(A1505,4,1)="L",IF(ISODD(RIGHT(A1505)),"LH1","LH3"),IF(MID(A1505,4,1)="R",IF(ISODD(RIGHT(A1505)),"RH2","RH4"),"ERROR"))</f>
        <v/>
      </c>
      <c r="R1505" s="1">
        <f>P1505&amp;"-"&amp;Q1505</f>
        <v/>
      </c>
      <c r="S1505" s="13">
        <f>IF(D1505="","HXX",IF(OR(D1505=D1504,D1505=0),S1504,"H"&amp;TEXT(D1505,"00")&amp;" T"&amp;TEXT(G1505,"00")&amp;" - "&amp;A1505))</f>
        <v/>
      </c>
      <c r="T1505" s="13">
        <f>SUBTOTAL(3,A1505)</f>
        <v/>
      </c>
      <c r="U1505" s="13">
        <f>IF(OR(NOT(ISBLANK(H1505)),J1505="30"),1,0)</f>
        <v/>
      </c>
      <c r="V1505" s="13">
        <f>IF(ISBLANK(I1505),0,1)</f>
        <v/>
      </c>
      <c r="W1505" s="13">
        <f>IF(AND(L1505="Porosidad de gas",OR(K1505="C5",K1505="E5")),1,0)</f>
        <v/>
      </c>
      <c r="X1505" s="3">
        <f>RIGHT(A1505,3)</f>
        <v/>
      </c>
      <c r="Y1505" s="3">
        <f>MAX(W1505*F1505,0)</f>
        <v/>
      </c>
      <c r="Z1505" s="3">
        <f>MAX(V1505*F1505-Y1505,0)</f>
        <v/>
      </c>
      <c r="AA1505" s="3">
        <f>MAX(U1505*F1505-SUM(Y1505:Z1505),0)</f>
        <v/>
      </c>
      <c r="AB1505" s="3">
        <f>MAX(F1505-SUM(Y1505:AA1505),0)</f>
        <v/>
      </c>
      <c r="AC1505" s="3">
        <f>D1505</f>
        <v/>
      </c>
      <c r="AD1505" s="3">
        <f>E1505</f>
        <v/>
      </c>
    </row>
    <row r="1506">
      <c r="A1506" s="22" t="inlineStr">
        <is>
          <t>BNRL022511271017</t>
        </is>
      </c>
      <c r="B1506" s="22" t="inlineStr">
        <is>
          <t>27/11/2025 7:58:2</t>
        </is>
      </c>
      <c r="C1506" s="24" t="n">
        <v>9</v>
      </c>
      <c r="D1506" s="24" t="n">
        <v>6</v>
      </c>
      <c r="E1506" s="24" t="n">
        <v>25</v>
      </c>
      <c r="F1506" s="24" t="n">
        <v>371</v>
      </c>
      <c r="G1506" s="24" t="inlineStr">
        <is>
          <t>16</t>
        </is>
      </c>
      <c r="H1506" s="24" t="inlineStr">
        <is>
          <t>28/11/2025 6:28:59</t>
        </is>
      </c>
      <c r="I1506" s="24" t="inlineStr"/>
      <c r="J1506" s="24" t="n">
        <v/>
      </c>
      <c r="K1506" s="24" t="n"/>
      <c r="L1506" s="24" t="n"/>
      <c r="M1506" s="1">
        <f>LEFT(A1506,6)</f>
        <v/>
      </c>
      <c r="N1506" s="1">
        <f>MID(A1506,7,6)</f>
        <v/>
      </c>
      <c r="O1506" s="1">
        <f>MID(A1506,7,6)&amp;"-"&amp;MID(A1506,13,1)</f>
        <v/>
      </c>
      <c r="P1506" s="1">
        <f>"M"&amp;MID(A1506,5,2)</f>
        <v/>
      </c>
      <c r="Q1506" s="1">
        <f>IF(MID(A1506,4,1)="L",IF(ISODD(RIGHT(A1506)),"LH1","LH3"),IF(MID(A1506,4,1)="R",IF(ISODD(RIGHT(A1506)),"RH2","RH4"),"ERROR"))</f>
        <v/>
      </c>
      <c r="R1506" s="1">
        <f>P1506&amp;"-"&amp;Q1506</f>
        <v/>
      </c>
      <c r="S1506" s="13">
        <f>IF(D1506="","HXX",IF(OR(D1506=D1505,D1506=0),S1505,"H"&amp;TEXT(D1506,"00")&amp;" T"&amp;TEXT(G1506,"00")&amp;" - "&amp;A1506))</f>
        <v/>
      </c>
      <c r="T1506" s="13">
        <f>SUBTOTAL(3,A1506)</f>
        <v/>
      </c>
      <c r="U1506" s="13">
        <f>IF(OR(NOT(ISBLANK(H1506)),J1506="30"),1,0)</f>
        <v/>
      </c>
      <c r="V1506" s="13">
        <f>IF(ISBLANK(I1506),0,1)</f>
        <v/>
      </c>
      <c r="W1506" s="13">
        <f>IF(AND(L1506="Porosidad de gas",OR(K1506="C5",K1506="E5")),1,0)</f>
        <v/>
      </c>
      <c r="X1506" s="3">
        <f>RIGHT(A1506,3)</f>
        <v/>
      </c>
      <c r="Y1506" s="3">
        <f>MAX(W1506*F1506,0)</f>
        <v/>
      </c>
      <c r="Z1506" s="3">
        <f>MAX(V1506*F1506-Y1506,0)</f>
        <v/>
      </c>
      <c r="AA1506" s="3">
        <f>MAX(U1506*F1506-SUM(Y1506:Z1506),0)</f>
        <v/>
      </c>
      <c r="AB1506" s="3">
        <f>MAX(F1506-SUM(Y1506:AA1506),0)</f>
        <v/>
      </c>
      <c r="AC1506" s="3">
        <f>D1506</f>
        <v/>
      </c>
      <c r="AD1506" s="3">
        <f>E1506</f>
        <v/>
      </c>
    </row>
    <row r="1507">
      <c r="A1507" s="22" t="inlineStr">
        <is>
          <t>BNRL022511271018</t>
        </is>
      </c>
      <c r="B1507" s="22" t="inlineStr">
        <is>
          <t>27/11/2025 7:58:2</t>
        </is>
      </c>
      <c r="C1507" s="24" t="n">
        <v>9</v>
      </c>
      <c r="D1507" s="24" t="n">
        <v>6</v>
      </c>
      <c r="E1507" s="24" t="n">
        <v>25</v>
      </c>
      <c r="F1507" s="24" t="n">
        <v>371</v>
      </c>
      <c r="G1507" s="24" t="inlineStr">
        <is>
          <t>16</t>
        </is>
      </c>
      <c r="H1507" s="24" t="inlineStr">
        <is>
          <t>28/11/2025 6:30:35</t>
        </is>
      </c>
      <c r="I1507" s="24" t="inlineStr"/>
      <c r="J1507" s="24" t="n">
        <v/>
      </c>
      <c r="K1507" s="24" t="n"/>
      <c r="L1507" s="24" t="n"/>
      <c r="M1507" s="1">
        <f>LEFT(A1507,6)</f>
        <v/>
      </c>
      <c r="N1507" s="1">
        <f>MID(A1507,7,6)</f>
        <v/>
      </c>
      <c r="O1507" s="1">
        <f>MID(A1507,7,6)&amp;"-"&amp;MID(A1507,13,1)</f>
        <v/>
      </c>
      <c r="P1507" s="1">
        <f>"M"&amp;MID(A1507,5,2)</f>
        <v/>
      </c>
      <c r="Q1507" s="1">
        <f>IF(MID(A1507,4,1)="L",IF(ISODD(RIGHT(A1507)),"LH1","LH3"),IF(MID(A1507,4,1)="R",IF(ISODD(RIGHT(A1507)),"RH2","RH4"),"ERROR"))</f>
        <v/>
      </c>
      <c r="R1507" s="1">
        <f>P1507&amp;"-"&amp;Q1507</f>
        <v/>
      </c>
      <c r="S1507" s="13">
        <f>IF(D1507="","HXX",IF(OR(D1507=D1506,D1507=0),S1506,"H"&amp;TEXT(D1507,"00")&amp;" T"&amp;TEXT(G1507,"00")&amp;" - "&amp;A1507))</f>
        <v/>
      </c>
      <c r="T1507" s="13">
        <f>SUBTOTAL(3,A1507)</f>
        <v/>
      </c>
      <c r="U1507" s="13">
        <f>IF(OR(NOT(ISBLANK(H1507)),J1507="30"),1,0)</f>
        <v/>
      </c>
      <c r="V1507" s="13">
        <f>IF(ISBLANK(I1507),0,1)</f>
        <v/>
      </c>
      <c r="W1507" s="13">
        <f>IF(AND(L1507="Porosidad de gas",OR(K1507="C5",K1507="E5")),1,0)</f>
        <v/>
      </c>
      <c r="X1507" s="3">
        <f>RIGHT(A1507,3)</f>
        <v/>
      </c>
      <c r="Y1507" s="3">
        <f>MAX(W1507*F1507,0)</f>
        <v/>
      </c>
      <c r="Z1507" s="3">
        <f>MAX(V1507*F1507-Y1507,0)</f>
        <v/>
      </c>
      <c r="AA1507" s="3">
        <f>MAX(U1507*F1507-SUM(Y1507:Z1507),0)</f>
        <v/>
      </c>
      <c r="AB1507" s="3">
        <f>MAX(F1507-SUM(Y1507:AA1507),0)</f>
        <v/>
      </c>
      <c r="AC1507" s="3">
        <f>D1507</f>
        <v/>
      </c>
      <c r="AD1507" s="3">
        <f>E1507</f>
        <v/>
      </c>
    </row>
    <row r="1508">
      <c r="A1508" s="22" t="inlineStr">
        <is>
          <t>BNRR022511271017</t>
        </is>
      </c>
      <c r="B1508" s="22" t="inlineStr">
        <is>
          <t>27/11/2025 7:58:2</t>
        </is>
      </c>
      <c r="C1508" s="24" t="n">
        <v>9</v>
      </c>
      <c r="D1508" s="24" t="n">
        <v>6</v>
      </c>
      <c r="E1508" s="24" t="n">
        <v>25</v>
      </c>
      <c r="F1508" s="24" t="n">
        <v>371</v>
      </c>
      <c r="G1508" s="24" t="inlineStr">
        <is>
          <t>16</t>
        </is>
      </c>
      <c r="H1508" s="24" t="inlineStr">
        <is>
          <t>28/11/2025 6:28:23</t>
        </is>
      </c>
      <c r="I1508" s="24" t="inlineStr"/>
      <c r="J1508" s="24" t="n">
        <v/>
      </c>
      <c r="K1508" s="24" t="n"/>
      <c r="L1508" s="24" t="n"/>
      <c r="M1508" s="1">
        <f>LEFT(A1508,6)</f>
        <v/>
      </c>
      <c r="N1508" s="1">
        <f>MID(A1508,7,6)</f>
        <v/>
      </c>
      <c r="O1508" s="1">
        <f>MID(A1508,7,6)&amp;"-"&amp;MID(A1508,13,1)</f>
        <v/>
      </c>
      <c r="P1508" s="1">
        <f>"M"&amp;MID(A1508,5,2)</f>
        <v/>
      </c>
      <c r="Q1508" s="1">
        <f>IF(MID(A1508,4,1)="L",IF(ISODD(RIGHT(A1508)),"LH1","LH3"),IF(MID(A1508,4,1)="R",IF(ISODD(RIGHT(A1508)),"RH2","RH4"),"ERROR"))</f>
        <v/>
      </c>
      <c r="R1508" s="1">
        <f>P1508&amp;"-"&amp;Q1508</f>
        <v/>
      </c>
      <c r="S1508" s="13">
        <f>IF(D1508="","HXX",IF(OR(D1508=D1507,D1508=0),S1507,"H"&amp;TEXT(D1508,"00")&amp;" T"&amp;TEXT(G1508,"00")&amp;" - "&amp;A1508))</f>
        <v/>
      </c>
      <c r="T1508" s="13">
        <f>SUBTOTAL(3,A1508)</f>
        <v/>
      </c>
      <c r="U1508" s="13">
        <f>IF(OR(NOT(ISBLANK(H1508)),J1508="30"),1,0)</f>
        <v/>
      </c>
      <c r="V1508" s="13">
        <f>IF(ISBLANK(I1508),0,1)</f>
        <v/>
      </c>
      <c r="W1508" s="13">
        <f>IF(AND(L1508="Porosidad de gas",OR(K1508="C5",K1508="E5")),1,0)</f>
        <v/>
      </c>
      <c r="X1508" s="3">
        <f>RIGHT(A1508,3)</f>
        <v/>
      </c>
      <c r="Y1508" s="3">
        <f>MAX(W1508*F1508,0)</f>
        <v/>
      </c>
      <c r="Z1508" s="3">
        <f>MAX(V1508*F1508-Y1508,0)</f>
        <v/>
      </c>
      <c r="AA1508" s="3">
        <f>MAX(U1508*F1508-SUM(Y1508:Z1508),0)</f>
        <v/>
      </c>
      <c r="AB1508" s="3">
        <f>MAX(F1508-SUM(Y1508:AA1508),0)</f>
        <v/>
      </c>
      <c r="AC1508" s="3">
        <f>D1508</f>
        <v/>
      </c>
      <c r="AD1508" s="3">
        <f>E1508</f>
        <v/>
      </c>
    </row>
    <row r="1509">
      <c r="A1509" s="22" t="inlineStr">
        <is>
          <t>BNRR022511271018</t>
        </is>
      </c>
      <c r="B1509" s="22" t="inlineStr">
        <is>
          <t>27/11/2025 7:58:2</t>
        </is>
      </c>
      <c r="C1509" s="24" t="n">
        <v>9</v>
      </c>
      <c r="D1509" s="24" t="n">
        <v>6</v>
      </c>
      <c r="E1509" s="24" t="n">
        <v>25</v>
      </c>
      <c r="F1509" s="24" t="n">
        <v>371</v>
      </c>
      <c r="G1509" s="24" t="inlineStr">
        <is>
          <t>16</t>
        </is>
      </c>
      <c r="H1509" s="24" t="inlineStr">
        <is>
          <t>28/11/2025 6:32:14</t>
        </is>
      </c>
      <c r="I1509" s="24" t="inlineStr"/>
      <c r="J1509" s="24" t="n">
        <v/>
      </c>
      <c r="K1509" s="24" t="n"/>
      <c r="L1509" s="24" t="n"/>
      <c r="M1509" s="1">
        <f>LEFT(A1509,6)</f>
        <v/>
      </c>
      <c r="N1509" s="1">
        <f>MID(A1509,7,6)</f>
        <v/>
      </c>
      <c r="O1509" s="1">
        <f>MID(A1509,7,6)&amp;"-"&amp;MID(A1509,13,1)</f>
        <v/>
      </c>
      <c r="P1509" s="1">
        <f>"M"&amp;MID(A1509,5,2)</f>
        <v/>
      </c>
      <c r="Q1509" s="1">
        <f>IF(MID(A1509,4,1)="L",IF(ISODD(RIGHT(A1509)),"LH1","LH3"),IF(MID(A1509,4,1)="R",IF(ISODD(RIGHT(A1509)),"RH2","RH4"),"ERROR"))</f>
        <v/>
      </c>
      <c r="R1509" s="1">
        <f>P1509&amp;"-"&amp;Q1509</f>
        <v/>
      </c>
      <c r="S1509" s="13">
        <f>IF(D1509="","HXX",IF(OR(D1509=D1508,D1509=0),S1508,"H"&amp;TEXT(D1509,"00")&amp;" T"&amp;TEXT(G1509,"00")&amp;" - "&amp;A1509))</f>
        <v/>
      </c>
      <c r="T1509" s="13">
        <f>SUBTOTAL(3,A1509)</f>
        <v/>
      </c>
      <c r="U1509" s="13">
        <f>IF(OR(NOT(ISBLANK(H1509)),J1509="30"),1,0)</f>
        <v/>
      </c>
      <c r="V1509" s="13">
        <f>IF(ISBLANK(I1509),0,1)</f>
        <v/>
      </c>
      <c r="W1509" s="13">
        <f>IF(AND(L1509="Porosidad de gas",OR(K1509="C5",K1509="E5")),1,0)</f>
        <v/>
      </c>
      <c r="X1509" s="3">
        <f>RIGHT(A1509,3)</f>
        <v/>
      </c>
      <c r="Y1509" s="3">
        <f>MAX(W1509*F1509,0)</f>
        <v/>
      </c>
      <c r="Z1509" s="3">
        <f>MAX(V1509*F1509-Y1509,0)</f>
        <v/>
      </c>
      <c r="AA1509" s="3">
        <f>MAX(U1509*F1509-SUM(Y1509:Z1509),0)</f>
        <v/>
      </c>
      <c r="AB1509" s="3">
        <f>MAX(F1509-SUM(Y1509:AA1509),0)</f>
        <v/>
      </c>
      <c r="AC1509" s="3">
        <f>D1509</f>
        <v/>
      </c>
      <c r="AD1509" s="3">
        <f>E1509</f>
        <v/>
      </c>
    </row>
    <row r="1510">
      <c r="A1510" s="22" t="inlineStr">
        <is>
          <t>BNRL022511271015</t>
        </is>
      </c>
      <c r="B1510" s="22" t="inlineStr">
        <is>
          <t>27/11/2025 6:48:42</t>
        </is>
      </c>
      <c r="C1510" s="24" t="n">
        <v>9</v>
      </c>
      <c r="D1510" s="24" t="n">
        <v>6</v>
      </c>
      <c r="E1510" s="24" t="n">
        <v>16</v>
      </c>
      <c r="F1510" s="24" t="n">
        <v>361</v>
      </c>
      <c r="G1510" s="24" t="inlineStr">
        <is>
          <t>16</t>
        </is>
      </c>
      <c r="H1510" s="24" t="inlineStr">
        <is>
          <t>28/11/2025 17:50:20</t>
        </is>
      </c>
      <c r="I1510" s="24" t="inlineStr"/>
      <c r="J1510" s="24" t="n">
        <v/>
      </c>
      <c r="K1510" s="24" t="n"/>
      <c r="L1510" s="24" t="n"/>
      <c r="M1510" s="1">
        <f>LEFT(A1510,6)</f>
        <v/>
      </c>
      <c r="N1510" s="1">
        <f>MID(A1510,7,6)</f>
        <v/>
      </c>
      <c r="O1510" s="1">
        <f>MID(A1510,7,6)&amp;"-"&amp;MID(A1510,13,1)</f>
        <v/>
      </c>
      <c r="P1510" s="1">
        <f>"M"&amp;MID(A1510,5,2)</f>
        <v/>
      </c>
      <c r="Q1510" s="1">
        <f>IF(MID(A1510,4,1)="L",IF(ISODD(RIGHT(A1510)),"LH1","LH3"),IF(MID(A1510,4,1)="R",IF(ISODD(RIGHT(A1510)),"RH2","RH4"),"ERROR"))</f>
        <v/>
      </c>
      <c r="R1510" s="1">
        <f>P1510&amp;"-"&amp;Q1510</f>
        <v/>
      </c>
      <c r="S1510" s="13">
        <f>IF(D1510="","HXX",IF(OR(D1510=D1509,D1510=0),S1509,"H"&amp;TEXT(D1510,"00")&amp;" T"&amp;TEXT(G1510,"00")&amp;" - "&amp;A1510))</f>
        <v/>
      </c>
      <c r="T1510" s="13">
        <f>SUBTOTAL(3,A1510)</f>
        <v/>
      </c>
      <c r="U1510" s="13">
        <f>IF(OR(NOT(ISBLANK(H1510)),J1510="30"),1,0)</f>
        <v/>
      </c>
      <c r="V1510" s="13">
        <f>IF(ISBLANK(I1510),0,1)</f>
        <v/>
      </c>
      <c r="W1510" s="13">
        <f>IF(AND(L1510="Porosidad de gas",OR(K1510="C5",K1510="E5")),1,0)</f>
        <v/>
      </c>
      <c r="X1510" s="3">
        <f>RIGHT(A1510,3)</f>
        <v/>
      </c>
      <c r="Y1510" s="3">
        <f>MAX(W1510*F1510,0)</f>
        <v/>
      </c>
      <c r="Z1510" s="3">
        <f>MAX(V1510*F1510-Y1510,0)</f>
        <v/>
      </c>
      <c r="AA1510" s="3">
        <f>MAX(U1510*F1510-SUM(Y1510:Z1510),0)</f>
        <v/>
      </c>
      <c r="AB1510" s="3">
        <f>MAX(F1510-SUM(Y1510:AA1510),0)</f>
        <v/>
      </c>
      <c r="AC1510" s="3">
        <f>D1510</f>
        <v/>
      </c>
      <c r="AD1510" s="3">
        <f>E1510</f>
        <v/>
      </c>
    </row>
    <row r="1511">
      <c r="A1511" s="22" t="inlineStr">
        <is>
          <t>BNRL022511271016</t>
        </is>
      </c>
      <c r="B1511" s="22" t="inlineStr">
        <is>
          <t>27/11/2025 6:48:42</t>
        </is>
      </c>
      <c r="C1511" s="24" t="n">
        <v>9</v>
      </c>
      <c r="D1511" s="24" t="n">
        <v>6</v>
      </c>
      <c r="E1511" s="24" t="n">
        <v>16</v>
      </c>
      <c r="F1511" s="24" t="n">
        <v>361</v>
      </c>
      <c r="G1511" s="24" t="inlineStr">
        <is>
          <t>16</t>
        </is>
      </c>
      <c r="H1511" s="24" t="inlineStr">
        <is>
          <t>28/11/2025 6:32:30</t>
        </is>
      </c>
      <c r="I1511" s="24" t="inlineStr"/>
      <c r="J1511" s="24" t="n">
        <v/>
      </c>
      <c r="K1511" s="24" t="n"/>
      <c r="L1511" s="24" t="n"/>
      <c r="M1511" s="1">
        <f>LEFT(A1511,6)</f>
        <v/>
      </c>
      <c r="N1511" s="1">
        <f>MID(A1511,7,6)</f>
        <v/>
      </c>
      <c r="O1511" s="1">
        <f>MID(A1511,7,6)&amp;"-"&amp;MID(A1511,13,1)</f>
        <v/>
      </c>
      <c r="P1511" s="1">
        <f>"M"&amp;MID(A1511,5,2)</f>
        <v/>
      </c>
      <c r="Q1511" s="1">
        <f>IF(MID(A1511,4,1)="L",IF(ISODD(RIGHT(A1511)),"LH1","LH3"),IF(MID(A1511,4,1)="R",IF(ISODD(RIGHT(A1511)),"RH2","RH4"),"ERROR"))</f>
        <v/>
      </c>
      <c r="R1511" s="1">
        <f>P1511&amp;"-"&amp;Q1511</f>
        <v/>
      </c>
      <c r="S1511" s="13">
        <f>IF(D1511="","HXX",IF(OR(D1511=D1510,D1511=0),S1510,"H"&amp;TEXT(D1511,"00")&amp;" T"&amp;TEXT(G1511,"00")&amp;" - "&amp;A1511))</f>
        <v/>
      </c>
      <c r="T1511" s="13">
        <f>SUBTOTAL(3,A1511)</f>
        <v/>
      </c>
      <c r="U1511" s="13">
        <f>IF(OR(NOT(ISBLANK(H1511)),J1511="30"),1,0)</f>
        <v/>
      </c>
      <c r="V1511" s="13">
        <f>IF(ISBLANK(I1511),0,1)</f>
        <v/>
      </c>
      <c r="W1511" s="13">
        <f>IF(AND(L1511="Porosidad de gas",OR(K1511="C5",K1511="E5")),1,0)</f>
        <v/>
      </c>
      <c r="X1511" s="3">
        <f>RIGHT(A1511,3)</f>
        <v/>
      </c>
      <c r="Y1511" s="3">
        <f>MAX(W1511*F1511,0)</f>
        <v/>
      </c>
      <c r="Z1511" s="3">
        <f>MAX(V1511*F1511-Y1511,0)</f>
        <v/>
      </c>
      <c r="AA1511" s="3">
        <f>MAX(U1511*F1511-SUM(Y1511:Z1511),0)</f>
        <v/>
      </c>
      <c r="AB1511" s="3">
        <f>MAX(F1511-SUM(Y1511:AA1511),0)</f>
        <v/>
      </c>
      <c r="AC1511" s="3">
        <f>D1511</f>
        <v/>
      </c>
      <c r="AD1511" s="3">
        <f>E1511</f>
        <v/>
      </c>
    </row>
    <row r="1512">
      <c r="A1512" s="22" t="inlineStr">
        <is>
          <t>BNRR022511271015</t>
        </is>
      </c>
      <c r="B1512" s="22" t="inlineStr">
        <is>
          <t>27/11/2025 6:48:42</t>
        </is>
      </c>
      <c r="C1512" s="24" t="n">
        <v>9</v>
      </c>
      <c r="D1512" s="24" t="n">
        <v>6</v>
      </c>
      <c r="E1512" s="24" t="n">
        <v>16</v>
      </c>
      <c r="F1512" s="24" t="n">
        <v>361</v>
      </c>
      <c r="G1512" s="24" t="inlineStr">
        <is>
          <t>16</t>
        </is>
      </c>
      <c r="H1512" s="24" t="inlineStr">
        <is>
          <t>28/11/2025 6:33:16</t>
        </is>
      </c>
      <c r="I1512" s="24" t="inlineStr"/>
      <c r="J1512" s="24" t="n">
        <v/>
      </c>
      <c r="K1512" s="24" t="n"/>
      <c r="L1512" s="24" t="n"/>
      <c r="M1512" s="1">
        <f>LEFT(A1512,6)</f>
        <v/>
      </c>
      <c r="N1512" s="1">
        <f>MID(A1512,7,6)</f>
        <v/>
      </c>
      <c r="O1512" s="1">
        <f>MID(A1512,7,6)&amp;"-"&amp;MID(A1512,13,1)</f>
        <v/>
      </c>
      <c r="P1512" s="1">
        <f>"M"&amp;MID(A1512,5,2)</f>
        <v/>
      </c>
      <c r="Q1512" s="1">
        <f>IF(MID(A1512,4,1)="L",IF(ISODD(RIGHT(A1512)),"LH1","LH3"),IF(MID(A1512,4,1)="R",IF(ISODD(RIGHT(A1512)),"RH2","RH4"),"ERROR"))</f>
        <v/>
      </c>
      <c r="R1512" s="1">
        <f>P1512&amp;"-"&amp;Q1512</f>
        <v/>
      </c>
      <c r="S1512" s="13">
        <f>IF(D1512="","HXX",IF(OR(D1512=D1511,D1512=0),S1511,"H"&amp;TEXT(D1512,"00")&amp;" T"&amp;TEXT(G1512,"00")&amp;" - "&amp;A1512))</f>
        <v/>
      </c>
      <c r="T1512" s="13">
        <f>SUBTOTAL(3,A1512)</f>
        <v/>
      </c>
      <c r="U1512" s="13">
        <f>IF(OR(NOT(ISBLANK(H1512)),J1512="30"),1,0)</f>
        <v/>
      </c>
      <c r="V1512" s="13">
        <f>IF(ISBLANK(I1512),0,1)</f>
        <v/>
      </c>
      <c r="W1512" s="13">
        <f>IF(AND(L1512="Porosidad de gas",OR(K1512="C5",K1512="E5")),1,0)</f>
        <v/>
      </c>
      <c r="X1512" s="3">
        <f>RIGHT(A1512,3)</f>
        <v/>
      </c>
      <c r="Y1512" s="3">
        <f>MAX(W1512*F1512,0)</f>
        <v/>
      </c>
      <c r="Z1512" s="3">
        <f>MAX(V1512*F1512-Y1512,0)</f>
        <v/>
      </c>
      <c r="AA1512" s="3">
        <f>MAX(U1512*F1512-SUM(Y1512:Z1512),0)</f>
        <v/>
      </c>
      <c r="AB1512" s="3">
        <f>MAX(F1512-SUM(Y1512:AA1512),0)</f>
        <v/>
      </c>
      <c r="AC1512" s="3">
        <f>D1512</f>
        <v/>
      </c>
      <c r="AD1512" s="3">
        <f>E1512</f>
        <v/>
      </c>
    </row>
    <row r="1513">
      <c r="A1513" s="22" t="inlineStr">
        <is>
          <t>BNRR022511271016</t>
        </is>
      </c>
      <c r="B1513" s="22" t="inlineStr">
        <is>
          <t>27/11/2025 6:48:42</t>
        </is>
      </c>
      <c r="C1513" s="24" t="n">
        <v>9</v>
      </c>
      <c r="D1513" s="24" t="n">
        <v>6</v>
      </c>
      <c r="E1513" s="24" t="n">
        <v>16</v>
      </c>
      <c r="F1513" s="24" t="n">
        <v>361</v>
      </c>
      <c r="G1513" s="24" t="inlineStr">
        <is>
          <t>16</t>
        </is>
      </c>
      <c r="H1513" s="24" t="inlineStr">
        <is>
          <t>28/11/2025 6:35:19</t>
        </is>
      </c>
      <c r="I1513" s="24" t="inlineStr"/>
      <c r="J1513" s="24" t="n">
        <v/>
      </c>
      <c r="K1513" s="24" t="n"/>
      <c r="L1513" s="24" t="n"/>
      <c r="M1513" s="1">
        <f>LEFT(A1513,6)</f>
        <v/>
      </c>
      <c r="N1513" s="1">
        <f>MID(A1513,7,6)</f>
        <v/>
      </c>
      <c r="O1513" s="1">
        <f>MID(A1513,7,6)&amp;"-"&amp;MID(A1513,13,1)</f>
        <v/>
      </c>
      <c r="P1513" s="1">
        <f>"M"&amp;MID(A1513,5,2)</f>
        <v/>
      </c>
      <c r="Q1513" s="1">
        <f>IF(MID(A1513,4,1)="L",IF(ISODD(RIGHT(A1513)),"LH1","LH3"),IF(MID(A1513,4,1)="R",IF(ISODD(RIGHT(A1513)),"RH2","RH4"),"ERROR"))</f>
        <v/>
      </c>
      <c r="R1513" s="1">
        <f>P1513&amp;"-"&amp;Q1513</f>
        <v/>
      </c>
      <c r="S1513" s="13">
        <f>IF(D1513="","HXX",IF(OR(D1513=D1512,D1513=0),S1512,"H"&amp;TEXT(D1513,"00")&amp;" T"&amp;TEXT(G1513,"00")&amp;" - "&amp;A1513))</f>
        <v/>
      </c>
      <c r="T1513" s="13">
        <f>SUBTOTAL(3,A1513)</f>
        <v/>
      </c>
      <c r="U1513" s="13">
        <f>IF(OR(NOT(ISBLANK(H1513)),J1513="30"),1,0)</f>
        <v/>
      </c>
      <c r="V1513" s="13">
        <f>IF(ISBLANK(I1513),0,1)</f>
        <v/>
      </c>
      <c r="W1513" s="13">
        <f>IF(AND(L1513="Porosidad de gas",OR(K1513="C5",K1513="E5")),1,0)</f>
        <v/>
      </c>
      <c r="X1513" s="3">
        <f>RIGHT(A1513,3)</f>
        <v/>
      </c>
      <c r="Y1513" s="3">
        <f>MAX(W1513*F1513,0)</f>
        <v/>
      </c>
      <c r="Z1513" s="3">
        <f>MAX(V1513*F1513-Y1513,0)</f>
        <v/>
      </c>
      <c r="AA1513" s="3">
        <f>MAX(U1513*F1513-SUM(Y1513:Z1513),0)</f>
        <v/>
      </c>
      <c r="AB1513" s="3">
        <f>MAX(F1513-SUM(Y1513:AA1513),0)</f>
        <v/>
      </c>
      <c r="AC1513" s="3">
        <f>D1513</f>
        <v/>
      </c>
      <c r="AD1513" s="3">
        <f>E1513</f>
        <v/>
      </c>
    </row>
    <row r="1514">
      <c r="A1514" s="22" t="inlineStr">
        <is>
          <t>BNRL022511271013</t>
        </is>
      </c>
      <c r="B1514" s="22" t="inlineStr">
        <is>
          <t>27/11/2025 6:42:41</t>
        </is>
      </c>
      <c r="C1514" s="24" t="n">
        <v>9</v>
      </c>
      <c r="D1514" s="24" t="n">
        <v>6</v>
      </c>
      <c r="E1514" s="24" t="n">
        <v>15</v>
      </c>
      <c r="F1514" s="24" t="n">
        <v>359</v>
      </c>
      <c r="G1514" s="24" t="inlineStr">
        <is>
          <t>16</t>
        </is>
      </c>
      <c r="H1514" s="24" t="inlineStr">
        <is>
          <t>28/11/2025 6:38:54</t>
        </is>
      </c>
      <c r="I1514" s="24" t="inlineStr"/>
      <c r="J1514" s="24" t="n">
        <v/>
      </c>
      <c r="K1514" s="24" t="n"/>
      <c r="L1514" s="24" t="n"/>
      <c r="M1514" s="1">
        <f>LEFT(A1514,6)</f>
        <v/>
      </c>
      <c r="N1514" s="1">
        <f>MID(A1514,7,6)</f>
        <v/>
      </c>
      <c r="O1514" s="1">
        <f>MID(A1514,7,6)&amp;"-"&amp;MID(A1514,13,1)</f>
        <v/>
      </c>
      <c r="P1514" s="1">
        <f>"M"&amp;MID(A1514,5,2)</f>
        <v/>
      </c>
      <c r="Q1514" s="1">
        <f>IF(MID(A1514,4,1)="L",IF(ISODD(RIGHT(A1514)),"LH1","LH3"),IF(MID(A1514,4,1)="R",IF(ISODD(RIGHT(A1514)),"RH2","RH4"),"ERROR"))</f>
        <v/>
      </c>
      <c r="R1514" s="1">
        <f>P1514&amp;"-"&amp;Q1514</f>
        <v/>
      </c>
      <c r="S1514" s="13">
        <f>IF(D1514="","HXX",IF(OR(D1514=D1513,D1514=0),S1513,"H"&amp;TEXT(D1514,"00")&amp;" T"&amp;TEXT(G1514,"00")&amp;" - "&amp;A1514))</f>
        <v/>
      </c>
      <c r="T1514" s="13">
        <f>SUBTOTAL(3,A1514)</f>
        <v/>
      </c>
      <c r="U1514" s="13">
        <f>IF(OR(NOT(ISBLANK(H1514)),J1514="30"),1,0)</f>
        <v/>
      </c>
      <c r="V1514" s="13">
        <f>IF(ISBLANK(I1514),0,1)</f>
        <v/>
      </c>
      <c r="W1514" s="13">
        <f>IF(AND(L1514="Porosidad de gas",OR(K1514="C5",K1514="E5")),1,0)</f>
        <v/>
      </c>
      <c r="X1514" s="3">
        <f>RIGHT(A1514,3)</f>
        <v/>
      </c>
      <c r="Y1514" s="3">
        <f>MAX(W1514*F1514,0)</f>
        <v/>
      </c>
      <c r="Z1514" s="3">
        <f>MAX(V1514*F1514-Y1514,0)</f>
        <v/>
      </c>
      <c r="AA1514" s="3">
        <f>MAX(U1514*F1514-SUM(Y1514:Z1514),0)</f>
        <v/>
      </c>
      <c r="AB1514" s="3">
        <f>MAX(F1514-SUM(Y1514:AA1514),0)</f>
        <v/>
      </c>
      <c r="AC1514" s="3">
        <f>D1514</f>
        <v/>
      </c>
      <c r="AD1514" s="3">
        <f>E1514</f>
        <v/>
      </c>
    </row>
    <row r="1515">
      <c r="A1515" s="22" t="inlineStr">
        <is>
          <t>BNRL022511271014</t>
        </is>
      </c>
      <c r="B1515" s="22" t="inlineStr">
        <is>
          <t>27/11/2025 6:42:41</t>
        </is>
      </c>
      <c r="C1515" s="24" t="n">
        <v>9</v>
      </c>
      <c r="D1515" s="24" t="n">
        <v>6</v>
      </c>
      <c r="E1515" s="24" t="n">
        <v>15</v>
      </c>
      <c r="F1515" s="24" t="n">
        <v>359</v>
      </c>
      <c r="G1515" s="24" t="inlineStr">
        <is>
          <t>16</t>
        </is>
      </c>
      <c r="H1515" s="24" t="inlineStr">
        <is>
          <t>28/11/2025 6:37:19</t>
        </is>
      </c>
      <c r="I1515" s="24" t="inlineStr"/>
      <c r="J1515" s="24" t="n">
        <v/>
      </c>
      <c r="K1515" s="24" t="n"/>
      <c r="L1515" s="24" t="n"/>
      <c r="M1515" s="1">
        <f>LEFT(A1515,6)</f>
        <v/>
      </c>
      <c r="N1515" s="1">
        <f>MID(A1515,7,6)</f>
        <v/>
      </c>
      <c r="O1515" s="1">
        <f>MID(A1515,7,6)&amp;"-"&amp;MID(A1515,13,1)</f>
        <v/>
      </c>
      <c r="P1515" s="1">
        <f>"M"&amp;MID(A1515,5,2)</f>
        <v/>
      </c>
      <c r="Q1515" s="1">
        <f>IF(MID(A1515,4,1)="L",IF(ISODD(RIGHT(A1515)),"LH1","LH3"),IF(MID(A1515,4,1)="R",IF(ISODD(RIGHT(A1515)),"RH2","RH4"),"ERROR"))</f>
        <v/>
      </c>
      <c r="R1515" s="1">
        <f>P1515&amp;"-"&amp;Q1515</f>
        <v/>
      </c>
      <c r="S1515" s="13">
        <f>IF(D1515="","HXX",IF(OR(D1515=D1514,D1515=0),S1514,"H"&amp;TEXT(D1515,"00")&amp;" T"&amp;TEXT(G1515,"00")&amp;" - "&amp;A1515))</f>
        <v/>
      </c>
      <c r="T1515" s="13">
        <f>SUBTOTAL(3,A1515)</f>
        <v/>
      </c>
      <c r="U1515" s="13">
        <f>IF(OR(NOT(ISBLANK(H1515)),J1515="30"),1,0)</f>
        <v/>
      </c>
      <c r="V1515" s="13">
        <f>IF(ISBLANK(I1515),0,1)</f>
        <v/>
      </c>
      <c r="W1515" s="13">
        <f>IF(AND(L1515="Porosidad de gas",OR(K1515="C5",K1515="E5")),1,0)</f>
        <v/>
      </c>
      <c r="X1515" s="3">
        <f>RIGHT(A1515,3)</f>
        <v/>
      </c>
      <c r="Y1515" s="3">
        <f>MAX(W1515*F1515,0)</f>
        <v/>
      </c>
      <c r="Z1515" s="3">
        <f>MAX(V1515*F1515-Y1515,0)</f>
        <v/>
      </c>
      <c r="AA1515" s="3">
        <f>MAX(U1515*F1515-SUM(Y1515:Z1515),0)</f>
        <v/>
      </c>
      <c r="AB1515" s="3">
        <f>MAX(F1515-SUM(Y1515:AA1515),0)</f>
        <v/>
      </c>
      <c r="AC1515" s="3">
        <f>D1515</f>
        <v/>
      </c>
      <c r="AD1515" s="3">
        <f>E1515</f>
        <v/>
      </c>
    </row>
    <row r="1516">
      <c r="A1516" s="22" t="inlineStr">
        <is>
          <t>BNRR022511271013</t>
        </is>
      </c>
      <c r="B1516" s="22" t="inlineStr">
        <is>
          <t>27/11/2025 6:42:41</t>
        </is>
      </c>
      <c r="C1516" s="24" t="n">
        <v>9</v>
      </c>
      <c r="D1516" s="24" t="n">
        <v>6</v>
      </c>
      <c r="E1516" s="24" t="n">
        <v>15</v>
      </c>
      <c r="F1516" s="24" t="n">
        <v>359</v>
      </c>
      <c r="G1516" s="24" t="inlineStr">
        <is>
          <t>16</t>
        </is>
      </c>
      <c r="H1516" s="24" t="inlineStr">
        <is>
          <t>28/11/2025 6:36:24</t>
        </is>
      </c>
      <c r="I1516" s="24" t="inlineStr"/>
      <c r="J1516" s="24" t="n">
        <v/>
      </c>
      <c r="K1516" s="24" t="n"/>
      <c r="L1516" s="24" t="n"/>
      <c r="M1516" s="1">
        <f>LEFT(A1516,6)</f>
        <v/>
      </c>
      <c r="N1516" s="1">
        <f>MID(A1516,7,6)</f>
        <v/>
      </c>
      <c r="O1516" s="1">
        <f>MID(A1516,7,6)&amp;"-"&amp;MID(A1516,13,1)</f>
        <v/>
      </c>
      <c r="P1516" s="1">
        <f>"M"&amp;MID(A1516,5,2)</f>
        <v/>
      </c>
      <c r="Q1516" s="1">
        <f>IF(MID(A1516,4,1)="L",IF(ISODD(RIGHT(A1516)),"LH1","LH3"),IF(MID(A1516,4,1)="R",IF(ISODD(RIGHT(A1516)),"RH2","RH4"),"ERROR"))</f>
        <v/>
      </c>
      <c r="R1516" s="1">
        <f>P1516&amp;"-"&amp;Q1516</f>
        <v/>
      </c>
      <c r="S1516" s="13">
        <f>IF(D1516="","HXX",IF(OR(D1516=D1515,D1516=0),S1515,"H"&amp;TEXT(D1516,"00")&amp;" T"&amp;TEXT(G1516,"00")&amp;" - "&amp;A1516))</f>
        <v/>
      </c>
      <c r="T1516" s="13">
        <f>SUBTOTAL(3,A1516)</f>
        <v/>
      </c>
      <c r="U1516" s="13">
        <f>IF(OR(NOT(ISBLANK(H1516)),J1516="30"),1,0)</f>
        <v/>
      </c>
      <c r="V1516" s="13">
        <f>IF(ISBLANK(I1516),0,1)</f>
        <v/>
      </c>
      <c r="W1516" s="13">
        <f>IF(AND(L1516="Porosidad de gas",OR(K1516="C5",K1516="E5")),1,0)</f>
        <v/>
      </c>
      <c r="X1516" s="3">
        <f>RIGHT(A1516,3)</f>
        <v/>
      </c>
      <c r="Y1516" s="3">
        <f>MAX(W1516*F1516,0)</f>
        <v/>
      </c>
      <c r="Z1516" s="3">
        <f>MAX(V1516*F1516-Y1516,0)</f>
        <v/>
      </c>
      <c r="AA1516" s="3">
        <f>MAX(U1516*F1516-SUM(Y1516:Z1516),0)</f>
        <v/>
      </c>
      <c r="AB1516" s="3">
        <f>MAX(F1516-SUM(Y1516:AA1516),0)</f>
        <v/>
      </c>
      <c r="AC1516" s="3">
        <f>D1516</f>
        <v/>
      </c>
      <c r="AD1516" s="3">
        <f>E1516</f>
        <v/>
      </c>
    </row>
    <row r="1517">
      <c r="A1517" s="22" t="inlineStr">
        <is>
          <t>BNRR022511271014</t>
        </is>
      </c>
      <c r="B1517" s="22" t="inlineStr">
        <is>
          <t>27/11/2025 6:42:41</t>
        </is>
      </c>
      <c r="C1517" s="24" t="n">
        <v>9</v>
      </c>
      <c r="D1517" s="24" t="n">
        <v>6</v>
      </c>
      <c r="E1517" s="24" t="n">
        <v>15</v>
      </c>
      <c r="F1517" s="24" t="n">
        <v>359</v>
      </c>
      <c r="G1517" s="24" t="inlineStr">
        <is>
          <t>16</t>
        </is>
      </c>
      <c r="H1517" s="24" t="inlineStr">
        <is>
          <t>28/11/2025 6:38:11</t>
        </is>
      </c>
      <c r="I1517" s="24" t="inlineStr"/>
      <c r="J1517" s="24" t="n">
        <v/>
      </c>
      <c r="K1517" s="24" t="n"/>
      <c r="L1517" s="24" t="n"/>
      <c r="M1517" s="1">
        <f>LEFT(A1517,6)</f>
        <v/>
      </c>
      <c r="N1517" s="1">
        <f>MID(A1517,7,6)</f>
        <v/>
      </c>
      <c r="O1517" s="1">
        <f>MID(A1517,7,6)&amp;"-"&amp;MID(A1517,13,1)</f>
        <v/>
      </c>
      <c r="P1517" s="1">
        <f>"M"&amp;MID(A1517,5,2)</f>
        <v/>
      </c>
      <c r="Q1517" s="1">
        <f>IF(MID(A1517,4,1)="L",IF(ISODD(RIGHT(A1517)),"LH1","LH3"),IF(MID(A1517,4,1)="R",IF(ISODD(RIGHT(A1517)),"RH2","RH4"),"ERROR"))</f>
        <v/>
      </c>
      <c r="R1517" s="1">
        <f>P1517&amp;"-"&amp;Q1517</f>
        <v/>
      </c>
      <c r="S1517" s="13">
        <f>IF(D1517="","HXX",IF(OR(D1517=D1516,D1517=0),S1516,"H"&amp;TEXT(D1517,"00")&amp;" T"&amp;TEXT(G1517,"00")&amp;" - "&amp;A1517))</f>
        <v/>
      </c>
      <c r="T1517" s="13">
        <f>SUBTOTAL(3,A1517)</f>
        <v/>
      </c>
      <c r="U1517" s="13">
        <f>IF(OR(NOT(ISBLANK(H1517)),J1517="30"),1,0)</f>
        <v/>
      </c>
      <c r="V1517" s="13">
        <f>IF(ISBLANK(I1517),0,1)</f>
        <v/>
      </c>
      <c r="W1517" s="13">
        <f>IF(AND(L1517="Porosidad de gas",OR(K1517="C5",K1517="E5")),1,0)</f>
        <v/>
      </c>
      <c r="X1517" s="3">
        <f>RIGHT(A1517,3)</f>
        <v/>
      </c>
      <c r="Y1517" s="3">
        <f>MAX(W1517*F1517,0)</f>
        <v/>
      </c>
      <c r="Z1517" s="3">
        <f>MAX(V1517*F1517-Y1517,0)</f>
        <v/>
      </c>
      <c r="AA1517" s="3">
        <f>MAX(U1517*F1517-SUM(Y1517:Z1517),0)</f>
        <v/>
      </c>
      <c r="AB1517" s="3">
        <f>MAX(F1517-SUM(Y1517:AA1517),0)</f>
        <v/>
      </c>
      <c r="AC1517" s="3">
        <f>D1517</f>
        <v/>
      </c>
      <c r="AD1517" s="3">
        <f>E1517</f>
        <v/>
      </c>
    </row>
    <row r="1518">
      <c r="A1518" s="22" t="inlineStr">
        <is>
          <t>BNRL022511271011</t>
        </is>
      </c>
      <c r="B1518" s="22" t="inlineStr">
        <is>
          <t>27/11/2025 6:36:42</t>
        </is>
      </c>
      <c r="C1518" s="24" t="n">
        <v>9</v>
      </c>
      <c r="D1518" s="24" t="n">
        <v>6</v>
      </c>
      <c r="E1518" s="24" t="n">
        <v>14</v>
      </c>
      <c r="F1518" s="24" t="n">
        <v>359</v>
      </c>
      <c r="G1518" s="24" t="inlineStr">
        <is>
          <t>16</t>
        </is>
      </c>
      <c r="H1518" s="24" t="inlineStr">
        <is>
          <t>28/11/2025 6:42:25</t>
        </is>
      </c>
      <c r="I1518" s="24" t="inlineStr"/>
      <c r="J1518" s="24" t="n">
        <v/>
      </c>
      <c r="K1518" s="24" t="n"/>
      <c r="L1518" s="24" t="n"/>
      <c r="M1518" s="1">
        <f>LEFT(A1518,6)</f>
        <v/>
      </c>
      <c r="N1518" s="1">
        <f>MID(A1518,7,6)</f>
        <v/>
      </c>
      <c r="O1518" s="1">
        <f>MID(A1518,7,6)&amp;"-"&amp;MID(A1518,13,1)</f>
        <v/>
      </c>
      <c r="P1518" s="1">
        <f>"M"&amp;MID(A1518,5,2)</f>
        <v/>
      </c>
      <c r="Q1518" s="1">
        <f>IF(MID(A1518,4,1)="L",IF(ISODD(RIGHT(A1518)),"LH1","LH3"),IF(MID(A1518,4,1)="R",IF(ISODD(RIGHT(A1518)),"RH2","RH4"),"ERROR"))</f>
        <v/>
      </c>
      <c r="R1518" s="1">
        <f>P1518&amp;"-"&amp;Q1518</f>
        <v/>
      </c>
      <c r="S1518" s="13">
        <f>IF(D1518="","HXX",IF(OR(D1518=D1517,D1518=0),S1517,"H"&amp;TEXT(D1518,"00")&amp;" T"&amp;TEXT(G1518,"00")&amp;" - "&amp;A1518))</f>
        <v/>
      </c>
      <c r="T1518" s="13">
        <f>SUBTOTAL(3,A1518)</f>
        <v/>
      </c>
      <c r="U1518" s="13">
        <f>IF(OR(NOT(ISBLANK(H1518)),J1518="30"),1,0)</f>
        <v/>
      </c>
      <c r="V1518" s="13">
        <f>IF(ISBLANK(I1518),0,1)</f>
        <v/>
      </c>
      <c r="W1518" s="13">
        <f>IF(AND(L1518="Porosidad de gas",OR(K1518="C5",K1518="E5")),1,0)</f>
        <v/>
      </c>
      <c r="X1518" s="3">
        <f>RIGHT(A1518,3)</f>
        <v/>
      </c>
      <c r="Y1518" s="3">
        <f>MAX(W1518*F1518,0)</f>
        <v/>
      </c>
      <c r="Z1518" s="3">
        <f>MAX(V1518*F1518-Y1518,0)</f>
        <v/>
      </c>
      <c r="AA1518" s="3">
        <f>MAX(U1518*F1518-SUM(Y1518:Z1518),0)</f>
        <v/>
      </c>
      <c r="AB1518" s="3">
        <f>MAX(F1518-SUM(Y1518:AA1518),0)</f>
        <v/>
      </c>
      <c r="AC1518" s="3">
        <f>D1518</f>
        <v/>
      </c>
      <c r="AD1518" s="3">
        <f>E1518</f>
        <v/>
      </c>
    </row>
    <row r="1519">
      <c r="A1519" s="22" t="inlineStr">
        <is>
          <t>BNRL022511271012</t>
        </is>
      </c>
      <c r="B1519" s="22" t="inlineStr">
        <is>
          <t>27/11/2025 6:36:42</t>
        </is>
      </c>
      <c r="C1519" s="24" t="n">
        <v>9</v>
      </c>
      <c r="D1519" s="24" t="n">
        <v>6</v>
      </c>
      <c r="E1519" s="24" t="n">
        <v>14</v>
      </c>
      <c r="F1519" s="24" t="n">
        <v>359</v>
      </c>
      <c r="G1519" s="24" t="inlineStr">
        <is>
          <t>16</t>
        </is>
      </c>
      <c r="H1519" s="24" t="inlineStr">
        <is>
          <t>28/11/2025 6:40:28</t>
        </is>
      </c>
      <c r="I1519" s="24" t="inlineStr"/>
      <c r="J1519" s="24" t="n">
        <v/>
      </c>
      <c r="K1519" s="24" t="n"/>
      <c r="L1519" s="24" t="n"/>
      <c r="M1519" s="1">
        <f>LEFT(A1519,6)</f>
        <v/>
      </c>
      <c r="N1519" s="1">
        <f>MID(A1519,7,6)</f>
        <v/>
      </c>
      <c r="O1519" s="1">
        <f>MID(A1519,7,6)&amp;"-"&amp;MID(A1519,13,1)</f>
        <v/>
      </c>
      <c r="P1519" s="1">
        <f>"M"&amp;MID(A1519,5,2)</f>
        <v/>
      </c>
      <c r="Q1519" s="1">
        <f>IF(MID(A1519,4,1)="L",IF(ISODD(RIGHT(A1519)),"LH1","LH3"),IF(MID(A1519,4,1)="R",IF(ISODD(RIGHT(A1519)),"RH2","RH4"),"ERROR"))</f>
        <v/>
      </c>
      <c r="R1519" s="1">
        <f>P1519&amp;"-"&amp;Q1519</f>
        <v/>
      </c>
      <c r="S1519" s="13">
        <f>IF(D1519="","HXX",IF(OR(D1519=D1518,D1519=0),S1518,"H"&amp;TEXT(D1519,"00")&amp;" T"&amp;TEXT(G1519,"00")&amp;" - "&amp;A1519))</f>
        <v/>
      </c>
      <c r="T1519" s="13">
        <f>SUBTOTAL(3,A1519)</f>
        <v/>
      </c>
      <c r="U1519" s="13">
        <f>IF(OR(NOT(ISBLANK(H1519)),J1519="30"),1,0)</f>
        <v/>
      </c>
      <c r="V1519" s="13">
        <f>IF(ISBLANK(I1519),0,1)</f>
        <v/>
      </c>
      <c r="W1519" s="13">
        <f>IF(AND(L1519="Porosidad de gas",OR(K1519="C5",K1519="E5")),1,0)</f>
        <v/>
      </c>
      <c r="X1519" s="3">
        <f>RIGHT(A1519,3)</f>
        <v/>
      </c>
      <c r="Y1519" s="3">
        <f>MAX(W1519*F1519,0)</f>
        <v/>
      </c>
      <c r="Z1519" s="3">
        <f>MAX(V1519*F1519-Y1519,0)</f>
        <v/>
      </c>
      <c r="AA1519" s="3">
        <f>MAX(U1519*F1519-SUM(Y1519:Z1519),0)</f>
        <v/>
      </c>
      <c r="AB1519" s="3">
        <f>MAX(F1519-SUM(Y1519:AA1519),0)</f>
        <v/>
      </c>
      <c r="AC1519" s="3">
        <f>D1519</f>
        <v/>
      </c>
      <c r="AD1519" s="3">
        <f>E1519</f>
        <v/>
      </c>
    </row>
    <row r="1520">
      <c r="A1520" s="22" t="inlineStr">
        <is>
          <t>BNRR022511271011</t>
        </is>
      </c>
      <c r="B1520" s="22" t="inlineStr">
        <is>
          <t>27/11/2025 6:36:42</t>
        </is>
      </c>
      <c r="C1520" s="24" t="n">
        <v>9</v>
      </c>
      <c r="D1520" s="24" t="n">
        <v>6</v>
      </c>
      <c r="E1520" s="24" t="n">
        <v>14</v>
      </c>
      <c r="F1520" s="24" t="n">
        <v>359</v>
      </c>
      <c r="G1520" s="24" t="inlineStr">
        <is>
          <t>16</t>
        </is>
      </c>
      <c r="H1520" s="24" t="inlineStr">
        <is>
          <t>28/11/2025 6:39:30</t>
        </is>
      </c>
      <c r="I1520" s="24" t="inlineStr"/>
      <c r="J1520" s="24" t="n">
        <v/>
      </c>
      <c r="K1520" s="24" t="n"/>
      <c r="L1520" s="24" t="n"/>
      <c r="M1520" s="1">
        <f>LEFT(A1520,6)</f>
        <v/>
      </c>
      <c r="N1520" s="1">
        <f>MID(A1520,7,6)</f>
        <v/>
      </c>
      <c r="O1520" s="1">
        <f>MID(A1520,7,6)&amp;"-"&amp;MID(A1520,13,1)</f>
        <v/>
      </c>
      <c r="P1520" s="1">
        <f>"M"&amp;MID(A1520,5,2)</f>
        <v/>
      </c>
      <c r="Q1520" s="1">
        <f>IF(MID(A1520,4,1)="L",IF(ISODD(RIGHT(A1520)),"LH1","LH3"),IF(MID(A1520,4,1)="R",IF(ISODD(RIGHT(A1520)),"RH2","RH4"),"ERROR"))</f>
        <v/>
      </c>
      <c r="R1520" s="1">
        <f>P1520&amp;"-"&amp;Q1520</f>
        <v/>
      </c>
      <c r="S1520" s="13">
        <f>IF(D1520="","HXX",IF(OR(D1520=D1519,D1520=0),S1519,"H"&amp;TEXT(D1520,"00")&amp;" T"&amp;TEXT(G1520,"00")&amp;" - "&amp;A1520))</f>
        <v/>
      </c>
      <c r="T1520" s="13">
        <f>SUBTOTAL(3,A1520)</f>
        <v/>
      </c>
      <c r="U1520" s="13">
        <f>IF(OR(NOT(ISBLANK(H1520)),J1520="30"),1,0)</f>
        <v/>
      </c>
      <c r="V1520" s="13">
        <f>IF(ISBLANK(I1520),0,1)</f>
        <v/>
      </c>
      <c r="W1520" s="13">
        <f>IF(AND(L1520="Porosidad de gas",OR(K1520="C5",K1520="E5")),1,0)</f>
        <v/>
      </c>
      <c r="X1520" s="3">
        <f>RIGHT(A1520,3)</f>
        <v/>
      </c>
      <c r="Y1520" s="3">
        <f>MAX(W1520*F1520,0)</f>
        <v/>
      </c>
      <c r="Z1520" s="3">
        <f>MAX(V1520*F1520-Y1520,0)</f>
        <v/>
      </c>
      <c r="AA1520" s="3">
        <f>MAX(U1520*F1520-SUM(Y1520:Z1520),0)</f>
        <v/>
      </c>
      <c r="AB1520" s="3">
        <f>MAX(F1520-SUM(Y1520:AA1520),0)</f>
        <v/>
      </c>
      <c r="AC1520" s="3">
        <f>D1520</f>
        <v/>
      </c>
      <c r="AD1520" s="3">
        <f>E1520</f>
        <v/>
      </c>
    </row>
    <row r="1521">
      <c r="A1521" s="22" t="inlineStr">
        <is>
          <t>BNRR022511271012</t>
        </is>
      </c>
      <c r="B1521" s="22" t="inlineStr">
        <is>
          <t>27/11/2025 6:36:42</t>
        </is>
      </c>
      <c r="C1521" s="24" t="n">
        <v>9</v>
      </c>
      <c r="D1521" s="24" t="n">
        <v>6</v>
      </c>
      <c r="E1521" s="24" t="n">
        <v>14</v>
      </c>
      <c r="F1521" s="24" t="n">
        <v>359</v>
      </c>
      <c r="G1521" s="24" t="inlineStr">
        <is>
          <t>16</t>
        </is>
      </c>
      <c r="H1521" s="24" t="inlineStr">
        <is>
          <t>28/11/2025 6:40:51</t>
        </is>
      </c>
      <c r="I1521" s="24" t="inlineStr"/>
      <c r="J1521" s="24" t="n">
        <v/>
      </c>
      <c r="K1521" s="24" t="n"/>
      <c r="L1521" s="24" t="n"/>
      <c r="M1521" s="1">
        <f>LEFT(A1521,6)</f>
        <v/>
      </c>
      <c r="N1521" s="1">
        <f>MID(A1521,7,6)</f>
        <v/>
      </c>
      <c r="O1521" s="1">
        <f>MID(A1521,7,6)&amp;"-"&amp;MID(A1521,13,1)</f>
        <v/>
      </c>
      <c r="P1521" s="1">
        <f>"M"&amp;MID(A1521,5,2)</f>
        <v/>
      </c>
      <c r="Q1521" s="1">
        <f>IF(MID(A1521,4,1)="L",IF(ISODD(RIGHT(A1521)),"LH1","LH3"),IF(MID(A1521,4,1)="R",IF(ISODD(RIGHT(A1521)),"RH2","RH4"),"ERROR"))</f>
        <v/>
      </c>
      <c r="R1521" s="1">
        <f>P1521&amp;"-"&amp;Q1521</f>
        <v/>
      </c>
      <c r="S1521" s="13">
        <f>IF(D1521="","HXX",IF(OR(D1521=D1520,D1521=0),S1520,"H"&amp;TEXT(D1521,"00")&amp;" T"&amp;TEXT(G1521,"00")&amp;" - "&amp;A1521))</f>
        <v/>
      </c>
      <c r="T1521" s="13">
        <f>SUBTOTAL(3,A1521)</f>
        <v/>
      </c>
      <c r="U1521" s="13">
        <f>IF(OR(NOT(ISBLANK(H1521)),J1521="30"),1,0)</f>
        <v/>
      </c>
      <c r="V1521" s="13">
        <f>IF(ISBLANK(I1521),0,1)</f>
        <v/>
      </c>
      <c r="W1521" s="13">
        <f>IF(AND(L1521="Porosidad de gas",OR(K1521="C5",K1521="E5")),1,0)</f>
        <v/>
      </c>
      <c r="X1521" s="3">
        <f>RIGHT(A1521,3)</f>
        <v/>
      </c>
      <c r="Y1521" s="3">
        <f>MAX(W1521*F1521,0)</f>
        <v/>
      </c>
      <c r="Z1521" s="3">
        <f>MAX(V1521*F1521-Y1521,0)</f>
        <v/>
      </c>
      <c r="AA1521" s="3">
        <f>MAX(U1521*F1521-SUM(Y1521:Z1521),0)</f>
        <v/>
      </c>
      <c r="AB1521" s="3">
        <f>MAX(F1521-SUM(Y1521:AA1521),0)</f>
        <v/>
      </c>
      <c r="AC1521" s="3">
        <f>D1521</f>
        <v/>
      </c>
      <c r="AD1521" s="3">
        <f>E1521</f>
        <v/>
      </c>
    </row>
    <row r="1522">
      <c r="A1522" s="22" t="inlineStr">
        <is>
          <t>BNRL022511271009</t>
        </is>
      </c>
      <c r="B1522" s="22" t="inlineStr">
        <is>
          <t>27/11/2025 6:30:43</t>
        </is>
      </c>
      <c r="C1522" s="24" t="n">
        <v>9</v>
      </c>
      <c r="D1522" s="24" t="n">
        <v>6</v>
      </c>
      <c r="E1522" s="24" t="n">
        <v>13</v>
      </c>
      <c r="F1522" s="24" t="n">
        <v>359</v>
      </c>
      <c r="G1522" s="24" t="inlineStr">
        <is>
          <t>16</t>
        </is>
      </c>
      <c r="H1522" s="24" t="inlineStr">
        <is>
          <t>27/11/2025 9:42:49</t>
        </is>
      </c>
      <c r="I1522" s="24" t="inlineStr"/>
      <c r="J1522" s="24" t="n">
        <v/>
      </c>
      <c r="K1522" s="24" t="n"/>
      <c r="L1522" s="24" t="n"/>
      <c r="M1522" s="1">
        <f>LEFT(A1522,6)</f>
        <v/>
      </c>
      <c r="N1522" s="1">
        <f>MID(A1522,7,6)</f>
        <v/>
      </c>
      <c r="O1522" s="1">
        <f>MID(A1522,7,6)&amp;"-"&amp;MID(A1522,13,1)</f>
        <v/>
      </c>
      <c r="P1522" s="1">
        <f>"M"&amp;MID(A1522,5,2)</f>
        <v/>
      </c>
      <c r="Q1522" s="1">
        <f>IF(MID(A1522,4,1)="L",IF(ISODD(RIGHT(A1522)),"LH1","LH3"),IF(MID(A1522,4,1)="R",IF(ISODD(RIGHT(A1522)),"RH2","RH4"),"ERROR"))</f>
        <v/>
      </c>
      <c r="R1522" s="1">
        <f>P1522&amp;"-"&amp;Q1522</f>
        <v/>
      </c>
      <c r="S1522" s="13">
        <f>IF(D1522="","HXX",IF(OR(D1522=D1521,D1522=0),S1521,"H"&amp;TEXT(D1522,"00")&amp;" T"&amp;TEXT(G1522,"00")&amp;" - "&amp;A1522))</f>
        <v/>
      </c>
      <c r="T1522" s="13">
        <f>SUBTOTAL(3,A1522)</f>
        <v/>
      </c>
      <c r="U1522" s="13">
        <f>IF(OR(NOT(ISBLANK(H1522)),J1522="30"),1,0)</f>
        <v/>
      </c>
      <c r="V1522" s="13">
        <f>IF(ISBLANK(I1522),0,1)</f>
        <v/>
      </c>
      <c r="W1522" s="13">
        <f>IF(AND(L1522="Porosidad de gas",OR(K1522="C5",K1522="E5")),1,0)</f>
        <v/>
      </c>
      <c r="X1522" s="3">
        <f>RIGHT(A1522,3)</f>
        <v/>
      </c>
      <c r="Y1522" s="3">
        <f>MAX(W1522*F1522,0)</f>
        <v/>
      </c>
      <c r="Z1522" s="3">
        <f>MAX(V1522*F1522-Y1522,0)</f>
        <v/>
      </c>
      <c r="AA1522" s="3">
        <f>MAX(U1522*F1522-SUM(Y1522:Z1522),0)</f>
        <v/>
      </c>
      <c r="AB1522" s="3">
        <f>MAX(F1522-SUM(Y1522:AA1522),0)</f>
        <v/>
      </c>
      <c r="AC1522" s="3">
        <f>D1522</f>
        <v/>
      </c>
      <c r="AD1522" s="3">
        <f>E1522</f>
        <v/>
      </c>
    </row>
    <row r="1523">
      <c r="A1523" s="22" t="inlineStr">
        <is>
          <t>BNRL022511271010</t>
        </is>
      </c>
      <c r="B1523" s="22" t="inlineStr">
        <is>
          <t>27/11/2025 6:30:43</t>
        </is>
      </c>
      <c r="C1523" s="24" t="n">
        <v>9</v>
      </c>
      <c r="D1523" s="24" t="n">
        <v>6</v>
      </c>
      <c r="E1523" s="24" t="n">
        <v>13</v>
      </c>
      <c r="F1523" s="24" t="n">
        <v>359</v>
      </c>
      <c r="G1523" s="24" t="inlineStr">
        <is>
          <t>16</t>
        </is>
      </c>
      <c r="H1523" s="24" t="inlineStr">
        <is>
          <t>27/11/2025 9:44:30</t>
        </is>
      </c>
      <c r="I1523" s="24" t="inlineStr"/>
      <c r="J1523" s="24" t="n">
        <v/>
      </c>
      <c r="K1523" s="24" t="n"/>
      <c r="L1523" s="24" t="n"/>
      <c r="M1523" s="1">
        <f>LEFT(A1523,6)</f>
        <v/>
      </c>
      <c r="N1523" s="1">
        <f>MID(A1523,7,6)</f>
        <v/>
      </c>
      <c r="O1523" s="1">
        <f>MID(A1523,7,6)&amp;"-"&amp;MID(A1523,13,1)</f>
        <v/>
      </c>
      <c r="P1523" s="1">
        <f>"M"&amp;MID(A1523,5,2)</f>
        <v/>
      </c>
      <c r="Q1523" s="1">
        <f>IF(MID(A1523,4,1)="L",IF(ISODD(RIGHT(A1523)),"LH1","LH3"),IF(MID(A1523,4,1)="R",IF(ISODD(RIGHT(A1523)),"RH2","RH4"),"ERROR"))</f>
        <v/>
      </c>
      <c r="R1523" s="1">
        <f>P1523&amp;"-"&amp;Q1523</f>
        <v/>
      </c>
      <c r="S1523" s="13">
        <f>IF(D1523="","HXX",IF(OR(D1523=D1522,D1523=0),S1522,"H"&amp;TEXT(D1523,"00")&amp;" T"&amp;TEXT(G1523,"00")&amp;" - "&amp;A1523))</f>
        <v/>
      </c>
      <c r="T1523" s="13">
        <f>SUBTOTAL(3,A1523)</f>
        <v/>
      </c>
      <c r="U1523" s="13">
        <f>IF(OR(NOT(ISBLANK(H1523)),J1523="30"),1,0)</f>
        <v/>
      </c>
      <c r="V1523" s="13">
        <f>IF(ISBLANK(I1523),0,1)</f>
        <v/>
      </c>
      <c r="W1523" s="13">
        <f>IF(AND(L1523="Porosidad de gas",OR(K1523="C5",K1523="E5")),1,0)</f>
        <v/>
      </c>
      <c r="X1523" s="3">
        <f>RIGHT(A1523,3)</f>
        <v/>
      </c>
      <c r="Y1523" s="3">
        <f>MAX(W1523*F1523,0)</f>
        <v/>
      </c>
      <c r="Z1523" s="3">
        <f>MAX(V1523*F1523-Y1523,0)</f>
        <v/>
      </c>
      <c r="AA1523" s="3">
        <f>MAX(U1523*F1523-SUM(Y1523:Z1523),0)</f>
        <v/>
      </c>
      <c r="AB1523" s="3">
        <f>MAX(F1523-SUM(Y1523:AA1523),0)</f>
        <v/>
      </c>
      <c r="AC1523" s="3">
        <f>D1523</f>
        <v/>
      </c>
      <c r="AD1523" s="3">
        <f>E1523</f>
        <v/>
      </c>
    </row>
    <row r="1524">
      <c r="A1524" s="22" t="inlineStr">
        <is>
          <t>BNRR022511271009</t>
        </is>
      </c>
      <c r="B1524" s="22" t="inlineStr">
        <is>
          <t>27/11/2025 6:30:43</t>
        </is>
      </c>
      <c r="C1524" s="24" t="n">
        <v>9</v>
      </c>
      <c r="D1524" s="24" t="n">
        <v>6</v>
      </c>
      <c r="E1524" s="24" t="n">
        <v>13</v>
      </c>
      <c r="F1524" s="24" t="n">
        <v>359</v>
      </c>
      <c r="G1524" s="24" t="inlineStr">
        <is>
          <t>16</t>
        </is>
      </c>
      <c r="H1524" s="24" t="inlineStr">
        <is>
          <t>27/11/2025 9:41:20</t>
        </is>
      </c>
      <c r="I1524" s="24" t="inlineStr"/>
      <c r="J1524" s="24" t="n">
        <v/>
      </c>
      <c r="K1524" s="24" t="n"/>
      <c r="L1524" s="24" t="n"/>
      <c r="M1524" s="1">
        <f>LEFT(A1524,6)</f>
        <v/>
      </c>
      <c r="N1524" s="1">
        <f>MID(A1524,7,6)</f>
        <v/>
      </c>
      <c r="O1524" s="1">
        <f>MID(A1524,7,6)&amp;"-"&amp;MID(A1524,13,1)</f>
        <v/>
      </c>
      <c r="P1524" s="1">
        <f>"M"&amp;MID(A1524,5,2)</f>
        <v/>
      </c>
      <c r="Q1524" s="1">
        <f>IF(MID(A1524,4,1)="L",IF(ISODD(RIGHT(A1524)),"LH1","LH3"),IF(MID(A1524,4,1)="R",IF(ISODD(RIGHT(A1524)),"RH2","RH4"),"ERROR"))</f>
        <v/>
      </c>
      <c r="R1524" s="1">
        <f>P1524&amp;"-"&amp;Q1524</f>
        <v/>
      </c>
      <c r="S1524" s="13">
        <f>IF(D1524="","HXX",IF(OR(D1524=D1523,D1524=0),S1523,"H"&amp;TEXT(D1524,"00")&amp;" T"&amp;TEXT(G1524,"00")&amp;" - "&amp;A1524))</f>
        <v/>
      </c>
      <c r="T1524" s="13">
        <f>SUBTOTAL(3,A1524)</f>
        <v/>
      </c>
      <c r="U1524" s="13">
        <f>IF(OR(NOT(ISBLANK(H1524)),J1524="30"),1,0)</f>
        <v/>
      </c>
      <c r="V1524" s="13">
        <f>IF(ISBLANK(I1524),0,1)</f>
        <v/>
      </c>
      <c r="W1524" s="13">
        <f>IF(AND(L1524="Porosidad de gas",OR(K1524="C5",K1524="E5")),1,0)</f>
        <v/>
      </c>
      <c r="X1524" s="3">
        <f>RIGHT(A1524,3)</f>
        <v/>
      </c>
      <c r="Y1524" s="3">
        <f>MAX(W1524*F1524,0)</f>
        <v/>
      </c>
      <c r="Z1524" s="3">
        <f>MAX(V1524*F1524-Y1524,0)</f>
        <v/>
      </c>
      <c r="AA1524" s="3">
        <f>MAX(U1524*F1524-SUM(Y1524:Z1524),0)</f>
        <v/>
      </c>
      <c r="AB1524" s="3">
        <f>MAX(F1524-SUM(Y1524:AA1524),0)</f>
        <v/>
      </c>
      <c r="AC1524" s="3">
        <f>D1524</f>
        <v/>
      </c>
      <c r="AD1524" s="3">
        <f>E1524</f>
        <v/>
      </c>
    </row>
    <row r="1525">
      <c r="A1525" s="22" t="inlineStr">
        <is>
          <t>BNRR022511271010</t>
        </is>
      </c>
      <c r="B1525" s="22" t="inlineStr">
        <is>
          <t>27/11/2025 6:30:43</t>
        </is>
      </c>
      <c r="C1525" s="24" t="n">
        <v>9</v>
      </c>
      <c r="D1525" s="24" t="n">
        <v>6</v>
      </c>
      <c r="E1525" s="24" t="n">
        <v>13</v>
      </c>
      <c r="F1525" s="24" t="n">
        <v>359</v>
      </c>
      <c r="G1525" s="24" t="inlineStr">
        <is>
          <t>16</t>
        </is>
      </c>
      <c r="H1525" s="24" t="inlineStr">
        <is>
          <t>27/11/2025 9:42:39</t>
        </is>
      </c>
      <c r="I1525" s="24" t="inlineStr"/>
      <c r="J1525" s="24" t="n">
        <v/>
      </c>
      <c r="K1525" s="24" t="n"/>
      <c r="L1525" s="24" t="n"/>
      <c r="M1525" s="1">
        <f>LEFT(A1525,6)</f>
        <v/>
      </c>
      <c r="N1525" s="1">
        <f>MID(A1525,7,6)</f>
        <v/>
      </c>
      <c r="O1525" s="1">
        <f>MID(A1525,7,6)&amp;"-"&amp;MID(A1525,13,1)</f>
        <v/>
      </c>
      <c r="P1525" s="1">
        <f>"M"&amp;MID(A1525,5,2)</f>
        <v/>
      </c>
      <c r="Q1525" s="1">
        <f>IF(MID(A1525,4,1)="L",IF(ISODD(RIGHT(A1525)),"LH1","LH3"),IF(MID(A1525,4,1)="R",IF(ISODD(RIGHT(A1525)),"RH2","RH4"),"ERROR"))</f>
        <v/>
      </c>
      <c r="R1525" s="1">
        <f>P1525&amp;"-"&amp;Q1525</f>
        <v/>
      </c>
      <c r="S1525" s="13">
        <f>IF(D1525="","HXX",IF(OR(D1525=D1524,D1525=0),S1524,"H"&amp;TEXT(D1525,"00")&amp;" T"&amp;TEXT(G1525,"00")&amp;" - "&amp;A1525))</f>
        <v/>
      </c>
      <c r="T1525" s="13">
        <f>SUBTOTAL(3,A1525)</f>
        <v/>
      </c>
      <c r="U1525" s="13">
        <f>IF(OR(NOT(ISBLANK(H1525)),J1525="30"),1,0)</f>
        <v/>
      </c>
      <c r="V1525" s="13">
        <f>IF(ISBLANK(I1525),0,1)</f>
        <v/>
      </c>
      <c r="W1525" s="13">
        <f>IF(AND(L1525="Porosidad de gas",OR(K1525="C5",K1525="E5")),1,0)</f>
        <v/>
      </c>
      <c r="X1525" s="3">
        <f>RIGHT(A1525,3)</f>
        <v/>
      </c>
      <c r="Y1525" s="3">
        <f>MAX(W1525*F1525,0)</f>
        <v/>
      </c>
      <c r="Z1525" s="3">
        <f>MAX(V1525*F1525-Y1525,0)</f>
        <v/>
      </c>
      <c r="AA1525" s="3">
        <f>MAX(U1525*F1525-SUM(Y1525:Z1525),0)</f>
        <v/>
      </c>
      <c r="AB1525" s="3">
        <f>MAX(F1525-SUM(Y1525:AA1525),0)</f>
        <v/>
      </c>
      <c r="AC1525" s="3">
        <f>D1525</f>
        <v/>
      </c>
      <c r="AD1525" s="3">
        <f>E1525</f>
        <v/>
      </c>
    </row>
    <row r="1526">
      <c r="A1526" s="22" t="inlineStr">
        <is>
          <t>BNRL022511271007</t>
        </is>
      </c>
      <c r="B1526" s="22" t="inlineStr">
        <is>
          <t>27/11/2025 6:24:44</t>
        </is>
      </c>
      <c r="C1526" s="24" t="n">
        <v>9</v>
      </c>
      <c r="D1526" s="24" t="n">
        <v>6</v>
      </c>
      <c r="E1526" s="24" t="n">
        <v>12</v>
      </c>
      <c r="F1526" s="24" t="n">
        <v>421</v>
      </c>
      <c r="G1526" s="24" t="inlineStr">
        <is>
          <t>16</t>
        </is>
      </c>
      <c r="H1526" s="24" t="inlineStr">
        <is>
          <t>27/11/2025 9:47:31</t>
        </is>
      </c>
      <c r="I1526" s="24" t="inlineStr"/>
      <c r="J1526" s="24" t="n">
        <v/>
      </c>
      <c r="K1526" s="24" t="n"/>
      <c r="L1526" s="24" t="n"/>
      <c r="M1526" s="1">
        <f>LEFT(A1526,6)</f>
        <v/>
      </c>
      <c r="N1526" s="1">
        <f>MID(A1526,7,6)</f>
        <v/>
      </c>
      <c r="O1526" s="1">
        <f>MID(A1526,7,6)&amp;"-"&amp;MID(A1526,13,1)</f>
        <v/>
      </c>
      <c r="P1526" s="1">
        <f>"M"&amp;MID(A1526,5,2)</f>
        <v/>
      </c>
      <c r="Q1526" s="1">
        <f>IF(MID(A1526,4,1)="L",IF(ISODD(RIGHT(A1526)),"LH1","LH3"),IF(MID(A1526,4,1)="R",IF(ISODD(RIGHT(A1526)),"RH2","RH4"),"ERROR"))</f>
        <v/>
      </c>
      <c r="R1526" s="1">
        <f>P1526&amp;"-"&amp;Q1526</f>
        <v/>
      </c>
      <c r="S1526" s="13">
        <f>IF(D1526="","HXX",IF(OR(D1526=D1525,D1526=0),S1525,"H"&amp;TEXT(D1526,"00")&amp;" T"&amp;TEXT(G1526,"00")&amp;" - "&amp;A1526))</f>
        <v/>
      </c>
      <c r="T1526" s="13">
        <f>SUBTOTAL(3,A1526)</f>
        <v/>
      </c>
      <c r="U1526" s="13">
        <f>IF(OR(NOT(ISBLANK(H1526)),J1526="30"),1,0)</f>
        <v/>
      </c>
      <c r="V1526" s="13">
        <f>IF(ISBLANK(I1526),0,1)</f>
        <v/>
      </c>
      <c r="W1526" s="13">
        <f>IF(AND(L1526="Porosidad de gas",OR(K1526="C5",K1526="E5")),1,0)</f>
        <v/>
      </c>
      <c r="X1526" s="3">
        <f>RIGHT(A1526,3)</f>
        <v/>
      </c>
      <c r="Y1526" s="3">
        <f>MAX(W1526*F1526,0)</f>
        <v/>
      </c>
      <c r="Z1526" s="3">
        <f>MAX(V1526*F1526-Y1526,0)</f>
        <v/>
      </c>
      <c r="AA1526" s="3">
        <f>MAX(U1526*F1526-SUM(Y1526:Z1526),0)</f>
        <v/>
      </c>
      <c r="AB1526" s="3">
        <f>MAX(F1526-SUM(Y1526:AA1526),0)</f>
        <v/>
      </c>
      <c r="AC1526" s="3">
        <f>D1526</f>
        <v/>
      </c>
      <c r="AD1526" s="3">
        <f>E1526</f>
        <v/>
      </c>
    </row>
    <row r="1527">
      <c r="A1527" s="22" t="inlineStr">
        <is>
          <t>BNRL022511271008</t>
        </is>
      </c>
      <c r="B1527" s="22" t="inlineStr">
        <is>
          <t>27/11/2025 6:24:44</t>
        </is>
      </c>
      <c r="C1527" s="24" t="n">
        <v>9</v>
      </c>
      <c r="D1527" s="24" t="n">
        <v>6</v>
      </c>
      <c r="E1527" s="24" t="n">
        <v>12</v>
      </c>
      <c r="F1527" s="24" t="n">
        <v>421</v>
      </c>
      <c r="G1527" s="24" t="inlineStr">
        <is>
          <t>16</t>
        </is>
      </c>
      <c r="H1527" s="24" t="inlineStr">
        <is>
          <t>27/11/2025 9:45:48</t>
        </is>
      </c>
      <c r="I1527" s="24" t="inlineStr"/>
      <c r="J1527" s="24" t="n">
        <v/>
      </c>
      <c r="K1527" s="24" t="n"/>
      <c r="L1527" s="24" t="n"/>
      <c r="M1527" s="1">
        <f>LEFT(A1527,6)</f>
        <v/>
      </c>
      <c r="N1527" s="1">
        <f>MID(A1527,7,6)</f>
        <v/>
      </c>
      <c r="O1527" s="1">
        <f>MID(A1527,7,6)&amp;"-"&amp;MID(A1527,13,1)</f>
        <v/>
      </c>
      <c r="P1527" s="1">
        <f>"M"&amp;MID(A1527,5,2)</f>
        <v/>
      </c>
      <c r="Q1527" s="1">
        <f>IF(MID(A1527,4,1)="L",IF(ISODD(RIGHT(A1527)),"LH1","LH3"),IF(MID(A1527,4,1)="R",IF(ISODD(RIGHT(A1527)),"RH2","RH4"),"ERROR"))</f>
        <v/>
      </c>
      <c r="R1527" s="1">
        <f>P1527&amp;"-"&amp;Q1527</f>
        <v/>
      </c>
      <c r="S1527" s="13">
        <f>IF(D1527="","HXX",IF(OR(D1527=D1526,D1527=0),S1526,"H"&amp;TEXT(D1527,"00")&amp;" T"&amp;TEXT(G1527,"00")&amp;" - "&amp;A1527))</f>
        <v/>
      </c>
      <c r="T1527" s="13">
        <f>SUBTOTAL(3,A1527)</f>
        <v/>
      </c>
      <c r="U1527" s="13">
        <f>IF(OR(NOT(ISBLANK(H1527)),J1527="30"),1,0)</f>
        <v/>
      </c>
      <c r="V1527" s="13">
        <f>IF(ISBLANK(I1527),0,1)</f>
        <v/>
      </c>
      <c r="W1527" s="13">
        <f>IF(AND(L1527="Porosidad de gas",OR(K1527="C5",K1527="E5")),1,0)</f>
        <v/>
      </c>
      <c r="X1527" s="3">
        <f>RIGHT(A1527,3)</f>
        <v/>
      </c>
      <c r="Y1527" s="3">
        <f>MAX(W1527*F1527,0)</f>
        <v/>
      </c>
      <c r="Z1527" s="3">
        <f>MAX(V1527*F1527-Y1527,0)</f>
        <v/>
      </c>
      <c r="AA1527" s="3">
        <f>MAX(U1527*F1527-SUM(Y1527:Z1527),0)</f>
        <v/>
      </c>
      <c r="AB1527" s="3">
        <f>MAX(F1527-SUM(Y1527:AA1527),0)</f>
        <v/>
      </c>
      <c r="AC1527" s="3">
        <f>D1527</f>
        <v/>
      </c>
      <c r="AD1527" s="3">
        <f>E1527</f>
        <v/>
      </c>
    </row>
    <row r="1528">
      <c r="A1528" s="22" t="inlineStr">
        <is>
          <t>BNRR022511271007</t>
        </is>
      </c>
      <c r="B1528" s="22" t="inlineStr">
        <is>
          <t>27/11/2025 6:24:44</t>
        </is>
      </c>
      <c r="C1528" s="24" t="n">
        <v>9</v>
      </c>
      <c r="D1528" s="24" t="n">
        <v>6</v>
      </c>
      <c r="E1528" s="24" t="n">
        <v>12</v>
      </c>
      <c r="F1528" s="24" t="n">
        <v>421</v>
      </c>
      <c r="G1528" s="24" t="inlineStr">
        <is>
          <t>16</t>
        </is>
      </c>
      <c r="H1528" s="24" t="inlineStr">
        <is>
          <t>27/11/2025 9:44:45</t>
        </is>
      </c>
      <c r="I1528" s="24" t="inlineStr"/>
      <c r="J1528" s="24" t="n">
        <v/>
      </c>
      <c r="K1528" s="24" t="n"/>
      <c r="L1528" s="24" t="n"/>
      <c r="M1528" s="1">
        <f>LEFT(A1528,6)</f>
        <v/>
      </c>
      <c r="N1528" s="1">
        <f>MID(A1528,7,6)</f>
        <v/>
      </c>
      <c r="O1528" s="1">
        <f>MID(A1528,7,6)&amp;"-"&amp;MID(A1528,13,1)</f>
        <v/>
      </c>
      <c r="P1528" s="1">
        <f>"M"&amp;MID(A1528,5,2)</f>
        <v/>
      </c>
      <c r="Q1528" s="1">
        <f>IF(MID(A1528,4,1)="L",IF(ISODD(RIGHT(A1528)),"LH1","LH3"),IF(MID(A1528,4,1)="R",IF(ISODD(RIGHT(A1528)),"RH2","RH4"),"ERROR"))</f>
        <v/>
      </c>
      <c r="R1528" s="1">
        <f>P1528&amp;"-"&amp;Q1528</f>
        <v/>
      </c>
      <c r="S1528" s="13">
        <f>IF(D1528="","HXX",IF(OR(D1528=D1527,D1528=0),S1527,"H"&amp;TEXT(D1528,"00")&amp;" T"&amp;TEXT(G1528,"00")&amp;" - "&amp;A1528))</f>
        <v/>
      </c>
      <c r="T1528" s="13">
        <f>SUBTOTAL(3,A1528)</f>
        <v/>
      </c>
      <c r="U1528" s="13">
        <f>IF(OR(NOT(ISBLANK(H1528)),J1528="30"),1,0)</f>
        <v/>
      </c>
      <c r="V1528" s="13">
        <f>IF(ISBLANK(I1528),0,1)</f>
        <v/>
      </c>
      <c r="W1528" s="13">
        <f>IF(AND(L1528="Porosidad de gas",OR(K1528="C5",K1528="E5")),1,0)</f>
        <v/>
      </c>
      <c r="X1528" s="3">
        <f>RIGHT(A1528,3)</f>
        <v/>
      </c>
      <c r="Y1528" s="3">
        <f>MAX(W1528*F1528,0)</f>
        <v/>
      </c>
      <c r="Z1528" s="3">
        <f>MAX(V1528*F1528-Y1528,0)</f>
        <v/>
      </c>
      <c r="AA1528" s="3">
        <f>MAX(U1528*F1528-SUM(Y1528:Z1528),0)</f>
        <v/>
      </c>
      <c r="AB1528" s="3">
        <f>MAX(F1528-SUM(Y1528:AA1528),0)</f>
        <v/>
      </c>
      <c r="AC1528" s="3">
        <f>D1528</f>
        <v/>
      </c>
      <c r="AD1528" s="3">
        <f>E1528</f>
        <v/>
      </c>
    </row>
    <row r="1529">
      <c r="A1529" s="22" t="inlineStr">
        <is>
          <t>BNRR022511271008</t>
        </is>
      </c>
      <c r="B1529" s="22" t="inlineStr">
        <is>
          <t>27/11/2025 6:24:44</t>
        </is>
      </c>
      <c r="C1529" s="24" t="n">
        <v>9</v>
      </c>
      <c r="D1529" s="24" t="n">
        <v>6</v>
      </c>
      <c r="E1529" s="24" t="n">
        <v>12</v>
      </c>
      <c r="F1529" s="24" t="n">
        <v>421</v>
      </c>
      <c r="G1529" s="24" t="inlineStr">
        <is>
          <t>16</t>
        </is>
      </c>
      <c r="H1529" s="24" t="inlineStr">
        <is>
          <t>27/11/2025 9:46:0</t>
        </is>
      </c>
      <c r="I1529" s="24" t="inlineStr"/>
      <c r="J1529" s="24" t="n">
        <v/>
      </c>
      <c r="K1529" s="24" t="n"/>
      <c r="L1529" s="24" t="n"/>
      <c r="M1529" s="1">
        <f>LEFT(A1529,6)</f>
        <v/>
      </c>
      <c r="N1529" s="1">
        <f>MID(A1529,7,6)</f>
        <v/>
      </c>
      <c r="O1529" s="1">
        <f>MID(A1529,7,6)&amp;"-"&amp;MID(A1529,13,1)</f>
        <v/>
      </c>
      <c r="P1529" s="1">
        <f>"M"&amp;MID(A1529,5,2)</f>
        <v/>
      </c>
      <c r="Q1529" s="1">
        <f>IF(MID(A1529,4,1)="L",IF(ISODD(RIGHT(A1529)),"LH1","LH3"),IF(MID(A1529,4,1)="R",IF(ISODD(RIGHT(A1529)),"RH2","RH4"),"ERROR"))</f>
        <v/>
      </c>
      <c r="R1529" s="1">
        <f>P1529&amp;"-"&amp;Q1529</f>
        <v/>
      </c>
      <c r="S1529" s="13">
        <f>IF(D1529="","HXX",IF(OR(D1529=D1528,D1529=0),S1528,"H"&amp;TEXT(D1529,"00")&amp;" T"&amp;TEXT(G1529,"00")&amp;" - "&amp;A1529))</f>
        <v/>
      </c>
      <c r="T1529" s="13">
        <f>SUBTOTAL(3,A1529)</f>
        <v/>
      </c>
      <c r="U1529" s="13">
        <f>IF(OR(NOT(ISBLANK(H1529)),J1529="30"),1,0)</f>
        <v/>
      </c>
      <c r="V1529" s="13">
        <f>IF(ISBLANK(I1529),0,1)</f>
        <v/>
      </c>
      <c r="W1529" s="13">
        <f>IF(AND(L1529="Porosidad de gas",OR(K1529="C5",K1529="E5")),1,0)</f>
        <v/>
      </c>
      <c r="X1529" s="3">
        <f>RIGHT(A1529,3)</f>
        <v/>
      </c>
      <c r="Y1529" s="3">
        <f>MAX(W1529*F1529,0)</f>
        <v/>
      </c>
      <c r="Z1529" s="3">
        <f>MAX(V1529*F1529-Y1529,0)</f>
        <v/>
      </c>
      <c r="AA1529" s="3">
        <f>MAX(U1529*F1529-SUM(Y1529:Z1529),0)</f>
        <v/>
      </c>
      <c r="AB1529" s="3">
        <f>MAX(F1529-SUM(Y1529:AA1529),0)</f>
        <v/>
      </c>
      <c r="AC1529" s="3">
        <f>D1529</f>
        <v/>
      </c>
      <c r="AD1529" s="3">
        <f>E1529</f>
        <v/>
      </c>
    </row>
    <row r="1530">
      <c r="A1530" s="22" t="inlineStr">
        <is>
          <t>BNRL022511271005</t>
        </is>
      </c>
      <c r="B1530" s="22" t="inlineStr">
        <is>
          <t>27/11/2025 6:17:43</t>
        </is>
      </c>
      <c r="C1530" s="24" t="n">
        <v>9</v>
      </c>
      <c r="D1530" s="24" t="n">
        <v>6</v>
      </c>
      <c r="E1530" s="24" t="n">
        <v>11</v>
      </c>
      <c r="F1530" s="24" t="n">
        <v>360</v>
      </c>
      <c r="G1530" s="24" t="inlineStr">
        <is>
          <t>16</t>
        </is>
      </c>
      <c r="H1530" s="24" t="inlineStr">
        <is>
          <t>28/11/2025 15:37:33</t>
        </is>
      </c>
      <c r="I1530" s="24" t="inlineStr"/>
      <c r="J1530" s="24" t="n">
        <v/>
      </c>
      <c r="K1530" s="24" t="n"/>
      <c r="L1530" s="24" t="n"/>
      <c r="M1530" s="1">
        <f>LEFT(A1530,6)</f>
        <v/>
      </c>
      <c r="N1530" s="1">
        <f>MID(A1530,7,6)</f>
        <v/>
      </c>
      <c r="O1530" s="1">
        <f>MID(A1530,7,6)&amp;"-"&amp;MID(A1530,13,1)</f>
        <v/>
      </c>
      <c r="P1530" s="1">
        <f>"M"&amp;MID(A1530,5,2)</f>
        <v/>
      </c>
      <c r="Q1530" s="1">
        <f>IF(MID(A1530,4,1)="L",IF(ISODD(RIGHT(A1530)),"LH1","LH3"),IF(MID(A1530,4,1)="R",IF(ISODD(RIGHT(A1530)),"RH2","RH4"),"ERROR"))</f>
        <v/>
      </c>
      <c r="R1530" s="1">
        <f>P1530&amp;"-"&amp;Q1530</f>
        <v/>
      </c>
      <c r="S1530" s="13">
        <f>IF(D1530="","HXX",IF(OR(D1530=D1529,D1530=0),S1529,"H"&amp;TEXT(D1530,"00")&amp;" T"&amp;TEXT(G1530,"00")&amp;" - "&amp;A1530))</f>
        <v/>
      </c>
      <c r="T1530" s="13">
        <f>SUBTOTAL(3,A1530)</f>
        <v/>
      </c>
      <c r="U1530" s="13">
        <f>IF(OR(NOT(ISBLANK(H1530)),J1530="30"),1,0)</f>
        <v/>
      </c>
      <c r="V1530" s="13">
        <f>IF(ISBLANK(I1530),0,1)</f>
        <v/>
      </c>
      <c r="W1530" s="13">
        <f>IF(AND(L1530="Porosidad de gas",OR(K1530="C5",K1530="E5")),1,0)</f>
        <v/>
      </c>
      <c r="X1530" s="3">
        <f>RIGHT(A1530,3)</f>
        <v/>
      </c>
      <c r="Y1530" s="3">
        <f>MAX(W1530*F1530,0)</f>
        <v/>
      </c>
      <c r="Z1530" s="3">
        <f>MAX(V1530*F1530-Y1530,0)</f>
        <v/>
      </c>
      <c r="AA1530" s="3">
        <f>MAX(U1530*F1530-SUM(Y1530:Z1530),0)</f>
        <v/>
      </c>
      <c r="AB1530" s="3">
        <f>MAX(F1530-SUM(Y1530:AA1530),0)</f>
        <v/>
      </c>
      <c r="AC1530" s="3">
        <f>D1530</f>
        <v/>
      </c>
      <c r="AD1530" s="3">
        <f>E1530</f>
        <v/>
      </c>
    </row>
    <row r="1531">
      <c r="A1531" s="22" t="inlineStr">
        <is>
          <t>BNRL022511271006</t>
        </is>
      </c>
      <c r="B1531" s="22" t="inlineStr">
        <is>
          <t>27/11/2025 6:17:43</t>
        </is>
      </c>
      <c r="C1531" s="24" t="n">
        <v>9</v>
      </c>
      <c r="D1531" s="24" t="n">
        <v>6</v>
      </c>
      <c r="E1531" s="24" t="n">
        <v>11</v>
      </c>
      <c r="F1531" s="24" t="n">
        <v>360</v>
      </c>
      <c r="G1531" s="24" t="inlineStr">
        <is>
          <t>16</t>
        </is>
      </c>
      <c r="H1531" s="24" t="inlineStr">
        <is>
          <t>28/11/2025 15:33:43</t>
        </is>
      </c>
      <c r="I1531" s="24" t="inlineStr"/>
      <c r="J1531" s="24" t="n">
        <v/>
      </c>
      <c r="K1531" s="24" t="n"/>
      <c r="L1531" s="24" t="n"/>
      <c r="M1531" s="1">
        <f>LEFT(A1531,6)</f>
        <v/>
      </c>
      <c r="N1531" s="1">
        <f>MID(A1531,7,6)</f>
        <v/>
      </c>
      <c r="O1531" s="1">
        <f>MID(A1531,7,6)&amp;"-"&amp;MID(A1531,13,1)</f>
        <v/>
      </c>
      <c r="P1531" s="1">
        <f>"M"&amp;MID(A1531,5,2)</f>
        <v/>
      </c>
      <c r="Q1531" s="1">
        <f>IF(MID(A1531,4,1)="L",IF(ISODD(RIGHT(A1531)),"LH1","LH3"),IF(MID(A1531,4,1)="R",IF(ISODD(RIGHT(A1531)),"RH2","RH4"),"ERROR"))</f>
        <v/>
      </c>
      <c r="R1531" s="1">
        <f>P1531&amp;"-"&amp;Q1531</f>
        <v/>
      </c>
      <c r="S1531" s="13">
        <f>IF(D1531="","HXX",IF(OR(D1531=D1530,D1531=0),S1530,"H"&amp;TEXT(D1531,"00")&amp;" T"&amp;TEXT(G1531,"00")&amp;" - "&amp;A1531))</f>
        <v/>
      </c>
      <c r="T1531" s="13">
        <f>SUBTOTAL(3,A1531)</f>
        <v/>
      </c>
      <c r="U1531" s="13">
        <f>IF(OR(NOT(ISBLANK(H1531)),J1531="30"),1,0)</f>
        <v/>
      </c>
      <c r="V1531" s="13">
        <f>IF(ISBLANK(I1531),0,1)</f>
        <v/>
      </c>
      <c r="W1531" s="13">
        <f>IF(AND(L1531="Porosidad de gas",OR(K1531="C5",K1531="E5")),1,0)</f>
        <v/>
      </c>
      <c r="X1531" s="3">
        <f>RIGHT(A1531,3)</f>
        <v/>
      </c>
      <c r="Y1531" s="3">
        <f>MAX(W1531*F1531,0)</f>
        <v/>
      </c>
      <c r="Z1531" s="3">
        <f>MAX(V1531*F1531-Y1531,0)</f>
        <v/>
      </c>
      <c r="AA1531" s="3">
        <f>MAX(U1531*F1531-SUM(Y1531:Z1531),0)</f>
        <v/>
      </c>
      <c r="AB1531" s="3">
        <f>MAX(F1531-SUM(Y1531:AA1531),0)</f>
        <v/>
      </c>
      <c r="AC1531" s="3">
        <f>D1531</f>
        <v/>
      </c>
      <c r="AD1531" s="3">
        <f>E1531</f>
        <v/>
      </c>
    </row>
    <row r="1532">
      <c r="A1532" s="22" t="inlineStr">
        <is>
          <t>BNRR022511271005</t>
        </is>
      </c>
      <c r="B1532" s="22" t="inlineStr">
        <is>
          <t>27/11/2025 6:17:43</t>
        </is>
      </c>
      <c r="C1532" s="24" t="n">
        <v>9</v>
      </c>
      <c r="D1532" s="24" t="n">
        <v>6</v>
      </c>
      <c r="E1532" s="24" t="n">
        <v>11</v>
      </c>
      <c r="F1532" s="24" t="n">
        <v>360</v>
      </c>
      <c r="G1532" s="24" t="inlineStr">
        <is>
          <t>16</t>
        </is>
      </c>
      <c r="H1532" s="24" t="inlineStr">
        <is>
          <t>28/11/2025 15:34:2</t>
        </is>
      </c>
      <c r="I1532" s="24" t="inlineStr"/>
      <c r="J1532" s="24" t="n">
        <v/>
      </c>
      <c r="K1532" s="24" t="n"/>
      <c r="L1532" s="24" t="n"/>
      <c r="M1532" s="1">
        <f>LEFT(A1532,6)</f>
        <v/>
      </c>
      <c r="N1532" s="1">
        <f>MID(A1532,7,6)</f>
        <v/>
      </c>
      <c r="O1532" s="1">
        <f>MID(A1532,7,6)&amp;"-"&amp;MID(A1532,13,1)</f>
        <v/>
      </c>
      <c r="P1532" s="1">
        <f>"M"&amp;MID(A1532,5,2)</f>
        <v/>
      </c>
      <c r="Q1532" s="1">
        <f>IF(MID(A1532,4,1)="L",IF(ISODD(RIGHT(A1532)),"LH1","LH3"),IF(MID(A1532,4,1)="R",IF(ISODD(RIGHT(A1532)),"RH2","RH4"),"ERROR"))</f>
        <v/>
      </c>
      <c r="R1532" s="1">
        <f>P1532&amp;"-"&amp;Q1532</f>
        <v/>
      </c>
      <c r="S1532" s="13">
        <f>IF(D1532="","HXX",IF(OR(D1532=D1531,D1532=0),S1531,"H"&amp;TEXT(D1532,"00")&amp;" T"&amp;TEXT(G1532,"00")&amp;" - "&amp;A1532))</f>
        <v/>
      </c>
      <c r="T1532" s="13">
        <f>SUBTOTAL(3,A1532)</f>
        <v/>
      </c>
      <c r="U1532" s="13">
        <f>IF(OR(NOT(ISBLANK(H1532)),J1532="30"),1,0)</f>
        <v/>
      </c>
      <c r="V1532" s="13">
        <f>IF(ISBLANK(I1532),0,1)</f>
        <v/>
      </c>
      <c r="W1532" s="13">
        <f>IF(AND(L1532="Porosidad de gas",OR(K1532="C5",K1532="E5")),1,0)</f>
        <v/>
      </c>
      <c r="X1532" s="3">
        <f>RIGHT(A1532,3)</f>
        <v/>
      </c>
      <c r="Y1532" s="3">
        <f>MAX(W1532*F1532,0)</f>
        <v/>
      </c>
      <c r="Z1532" s="3">
        <f>MAX(V1532*F1532-Y1532,0)</f>
        <v/>
      </c>
      <c r="AA1532" s="3">
        <f>MAX(U1532*F1532-SUM(Y1532:Z1532),0)</f>
        <v/>
      </c>
      <c r="AB1532" s="3">
        <f>MAX(F1532-SUM(Y1532:AA1532),0)</f>
        <v/>
      </c>
      <c r="AC1532" s="3">
        <f>D1532</f>
        <v/>
      </c>
      <c r="AD1532" s="3">
        <f>E1532</f>
        <v/>
      </c>
    </row>
    <row r="1533">
      <c r="A1533" s="22" t="inlineStr">
        <is>
          <t>BNRR022511271006</t>
        </is>
      </c>
      <c r="B1533" s="22" t="inlineStr">
        <is>
          <t>27/11/2025 6:17:43</t>
        </is>
      </c>
      <c r="C1533" s="24" t="n">
        <v>9</v>
      </c>
      <c r="D1533" s="24" t="n">
        <v>6</v>
      </c>
      <c r="E1533" s="24" t="n">
        <v>11</v>
      </c>
      <c r="F1533" s="24" t="n">
        <v>360</v>
      </c>
      <c r="G1533" s="24" t="inlineStr">
        <is>
          <t>16</t>
        </is>
      </c>
      <c r="H1533" s="24" t="inlineStr">
        <is>
          <t>28/11/2025 15:32:19</t>
        </is>
      </c>
      <c r="I1533" s="24" t="inlineStr"/>
      <c r="J1533" s="24" t="n">
        <v/>
      </c>
      <c r="K1533" s="24" t="n"/>
      <c r="L1533" s="24" t="n"/>
      <c r="M1533" s="1">
        <f>LEFT(A1533,6)</f>
        <v/>
      </c>
      <c r="N1533" s="1">
        <f>MID(A1533,7,6)</f>
        <v/>
      </c>
      <c r="O1533" s="1">
        <f>MID(A1533,7,6)&amp;"-"&amp;MID(A1533,13,1)</f>
        <v/>
      </c>
      <c r="P1533" s="1">
        <f>"M"&amp;MID(A1533,5,2)</f>
        <v/>
      </c>
      <c r="Q1533" s="1">
        <f>IF(MID(A1533,4,1)="L",IF(ISODD(RIGHT(A1533)),"LH1","LH3"),IF(MID(A1533,4,1)="R",IF(ISODD(RIGHT(A1533)),"RH2","RH4"),"ERROR"))</f>
        <v/>
      </c>
      <c r="R1533" s="1">
        <f>P1533&amp;"-"&amp;Q1533</f>
        <v/>
      </c>
      <c r="S1533" s="13">
        <f>IF(D1533="","HXX",IF(OR(D1533=D1532,D1533=0),S1532,"H"&amp;TEXT(D1533,"00")&amp;" T"&amp;TEXT(G1533,"00")&amp;" - "&amp;A1533))</f>
        <v/>
      </c>
      <c r="T1533" s="13">
        <f>SUBTOTAL(3,A1533)</f>
        <v/>
      </c>
      <c r="U1533" s="13">
        <f>IF(OR(NOT(ISBLANK(H1533)),J1533="30"),1,0)</f>
        <v/>
      </c>
      <c r="V1533" s="13">
        <f>IF(ISBLANK(I1533),0,1)</f>
        <v/>
      </c>
      <c r="W1533" s="13">
        <f>IF(AND(L1533="Porosidad de gas",OR(K1533="C5",K1533="E5")),1,0)</f>
        <v/>
      </c>
      <c r="X1533" s="3">
        <f>RIGHT(A1533,3)</f>
        <v/>
      </c>
      <c r="Y1533" s="3">
        <f>MAX(W1533*F1533,0)</f>
        <v/>
      </c>
      <c r="Z1533" s="3">
        <f>MAX(V1533*F1533-Y1533,0)</f>
        <v/>
      </c>
      <c r="AA1533" s="3">
        <f>MAX(U1533*F1533-SUM(Y1533:Z1533),0)</f>
        <v/>
      </c>
      <c r="AB1533" s="3">
        <f>MAX(F1533-SUM(Y1533:AA1533),0)</f>
        <v/>
      </c>
      <c r="AC1533" s="3">
        <f>D1533</f>
        <v/>
      </c>
      <c r="AD1533" s="3">
        <f>E1533</f>
        <v/>
      </c>
    </row>
    <row r="1534">
      <c r="A1534" s="22" t="inlineStr">
        <is>
          <t>BNRL022511271003</t>
        </is>
      </c>
      <c r="B1534" s="22" t="inlineStr">
        <is>
          <t>27/11/2025 6:11:44</t>
        </is>
      </c>
      <c r="C1534" s="24" t="n">
        <v>9</v>
      </c>
      <c r="D1534" s="24" t="n">
        <v>6</v>
      </c>
      <c r="E1534" s="24" t="n">
        <v>10</v>
      </c>
      <c r="F1534" s="24" t="n">
        <v>359</v>
      </c>
      <c r="G1534" s="24" t="inlineStr">
        <is>
          <t>16</t>
        </is>
      </c>
      <c r="H1534" s="24" t="inlineStr">
        <is>
          <t>28/11/2025 15:47:32</t>
        </is>
      </c>
      <c r="I1534" s="24" t="inlineStr"/>
      <c r="J1534" s="24" t="n">
        <v/>
      </c>
      <c r="K1534" s="24" t="n"/>
      <c r="L1534" s="24" t="n"/>
      <c r="M1534" s="1">
        <f>LEFT(A1534,6)</f>
        <v/>
      </c>
      <c r="N1534" s="1">
        <f>MID(A1534,7,6)</f>
        <v/>
      </c>
      <c r="O1534" s="1">
        <f>MID(A1534,7,6)&amp;"-"&amp;MID(A1534,13,1)</f>
        <v/>
      </c>
      <c r="P1534" s="1">
        <f>"M"&amp;MID(A1534,5,2)</f>
        <v/>
      </c>
      <c r="Q1534" s="1">
        <f>IF(MID(A1534,4,1)="L",IF(ISODD(RIGHT(A1534)),"LH1","LH3"),IF(MID(A1534,4,1)="R",IF(ISODD(RIGHT(A1534)),"RH2","RH4"),"ERROR"))</f>
        <v/>
      </c>
      <c r="R1534" s="1">
        <f>P1534&amp;"-"&amp;Q1534</f>
        <v/>
      </c>
      <c r="S1534" s="13">
        <f>IF(D1534="","HXX",IF(OR(D1534=D1533,D1534=0),S1533,"H"&amp;TEXT(D1534,"00")&amp;" T"&amp;TEXT(G1534,"00")&amp;" - "&amp;A1534))</f>
        <v/>
      </c>
      <c r="T1534" s="13">
        <f>SUBTOTAL(3,A1534)</f>
        <v/>
      </c>
      <c r="U1534" s="13">
        <f>IF(OR(NOT(ISBLANK(H1534)),J1534="30"),1,0)</f>
        <v/>
      </c>
      <c r="V1534" s="13">
        <f>IF(ISBLANK(I1534),0,1)</f>
        <v/>
      </c>
      <c r="W1534" s="13">
        <f>IF(AND(L1534="Porosidad de gas",OR(K1534="C5",K1534="E5")),1,0)</f>
        <v/>
      </c>
      <c r="X1534" s="3">
        <f>RIGHT(A1534,3)</f>
        <v/>
      </c>
      <c r="Y1534" s="3">
        <f>MAX(W1534*F1534,0)</f>
        <v/>
      </c>
      <c r="Z1534" s="3">
        <f>MAX(V1534*F1534-Y1534,0)</f>
        <v/>
      </c>
      <c r="AA1534" s="3">
        <f>MAX(U1534*F1534-SUM(Y1534:Z1534),0)</f>
        <v/>
      </c>
      <c r="AB1534" s="3">
        <f>MAX(F1534-SUM(Y1534:AA1534),0)</f>
        <v/>
      </c>
      <c r="AC1534" s="3">
        <f>D1534</f>
        <v/>
      </c>
      <c r="AD1534" s="3">
        <f>E1534</f>
        <v/>
      </c>
    </row>
    <row r="1535">
      <c r="A1535" s="22" t="inlineStr">
        <is>
          <t>BNRL022511271004</t>
        </is>
      </c>
      <c r="B1535" s="22" t="inlineStr">
        <is>
          <t>27/11/2025 6:11:44</t>
        </is>
      </c>
      <c r="C1535" s="24" t="n">
        <v>9</v>
      </c>
      <c r="D1535" s="24" t="n">
        <v>6</v>
      </c>
      <c r="E1535" s="24" t="n">
        <v>10</v>
      </c>
      <c r="F1535" s="24" t="n">
        <v>359</v>
      </c>
      <c r="G1535" s="24" t="inlineStr">
        <is>
          <t>16</t>
        </is>
      </c>
      <c r="H1535" s="24" t="inlineStr">
        <is>
          <t>28/11/2025 15:38:33</t>
        </is>
      </c>
      <c r="I1535" s="24" t="inlineStr"/>
      <c r="J1535" s="24" t="n">
        <v/>
      </c>
      <c r="K1535" s="24" t="n"/>
      <c r="L1535" s="24" t="n"/>
      <c r="M1535" s="1">
        <f>LEFT(A1535,6)</f>
        <v/>
      </c>
      <c r="N1535" s="1">
        <f>MID(A1535,7,6)</f>
        <v/>
      </c>
      <c r="O1535" s="1">
        <f>MID(A1535,7,6)&amp;"-"&amp;MID(A1535,13,1)</f>
        <v/>
      </c>
      <c r="P1535" s="1">
        <f>"M"&amp;MID(A1535,5,2)</f>
        <v/>
      </c>
      <c r="Q1535" s="1">
        <f>IF(MID(A1535,4,1)="L",IF(ISODD(RIGHT(A1535)),"LH1","LH3"),IF(MID(A1535,4,1)="R",IF(ISODD(RIGHT(A1535)),"RH2","RH4"),"ERROR"))</f>
        <v/>
      </c>
      <c r="R1535" s="1">
        <f>P1535&amp;"-"&amp;Q1535</f>
        <v/>
      </c>
      <c r="S1535" s="13">
        <f>IF(D1535="","HXX",IF(OR(D1535=D1534,D1535=0),S1534,"H"&amp;TEXT(D1535,"00")&amp;" T"&amp;TEXT(G1535,"00")&amp;" - "&amp;A1535))</f>
        <v/>
      </c>
      <c r="T1535" s="13">
        <f>SUBTOTAL(3,A1535)</f>
        <v/>
      </c>
      <c r="U1535" s="13">
        <f>IF(OR(NOT(ISBLANK(H1535)),J1535="30"),1,0)</f>
        <v/>
      </c>
      <c r="V1535" s="13">
        <f>IF(ISBLANK(I1535),0,1)</f>
        <v/>
      </c>
      <c r="W1535" s="13">
        <f>IF(AND(L1535="Porosidad de gas",OR(K1535="C5",K1535="E5")),1,0)</f>
        <v/>
      </c>
      <c r="X1535" s="3">
        <f>RIGHT(A1535,3)</f>
        <v/>
      </c>
      <c r="Y1535" s="3">
        <f>MAX(W1535*F1535,0)</f>
        <v/>
      </c>
      <c r="Z1535" s="3">
        <f>MAX(V1535*F1535-Y1535,0)</f>
        <v/>
      </c>
      <c r="AA1535" s="3">
        <f>MAX(U1535*F1535-SUM(Y1535:Z1535),0)</f>
        <v/>
      </c>
      <c r="AB1535" s="3">
        <f>MAX(F1535-SUM(Y1535:AA1535),0)</f>
        <v/>
      </c>
      <c r="AC1535" s="3">
        <f>D1535</f>
        <v/>
      </c>
      <c r="AD1535" s="3">
        <f>E1535</f>
        <v/>
      </c>
    </row>
    <row r="1536">
      <c r="A1536" s="22" t="inlineStr">
        <is>
          <t>BNRR022511271003</t>
        </is>
      </c>
      <c r="B1536" s="22" t="inlineStr">
        <is>
          <t>27/11/2025 6:11:44</t>
        </is>
      </c>
      <c r="C1536" s="24" t="n">
        <v>9</v>
      </c>
      <c r="D1536" s="24" t="n">
        <v>6</v>
      </c>
      <c r="E1536" s="24" t="n">
        <v>10</v>
      </c>
      <c r="F1536" s="24" t="n">
        <v>359</v>
      </c>
      <c r="G1536" s="24" t="inlineStr">
        <is>
          <t>16</t>
        </is>
      </c>
      <c r="H1536" s="24" t="inlineStr">
        <is>
          <t>28/11/2025 15:35:8</t>
        </is>
      </c>
      <c r="I1536" s="24" t="inlineStr"/>
      <c r="J1536" s="24" t="n">
        <v/>
      </c>
      <c r="K1536" s="24" t="n"/>
      <c r="L1536" s="24" t="n"/>
      <c r="M1536" s="1">
        <f>LEFT(A1536,6)</f>
        <v/>
      </c>
      <c r="N1536" s="1">
        <f>MID(A1536,7,6)</f>
        <v/>
      </c>
      <c r="O1536" s="1">
        <f>MID(A1536,7,6)&amp;"-"&amp;MID(A1536,13,1)</f>
        <v/>
      </c>
      <c r="P1536" s="1">
        <f>"M"&amp;MID(A1536,5,2)</f>
        <v/>
      </c>
      <c r="Q1536" s="1">
        <f>IF(MID(A1536,4,1)="L",IF(ISODD(RIGHT(A1536)),"LH1","LH3"),IF(MID(A1536,4,1)="R",IF(ISODD(RIGHT(A1536)),"RH2","RH4"),"ERROR"))</f>
        <v/>
      </c>
      <c r="R1536" s="1">
        <f>P1536&amp;"-"&amp;Q1536</f>
        <v/>
      </c>
      <c r="S1536" s="13">
        <f>IF(D1536="","HXX",IF(OR(D1536=D1535,D1536=0),S1535,"H"&amp;TEXT(D1536,"00")&amp;" T"&amp;TEXT(G1536,"00")&amp;" - "&amp;A1536))</f>
        <v/>
      </c>
      <c r="T1536" s="13">
        <f>SUBTOTAL(3,A1536)</f>
        <v/>
      </c>
      <c r="U1536" s="13">
        <f>IF(OR(NOT(ISBLANK(H1536)),J1536="30"),1,0)</f>
        <v/>
      </c>
      <c r="V1536" s="13">
        <f>IF(ISBLANK(I1536),0,1)</f>
        <v/>
      </c>
      <c r="W1536" s="13">
        <f>IF(AND(L1536="Porosidad de gas",OR(K1536="C5",K1536="E5")),1,0)</f>
        <v/>
      </c>
      <c r="X1536" s="3">
        <f>RIGHT(A1536,3)</f>
        <v/>
      </c>
      <c r="Y1536" s="3">
        <f>MAX(W1536*F1536,0)</f>
        <v/>
      </c>
      <c r="Z1536" s="3">
        <f>MAX(V1536*F1536-Y1536,0)</f>
        <v/>
      </c>
      <c r="AA1536" s="3">
        <f>MAX(U1536*F1536-SUM(Y1536:Z1536),0)</f>
        <v/>
      </c>
      <c r="AB1536" s="3">
        <f>MAX(F1536-SUM(Y1536:AA1536),0)</f>
        <v/>
      </c>
      <c r="AC1536" s="3">
        <f>D1536</f>
        <v/>
      </c>
      <c r="AD1536" s="3">
        <f>E1536</f>
        <v/>
      </c>
    </row>
    <row r="1537">
      <c r="A1537" s="22" t="inlineStr">
        <is>
          <t>BNRR022511271004</t>
        </is>
      </c>
      <c r="B1537" s="22" t="inlineStr">
        <is>
          <t>27/11/2025 6:11:44</t>
        </is>
      </c>
      <c r="C1537" s="24" t="n">
        <v>9</v>
      </c>
      <c r="D1537" s="24" t="n">
        <v>6</v>
      </c>
      <c r="E1537" s="24" t="n">
        <v>10</v>
      </c>
      <c r="F1537" s="24" t="n">
        <v>359</v>
      </c>
      <c r="G1537" s="24" t="inlineStr">
        <is>
          <t>16</t>
        </is>
      </c>
      <c r="H1537" s="24" t="inlineStr">
        <is>
          <t>28/11/2025 15:38:55</t>
        </is>
      </c>
      <c r="I1537" s="24" t="inlineStr"/>
      <c r="J1537" s="24" t="n">
        <v/>
      </c>
      <c r="K1537" s="24" t="n"/>
      <c r="L1537" s="24" t="n"/>
      <c r="M1537" s="1">
        <f>LEFT(A1537,6)</f>
        <v/>
      </c>
      <c r="N1537" s="1">
        <f>MID(A1537,7,6)</f>
        <v/>
      </c>
      <c r="O1537" s="1">
        <f>MID(A1537,7,6)&amp;"-"&amp;MID(A1537,13,1)</f>
        <v/>
      </c>
      <c r="P1537" s="1">
        <f>"M"&amp;MID(A1537,5,2)</f>
        <v/>
      </c>
      <c r="Q1537" s="1">
        <f>IF(MID(A1537,4,1)="L",IF(ISODD(RIGHT(A1537)),"LH1","LH3"),IF(MID(A1537,4,1)="R",IF(ISODD(RIGHT(A1537)),"RH2","RH4"),"ERROR"))</f>
        <v/>
      </c>
      <c r="R1537" s="1">
        <f>P1537&amp;"-"&amp;Q1537</f>
        <v/>
      </c>
      <c r="S1537" s="13">
        <f>IF(D1537="","HXX",IF(OR(D1537=D1536,D1537=0),S1536,"H"&amp;TEXT(D1537,"00")&amp;" T"&amp;TEXT(G1537,"00")&amp;" - "&amp;A1537))</f>
        <v/>
      </c>
      <c r="T1537" s="13">
        <f>SUBTOTAL(3,A1537)</f>
        <v/>
      </c>
      <c r="U1537" s="13">
        <f>IF(OR(NOT(ISBLANK(H1537)),J1537="30"),1,0)</f>
        <v/>
      </c>
      <c r="V1537" s="13">
        <f>IF(ISBLANK(I1537),0,1)</f>
        <v/>
      </c>
      <c r="W1537" s="13">
        <f>IF(AND(L1537="Porosidad de gas",OR(K1537="C5",K1537="E5")),1,0)</f>
        <v/>
      </c>
      <c r="X1537" s="3">
        <f>RIGHT(A1537,3)</f>
        <v/>
      </c>
      <c r="Y1537" s="3">
        <f>MAX(W1537*F1537,0)</f>
        <v/>
      </c>
      <c r="Z1537" s="3">
        <f>MAX(V1537*F1537-Y1537,0)</f>
        <v/>
      </c>
      <c r="AA1537" s="3">
        <f>MAX(U1537*F1537-SUM(Y1537:Z1537),0)</f>
        <v/>
      </c>
      <c r="AB1537" s="3">
        <f>MAX(F1537-SUM(Y1537:AA1537),0)</f>
        <v/>
      </c>
      <c r="AC1537" s="3">
        <f>D1537</f>
        <v/>
      </c>
      <c r="AD1537" s="3">
        <f>E1537</f>
        <v/>
      </c>
    </row>
    <row r="1538">
      <c r="A1538" s="22" t="inlineStr">
        <is>
          <t>BNRL022511271001</t>
        </is>
      </c>
      <c r="B1538" s="22" t="inlineStr">
        <is>
          <t>27/11/2025 6:5:45</t>
        </is>
      </c>
      <c r="C1538" s="24" t="n">
        <v>9</v>
      </c>
      <c r="D1538" s="24" t="n">
        <v>6</v>
      </c>
      <c r="E1538" s="24" t="n">
        <v>9</v>
      </c>
      <c r="F1538" s="24" t="n">
        <v>361</v>
      </c>
      <c r="G1538" s="24" t="inlineStr">
        <is>
          <t>16</t>
        </is>
      </c>
      <c r="H1538" s="24" t="inlineStr">
        <is>
          <t>28/11/2025 15:49:37</t>
        </is>
      </c>
      <c r="I1538" s="24" t="inlineStr">
        <is>
          <t>28/11/2025 17:8:11</t>
        </is>
      </c>
      <c r="J1538" s="24" t="n">
        <v>30</v>
      </c>
      <c r="K1538" s="24" t="inlineStr">
        <is>
          <t>E2</t>
        </is>
      </c>
      <c r="L1538" s="24" t="inlineStr">
        <is>
          <t>Inclusión de arena</t>
        </is>
      </c>
      <c r="M1538" s="1">
        <f>LEFT(A1538,6)</f>
        <v/>
      </c>
      <c r="N1538" s="1">
        <f>MID(A1538,7,6)</f>
        <v/>
      </c>
      <c r="O1538" s="1">
        <f>MID(A1538,7,6)&amp;"-"&amp;MID(A1538,13,1)</f>
        <v/>
      </c>
      <c r="P1538" s="1">
        <f>"M"&amp;MID(A1538,5,2)</f>
        <v/>
      </c>
      <c r="Q1538" s="1">
        <f>IF(MID(A1538,4,1)="L",IF(ISODD(RIGHT(A1538)),"LH1","LH3"),IF(MID(A1538,4,1)="R",IF(ISODD(RIGHT(A1538)),"RH2","RH4"),"ERROR"))</f>
        <v/>
      </c>
      <c r="R1538" s="1">
        <f>P1538&amp;"-"&amp;Q1538</f>
        <v/>
      </c>
      <c r="S1538" s="13">
        <f>IF(D1538="","HXX",IF(OR(D1538=D1537,D1538=0),S1537,"H"&amp;TEXT(D1538,"00")&amp;" T"&amp;TEXT(G1538,"00")&amp;" - "&amp;A1538))</f>
        <v/>
      </c>
      <c r="T1538" s="13">
        <f>SUBTOTAL(3,A1538)</f>
        <v/>
      </c>
      <c r="U1538" s="13">
        <f>IF(OR(NOT(ISBLANK(H1538)),J1538="30"),1,0)</f>
        <v/>
      </c>
      <c r="V1538" s="13">
        <f>IF(ISBLANK(I1538),0,1)</f>
        <v/>
      </c>
      <c r="W1538" s="13">
        <f>IF(AND(L1538="Porosidad de gas",OR(K1538="C5",K1538="E5")),1,0)</f>
        <v/>
      </c>
      <c r="X1538" s="3">
        <f>RIGHT(A1538,3)</f>
        <v/>
      </c>
      <c r="Y1538" s="3">
        <f>MAX(W1538*F1538,0)</f>
        <v/>
      </c>
      <c r="Z1538" s="3">
        <f>MAX(V1538*F1538-Y1538,0)</f>
        <v/>
      </c>
      <c r="AA1538" s="3">
        <f>MAX(U1538*F1538-SUM(Y1538:Z1538),0)</f>
        <v/>
      </c>
      <c r="AB1538" s="3">
        <f>MAX(F1538-SUM(Y1538:AA1538),0)</f>
        <v/>
      </c>
      <c r="AC1538" s="3">
        <f>D1538</f>
        <v/>
      </c>
      <c r="AD1538" s="3">
        <f>E1538</f>
        <v/>
      </c>
    </row>
    <row r="1539">
      <c r="A1539" s="22" t="inlineStr">
        <is>
          <t>BNRL022511271002</t>
        </is>
      </c>
      <c r="B1539" s="22" t="inlineStr">
        <is>
          <t>27/11/2025 6:5:45</t>
        </is>
      </c>
      <c r="C1539" s="24" t="n">
        <v>9</v>
      </c>
      <c r="D1539" s="24" t="n">
        <v>6</v>
      </c>
      <c r="E1539" s="24" t="n">
        <v>9</v>
      </c>
      <c r="F1539" s="24" t="n">
        <v>361</v>
      </c>
      <c r="G1539" s="24" t="inlineStr">
        <is>
          <t>16</t>
        </is>
      </c>
      <c r="H1539" s="24" t="inlineStr">
        <is>
          <t>28/11/2025 15:40:58</t>
        </is>
      </c>
      <c r="I1539" s="24" t="inlineStr"/>
      <c r="J1539" s="24" t="n">
        <v/>
      </c>
      <c r="K1539" s="24" t="n"/>
      <c r="L1539" s="24" t="n"/>
      <c r="M1539" s="1">
        <f>LEFT(A1539,6)</f>
        <v/>
      </c>
      <c r="N1539" s="1">
        <f>MID(A1539,7,6)</f>
        <v/>
      </c>
      <c r="O1539" s="1">
        <f>MID(A1539,7,6)&amp;"-"&amp;MID(A1539,13,1)</f>
        <v/>
      </c>
      <c r="P1539" s="1">
        <f>"M"&amp;MID(A1539,5,2)</f>
        <v/>
      </c>
      <c r="Q1539" s="1">
        <f>IF(MID(A1539,4,1)="L",IF(ISODD(RIGHT(A1539)),"LH1","LH3"),IF(MID(A1539,4,1)="R",IF(ISODD(RIGHT(A1539)),"RH2","RH4"),"ERROR"))</f>
        <v/>
      </c>
      <c r="R1539" s="1">
        <f>P1539&amp;"-"&amp;Q1539</f>
        <v/>
      </c>
      <c r="S1539" s="13">
        <f>IF(D1539="","HXX",IF(OR(D1539=D1538,D1539=0),S1538,"H"&amp;TEXT(D1539,"00")&amp;" T"&amp;TEXT(G1539,"00")&amp;" - "&amp;A1539))</f>
        <v/>
      </c>
      <c r="T1539" s="13">
        <f>SUBTOTAL(3,A1539)</f>
        <v/>
      </c>
      <c r="U1539" s="13">
        <f>IF(OR(NOT(ISBLANK(H1539)),J1539="30"),1,0)</f>
        <v/>
      </c>
      <c r="V1539" s="13">
        <f>IF(ISBLANK(I1539),0,1)</f>
        <v/>
      </c>
      <c r="W1539" s="13">
        <f>IF(AND(L1539="Porosidad de gas",OR(K1539="C5",K1539="E5")),1,0)</f>
        <v/>
      </c>
      <c r="X1539" s="3">
        <f>RIGHT(A1539,3)</f>
        <v/>
      </c>
      <c r="Y1539" s="3">
        <f>MAX(W1539*F1539,0)</f>
        <v/>
      </c>
      <c r="Z1539" s="3">
        <f>MAX(V1539*F1539-Y1539,0)</f>
        <v/>
      </c>
      <c r="AA1539" s="3">
        <f>MAX(U1539*F1539-SUM(Y1539:Z1539),0)</f>
        <v/>
      </c>
      <c r="AB1539" s="3">
        <f>MAX(F1539-SUM(Y1539:AA1539),0)</f>
        <v/>
      </c>
      <c r="AC1539" s="3">
        <f>D1539</f>
        <v/>
      </c>
      <c r="AD1539" s="3">
        <f>E1539</f>
        <v/>
      </c>
    </row>
    <row r="1540">
      <c r="A1540" s="22" t="inlineStr">
        <is>
          <t>BNRR022511271001</t>
        </is>
      </c>
      <c r="B1540" s="22" t="inlineStr">
        <is>
          <t>27/11/2025 6:5:45</t>
        </is>
      </c>
      <c r="C1540" s="24" t="n">
        <v>9</v>
      </c>
      <c r="D1540" s="24" t="n">
        <v>6</v>
      </c>
      <c r="E1540" s="24" t="n">
        <v>9</v>
      </c>
      <c r="F1540" s="24" t="n">
        <v>361</v>
      </c>
      <c r="G1540" s="24" t="inlineStr">
        <is>
          <t>16</t>
        </is>
      </c>
      <c r="H1540" s="24" t="inlineStr">
        <is>
          <t>28/11/2025 15:37:14</t>
        </is>
      </c>
      <c r="I1540" s="24" t="inlineStr"/>
      <c r="J1540" s="24" t="n">
        <v/>
      </c>
      <c r="K1540" s="24" t="n"/>
      <c r="L1540" s="24" t="n"/>
      <c r="M1540" s="1">
        <f>LEFT(A1540,6)</f>
        <v/>
      </c>
      <c r="N1540" s="1">
        <f>MID(A1540,7,6)</f>
        <v/>
      </c>
      <c r="O1540" s="1">
        <f>MID(A1540,7,6)&amp;"-"&amp;MID(A1540,13,1)</f>
        <v/>
      </c>
      <c r="P1540" s="1">
        <f>"M"&amp;MID(A1540,5,2)</f>
        <v/>
      </c>
      <c r="Q1540" s="1">
        <f>IF(MID(A1540,4,1)="L",IF(ISODD(RIGHT(A1540)),"LH1","LH3"),IF(MID(A1540,4,1)="R",IF(ISODD(RIGHT(A1540)),"RH2","RH4"),"ERROR"))</f>
        <v/>
      </c>
      <c r="R1540" s="1">
        <f>P1540&amp;"-"&amp;Q1540</f>
        <v/>
      </c>
      <c r="S1540" s="13">
        <f>IF(D1540="","HXX",IF(OR(D1540=D1539,D1540=0),S1539,"H"&amp;TEXT(D1540,"00")&amp;" T"&amp;TEXT(G1540,"00")&amp;" - "&amp;A1540))</f>
        <v/>
      </c>
      <c r="T1540" s="13">
        <f>SUBTOTAL(3,A1540)</f>
        <v/>
      </c>
      <c r="U1540" s="13">
        <f>IF(OR(NOT(ISBLANK(H1540)),J1540="30"),1,0)</f>
        <v/>
      </c>
      <c r="V1540" s="13">
        <f>IF(ISBLANK(I1540),0,1)</f>
        <v/>
      </c>
      <c r="W1540" s="13">
        <f>IF(AND(L1540="Porosidad de gas",OR(K1540="C5",K1540="E5")),1,0)</f>
        <v/>
      </c>
      <c r="X1540" s="3">
        <f>RIGHT(A1540,3)</f>
        <v/>
      </c>
      <c r="Y1540" s="3">
        <f>MAX(W1540*F1540,0)</f>
        <v/>
      </c>
      <c r="Z1540" s="3">
        <f>MAX(V1540*F1540-Y1540,0)</f>
        <v/>
      </c>
      <c r="AA1540" s="3">
        <f>MAX(U1540*F1540-SUM(Y1540:Z1540),0)</f>
        <v/>
      </c>
      <c r="AB1540" s="3">
        <f>MAX(F1540-SUM(Y1540:AA1540),0)</f>
        <v/>
      </c>
      <c r="AC1540" s="3">
        <f>D1540</f>
        <v/>
      </c>
      <c r="AD1540" s="3">
        <f>E1540</f>
        <v/>
      </c>
    </row>
    <row r="1541">
      <c r="A1541" s="22" t="inlineStr">
        <is>
          <t>BNRR022511271002</t>
        </is>
      </c>
      <c r="B1541" s="22" t="inlineStr">
        <is>
          <t>27/11/2025 6:5:45</t>
        </is>
      </c>
      <c r="C1541" s="24" t="n">
        <v>9</v>
      </c>
      <c r="D1541" s="24" t="n">
        <v>6</v>
      </c>
      <c r="E1541" s="24" t="n">
        <v>9</v>
      </c>
      <c r="F1541" s="24" t="n">
        <v>361</v>
      </c>
      <c r="G1541" s="24" t="inlineStr">
        <is>
          <t>16</t>
        </is>
      </c>
      <c r="H1541" s="24" t="inlineStr">
        <is>
          <t>28/11/2025 15:41:41</t>
        </is>
      </c>
      <c r="I1541" s="24" t="inlineStr">
        <is>
          <t>28/11/2025 16:58:6</t>
        </is>
      </c>
      <c r="J1541" s="24" t="n">
        <v>30</v>
      </c>
      <c r="K1541" s="24" t="inlineStr">
        <is>
          <t>E5</t>
        </is>
      </c>
      <c r="L1541" s="24" t="inlineStr">
        <is>
          <t>Filtro entrada desplazado</t>
        </is>
      </c>
      <c r="M1541" s="1">
        <f>LEFT(A1541,6)</f>
        <v/>
      </c>
      <c r="N1541" s="1">
        <f>MID(A1541,7,6)</f>
        <v/>
      </c>
      <c r="O1541" s="1">
        <f>MID(A1541,7,6)&amp;"-"&amp;MID(A1541,13,1)</f>
        <v/>
      </c>
      <c r="P1541" s="1">
        <f>"M"&amp;MID(A1541,5,2)</f>
        <v/>
      </c>
      <c r="Q1541" s="1">
        <f>IF(MID(A1541,4,1)="L",IF(ISODD(RIGHT(A1541)),"LH1","LH3"),IF(MID(A1541,4,1)="R",IF(ISODD(RIGHT(A1541)),"RH2","RH4"),"ERROR"))</f>
        <v/>
      </c>
      <c r="R1541" s="1">
        <f>P1541&amp;"-"&amp;Q1541</f>
        <v/>
      </c>
      <c r="S1541" s="13">
        <f>IF(D1541="","HXX",IF(OR(D1541=D1540,D1541=0),S1540,"H"&amp;TEXT(D1541,"00")&amp;" T"&amp;TEXT(G1541,"00")&amp;" - "&amp;A1541))</f>
        <v/>
      </c>
      <c r="T1541" s="13">
        <f>SUBTOTAL(3,A1541)</f>
        <v/>
      </c>
      <c r="U1541" s="13">
        <f>IF(OR(NOT(ISBLANK(H1541)),J1541="30"),1,0)</f>
        <v/>
      </c>
      <c r="V1541" s="13">
        <f>IF(ISBLANK(I1541),0,1)</f>
        <v/>
      </c>
      <c r="W1541" s="13">
        <f>IF(AND(L1541="Porosidad de gas",OR(K1541="C5",K1541="E5")),1,0)</f>
        <v/>
      </c>
      <c r="X1541" s="3">
        <f>RIGHT(A1541,3)</f>
        <v/>
      </c>
      <c r="Y1541" s="3">
        <f>MAX(W1541*F1541,0)</f>
        <v/>
      </c>
      <c r="Z1541" s="3">
        <f>MAX(V1541*F1541-Y1541,0)</f>
        <v/>
      </c>
      <c r="AA1541" s="3">
        <f>MAX(U1541*F1541-SUM(Y1541:Z1541),0)</f>
        <v/>
      </c>
      <c r="AB1541" s="3">
        <f>MAX(F1541-SUM(Y1541:AA1541),0)</f>
        <v/>
      </c>
      <c r="AC1541" s="3">
        <f>D1541</f>
        <v/>
      </c>
      <c r="AD1541" s="3">
        <f>E1541</f>
        <v/>
      </c>
    </row>
    <row r="1542">
      <c r="A1542" s="22" t="inlineStr">
        <is>
          <t>BNRL022511263217</t>
        </is>
      </c>
      <c r="B1542" s="22" t="inlineStr">
        <is>
          <t>27/11/2025 5:59:44</t>
        </is>
      </c>
      <c r="C1542" s="24" t="n">
        <v>9</v>
      </c>
      <c r="D1542" s="24" t="n">
        <v>6</v>
      </c>
      <c r="E1542" s="24" t="n">
        <v>8</v>
      </c>
      <c r="F1542" s="24" t="n">
        <v>359</v>
      </c>
      <c r="G1542" s="24" t="inlineStr">
        <is>
          <t>16</t>
        </is>
      </c>
      <c r="H1542" s="24" t="inlineStr">
        <is>
          <t>28/11/2025 15:56:32</t>
        </is>
      </c>
      <c r="I1542" s="24" t="inlineStr"/>
      <c r="J1542" s="24" t="n">
        <v/>
      </c>
      <c r="K1542" s="24" t="n"/>
      <c r="L1542" s="24" t="n"/>
      <c r="M1542" s="1">
        <f>LEFT(A1542,6)</f>
        <v/>
      </c>
      <c r="N1542" s="1">
        <f>MID(A1542,7,6)</f>
        <v/>
      </c>
      <c r="O1542" s="1">
        <f>MID(A1542,7,6)&amp;"-"&amp;MID(A1542,13,1)</f>
        <v/>
      </c>
      <c r="P1542" s="1">
        <f>"M"&amp;MID(A1542,5,2)</f>
        <v/>
      </c>
      <c r="Q1542" s="1">
        <f>IF(MID(A1542,4,1)="L",IF(ISODD(RIGHT(A1542)),"LH1","LH3"),IF(MID(A1542,4,1)="R",IF(ISODD(RIGHT(A1542)),"RH2","RH4"),"ERROR"))</f>
        <v/>
      </c>
      <c r="R1542" s="1">
        <f>P1542&amp;"-"&amp;Q1542</f>
        <v/>
      </c>
      <c r="S1542" s="13">
        <f>IF(D1542="","HXX",IF(OR(D1542=D1541,D1542=0),S1541,"H"&amp;TEXT(D1542,"00")&amp;" T"&amp;TEXT(G1542,"00")&amp;" - "&amp;A1542))</f>
        <v/>
      </c>
      <c r="T1542" s="13">
        <f>SUBTOTAL(3,A1542)</f>
        <v/>
      </c>
      <c r="U1542" s="13">
        <f>IF(OR(NOT(ISBLANK(H1542)),J1542="30"),1,0)</f>
        <v/>
      </c>
      <c r="V1542" s="13">
        <f>IF(ISBLANK(I1542),0,1)</f>
        <v/>
      </c>
      <c r="W1542" s="13">
        <f>IF(AND(L1542="Porosidad de gas",OR(K1542="C5",K1542="E5")),1,0)</f>
        <v/>
      </c>
      <c r="X1542" s="3">
        <f>RIGHT(A1542,3)</f>
        <v/>
      </c>
      <c r="Y1542" s="3">
        <f>MAX(W1542*F1542,0)</f>
        <v/>
      </c>
      <c r="Z1542" s="3">
        <f>MAX(V1542*F1542-Y1542,0)</f>
        <v/>
      </c>
      <c r="AA1542" s="3">
        <f>MAX(U1542*F1542-SUM(Y1542:Z1542),0)</f>
        <v/>
      </c>
      <c r="AB1542" s="3">
        <f>MAX(F1542-SUM(Y1542:AA1542),0)</f>
        <v/>
      </c>
      <c r="AC1542" s="3">
        <f>D1542</f>
        <v/>
      </c>
      <c r="AD1542" s="3">
        <f>E1542</f>
        <v/>
      </c>
    </row>
    <row r="1543">
      <c r="A1543" s="22" t="inlineStr">
        <is>
          <t>BNRL022511263218</t>
        </is>
      </c>
      <c r="B1543" s="22" t="inlineStr">
        <is>
          <t>27/11/2025 5:59:44</t>
        </is>
      </c>
      <c r="C1543" s="24" t="n">
        <v>9</v>
      </c>
      <c r="D1543" s="24" t="n">
        <v>6</v>
      </c>
      <c r="E1543" s="24" t="n">
        <v>8</v>
      </c>
      <c r="F1543" s="24" t="n">
        <v>359</v>
      </c>
      <c r="G1543" s="24" t="inlineStr">
        <is>
          <t>16</t>
        </is>
      </c>
      <c r="H1543" s="24" t="inlineStr">
        <is>
          <t>28/11/2025 15:46:15</t>
        </is>
      </c>
      <c r="I1543" s="24" t="inlineStr"/>
      <c r="J1543" s="24" t="n">
        <v/>
      </c>
      <c r="K1543" s="24" t="n"/>
      <c r="L1543" s="24" t="n"/>
      <c r="M1543" s="1">
        <f>LEFT(A1543,6)</f>
        <v/>
      </c>
      <c r="N1543" s="1">
        <f>MID(A1543,7,6)</f>
        <v/>
      </c>
      <c r="O1543" s="1">
        <f>MID(A1543,7,6)&amp;"-"&amp;MID(A1543,13,1)</f>
        <v/>
      </c>
      <c r="P1543" s="1">
        <f>"M"&amp;MID(A1543,5,2)</f>
        <v/>
      </c>
      <c r="Q1543" s="1">
        <f>IF(MID(A1543,4,1)="L",IF(ISODD(RIGHT(A1543)),"LH1","LH3"),IF(MID(A1543,4,1)="R",IF(ISODD(RIGHT(A1543)),"RH2","RH4"),"ERROR"))</f>
        <v/>
      </c>
      <c r="R1543" s="1">
        <f>P1543&amp;"-"&amp;Q1543</f>
        <v/>
      </c>
      <c r="S1543" s="13">
        <f>IF(D1543="","HXX",IF(OR(D1543=D1542,D1543=0),S1542,"H"&amp;TEXT(D1543,"00")&amp;" T"&amp;TEXT(G1543,"00")&amp;" - "&amp;A1543))</f>
        <v/>
      </c>
      <c r="T1543" s="13">
        <f>SUBTOTAL(3,A1543)</f>
        <v/>
      </c>
      <c r="U1543" s="13">
        <f>IF(OR(NOT(ISBLANK(H1543)),J1543="30"),1,0)</f>
        <v/>
      </c>
      <c r="V1543" s="13">
        <f>IF(ISBLANK(I1543),0,1)</f>
        <v/>
      </c>
      <c r="W1543" s="13">
        <f>IF(AND(L1543="Porosidad de gas",OR(K1543="C5",K1543="E5")),1,0)</f>
        <v/>
      </c>
      <c r="X1543" s="3">
        <f>RIGHT(A1543,3)</f>
        <v/>
      </c>
      <c r="Y1543" s="3">
        <f>MAX(W1543*F1543,0)</f>
        <v/>
      </c>
      <c r="Z1543" s="3">
        <f>MAX(V1543*F1543-Y1543,0)</f>
        <v/>
      </c>
      <c r="AA1543" s="3">
        <f>MAX(U1543*F1543-SUM(Y1543:Z1543),0)</f>
        <v/>
      </c>
      <c r="AB1543" s="3">
        <f>MAX(F1543-SUM(Y1543:AA1543),0)</f>
        <v/>
      </c>
      <c r="AC1543" s="3">
        <f>D1543</f>
        <v/>
      </c>
      <c r="AD1543" s="3">
        <f>E1543</f>
        <v/>
      </c>
    </row>
    <row r="1544">
      <c r="A1544" s="22" t="inlineStr">
        <is>
          <t>BNRR022511263217</t>
        </is>
      </c>
      <c r="B1544" s="22" t="inlineStr">
        <is>
          <t>27/11/2025 5:59:44</t>
        </is>
      </c>
      <c r="C1544" s="24" t="n">
        <v>9</v>
      </c>
      <c r="D1544" s="24" t="n">
        <v>6</v>
      </c>
      <c r="E1544" s="24" t="n">
        <v>8</v>
      </c>
      <c r="F1544" s="24" t="n">
        <v>359</v>
      </c>
      <c r="G1544" s="24" t="inlineStr">
        <is>
          <t>16</t>
        </is>
      </c>
      <c r="H1544" s="24" t="inlineStr">
        <is>
          <t>28/11/2025 15:49:19</t>
        </is>
      </c>
      <c r="I1544" s="24" t="inlineStr"/>
      <c r="J1544" s="24" t="n">
        <v/>
      </c>
      <c r="K1544" s="24" t="n"/>
      <c r="L1544" s="24" t="n"/>
      <c r="M1544" s="1">
        <f>LEFT(A1544,6)</f>
        <v/>
      </c>
      <c r="N1544" s="1">
        <f>MID(A1544,7,6)</f>
        <v/>
      </c>
      <c r="O1544" s="1">
        <f>MID(A1544,7,6)&amp;"-"&amp;MID(A1544,13,1)</f>
        <v/>
      </c>
      <c r="P1544" s="1">
        <f>"M"&amp;MID(A1544,5,2)</f>
        <v/>
      </c>
      <c r="Q1544" s="1">
        <f>IF(MID(A1544,4,1)="L",IF(ISODD(RIGHT(A1544)),"LH1","LH3"),IF(MID(A1544,4,1)="R",IF(ISODD(RIGHT(A1544)),"RH2","RH4"),"ERROR"))</f>
        <v/>
      </c>
      <c r="R1544" s="1">
        <f>P1544&amp;"-"&amp;Q1544</f>
        <v/>
      </c>
      <c r="S1544" s="13">
        <f>IF(D1544="","HXX",IF(OR(D1544=D1543,D1544=0),S1543,"H"&amp;TEXT(D1544,"00")&amp;" T"&amp;TEXT(G1544,"00")&amp;" - "&amp;A1544))</f>
        <v/>
      </c>
      <c r="T1544" s="13">
        <f>SUBTOTAL(3,A1544)</f>
        <v/>
      </c>
      <c r="U1544" s="13">
        <f>IF(OR(NOT(ISBLANK(H1544)),J1544="30"),1,0)</f>
        <v/>
      </c>
      <c r="V1544" s="13">
        <f>IF(ISBLANK(I1544),0,1)</f>
        <v/>
      </c>
      <c r="W1544" s="13">
        <f>IF(AND(L1544="Porosidad de gas",OR(K1544="C5",K1544="E5")),1,0)</f>
        <v/>
      </c>
      <c r="X1544" s="3">
        <f>RIGHT(A1544,3)</f>
        <v/>
      </c>
      <c r="Y1544" s="3">
        <f>MAX(W1544*F1544,0)</f>
        <v/>
      </c>
      <c r="Z1544" s="3">
        <f>MAX(V1544*F1544-Y1544,0)</f>
        <v/>
      </c>
      <c r="AA1544" s="3">
        <f>MAX(U1544*F1544-SUM(Y1544:Z1544),0)</f>
        <v/>
      </c>
      <c r="AB1544" s="3">
        <f>MAX(F1544-SUM(Y1544:AA1544),0)</f>
        <v/>
      </c>
      <c r="AC1544" s="3">
        <f>D1544</f>
        <v/>
      </c>
      <c r="AD1544" s="3">
        <f>E1544</f>
        <v/>
      </c>
    </row>
    <row r="1545">
      <c r="A1545" s="22" t="inlineStr">
        <is>
          <t>BNRR022511263218</t>
        </is>
      </c>
      <c r="B1545" s="22" t="inlineStr">
        <is>
          <t>27/11/2025 5:59:44</t>
        </is>
      </c>
      <c r="C1545" s="24" t="n">
        <v>9</v>
      </c>
      <c r="D1545" s="24" t="n">
        <v>6</v>
      </c>
      <c r="E1545" s="24" t="n">
        <v>8</v>
      </c>
      <c r="F1545" s="24" t="n">
        <v>359</v>
      </c>
      <c r="G1545" s="24" t="inlineStr">
        <is>
          <t>16</t>
        </is>
      </c>
      <c r="H1545" s="24" t="inlineStr">
        <is>
          <t>28/11/2025 15:51:1</t>
        </is>
      </c>
      <c r="I1545" s="24" t="inlineStr"/>
      <c r="J1545" s="24" t="n">
        <v/>
      </c>
      <c r="K1545" s="24" t="n"/>
      <c r="L1545" s="24" t="n"/>
      <c r="M1545" s="1">
        <f>LEFT(A1545,6)</f>
        <v/>
      </c>
      <c r="N1545" s="1">
        <f>MID(A1545,7,6)</f>
        <v/>
      </c>
      <c r="O1545" s="1">
        <f>MID(A1545,7,6)&amp;"-"&amp;MID(A1545,13,1)</f>
        <v/>
      </c>
      <c r="P1545" s="1">
        <f>"M"&amp;MID(A1545,5,2)</f>
        <v/>
      </c>
      <c r="Q1545" s="1">
        <f>IF(MID(A1545,4,1)="L",IF(ISODD(RIGHT(A1545)),"LH1","LH3"),IF(MID(A1545,4,1)="R",IF(ISODD(RIGHT(A1545)),"RH2","RH4"),"ERROR"))</f>
        <v/>
      </c>
      <c r="R1545" s="1">
        <f>P1545&amp;"-"&amp;Q1545</f>
        <v/>
      </c>
      <c r="S1545" s="13">
        <f>IF(D1545="","HXX",IF(OR(D1545=D1544,D1545=0),S1544,"H"&amp;TEXT(D1545,"00")&amp;" T"&amp;TEXT(G1545,"00")&amp;" - "&amp;A1545))</f>
        <v/>
      </c>
      <c r="T1545" s="13">
        <f>SUBTOTAL(3,A1545)</f>
        <v/>
      </c>
      <c r="U1545" s="13">
        <f>IF(OR(NOT(ISBLANK(H1545)),J1545="30"),1,0)</f>
        <v/>
      </c>
      <c r="V1545" s="13">
        <f>IF(ISBLANK(I1545),0,1)</f>
        <v/>
      </c>
      <c r="W1545" s="13">
        <f>IF(AND(L1545="Porosidad de gas",OR(K1545="C5",K1545="E5")),1,0)</f>
        <v/>
      </c>
      <c r="X1545" s="3">
        <f>RIGHT(A1545,3)</f>
        <v/>
      </c>
      <c r="Y1545" s="3">
        <f>MAX(W1545*F1545,0)</f>
        <v/>
      </c>
      <c r="Z1545" s="3">
        <f>MAX(V1545*F1545-Y1545,0)</f>
        <v/>
      </c>
      <c r="AA1545" s="3">
        <f>MAX(U1545*F1545-SUM(Y1545:Z1545),0)</f>
        <v/>
      </c>
      <c r="AB1545" s="3">
        <f>MAX(F1545-SUM(Y1545:AA1545),0)</f>
        <v/>
      </c>
      <c r="AC1545" s="3">
        <f>D1545</f>
        <v/>
      </c>
      <c r="AD1545" s="3">
        <f>E1545</f>
        <v/>
      </c>
    </row>
    <row r="1546">
      <c r="A1546" s="22" t="inlineStr">
        <is>
          <t>BNRL022511263215</t>
        </is>
      </c>
      <c r="B1546" s="22" t="inlineStr">
        <is>
          <t>27/11/2025 5:53:45</t>
        </is>
      </c>
      <c r="C1546" s="24" t="n">
        <v>9</v>
      </c>
      <c r="D1546" s="24" t="n">
        <v>6</v>
      </c>
      <c r="E1546" s="24" t="n">
        <v>7</v>
      </c>
      <c r="F1546" s="24" t="n">
        <v>439</v>
      </c>
      <c r="G1546" s="24" t="inlineStr">
        <is>
          <t>16</t>
        </is>
      </c>
      <c r="H1546" s="24" t="inlineStr">
        <is>
          <t>28/11/2025 6:45:40</t>
        </is>
      </c>
      <c r="I1546" s="24" t="inlineStr"/>
      <c r="J1546" s="24" t="n">
        <v/>
      </c>
      <c r="K1546" s="24" t="n"/>
      <c r="L1546" s="24" t="n"/>
      <c r="M1546" s="1">
        <f>LEFT(A1546,6)</f>
        <v/>
      </c>
      <c r="N1546" s="1">
        <f>MID(A1546,7,6)</f>
        <v/>
      </c>
      <c r="O1546" s="1">
        <f>MID(A1546,7,6)&amp;"-"&amp;MID(A1546,13,1)</f>
        <v/>
      </c>
      <c r="P1546" s="1">
        <f>"M"&amp;MID(A1546,5,2)</f>
        <v/>
      </c>
      <c r="Q1546" s="1">
        <f>IF(MID(A1546,4,1)="L",IF(ISODD(RIGHT(A1546)),"LH1","LH3"),IF(MID(A1546,4,1)="R",IF(ISODD(RIGHT(A1546)),"RH2","RH4"),"ERROR"))</f>
        <v/>
      </c>
      <c r="R1546" s="1">
        <f>P1546&amp;"-"&amp;Q1546</f>
        <v/>
      </c>
      <c r="S1546" s="13">
        <f>IF(D1546="","HXX",IF(OR(D1546=D1545,D1546=0),S1545,"H"&amp;TEXT(D1546,"00")&amp;" T"&amp;TEXT(G1546,"00")&amp;" - "&amp;A1546))</f>
        <v/>
      </c>
      <c r="T1546" s="13">
        <f>SUBTOTAL(3,A1546)</f>
        <v/>
      </c>
      <c r="U1546" s="13">
        <f>IF(OR(NOT(ISBLANK(H1546)),J1546="30"),1,0)</f>
        <v/>
      </c>
      <c r="V1546" s="13">
        <f>IF(ISBLANK(I1546),0,1)</f>
        <v/>
      </c>
      <c r="W1546" s="13">
        <f>IF(AND(L1546="Porosidad de gas",OR(K1546="C5",K1546="E5")),1,0)</f>
        <v/>
      </c>
      <c r="X1546" s="3">
        <f>RIGHT(A1546,3)</f>
        <v/>
      </c>
      <c r="Y1546" s="3">
        <f>MAX(W1546*F1546,0)</f>
        <v/>
      </c>
      <c r="Z1546" s="3">
        <f>MAX(V1546*F1546-Y1546,0)</f>
        <v/>
      </c>
      <c r="AA1546" s="3">
        <f>MAX(U1546*F1546-SUM(Y1546:Z1546),0)</f>
        <v/>
      </c>
      <c r="AB1546" s="3">
        <f>MAX(F1546-SUM(Y1546:AA1546),0)</f>
        <v/>
      </c>
      <c r="AC1546" s="3">
        <f>D1546</f>
        <v/>
      </c>
      <c r="AD1546" s="3">
        <f>E1546</f>
        <v/>
      </c>
    </row>
    <row r="1547">
      <c r="A1547" s="22" t="inlineStr">
        <is>
          <t>BNRL022511263216</t>
        </is>
      </c>
      <c r="B1547" s="22" t="inlineStr">
        <is>
          <t>27/11/2025 5:53:45</t>
        </is>
      </c>
      <c r="C1547" s="24" t="n">
        <v>9</v>
      </c>
      <c r="D1547" s="24" t="n">
        <v>6</v>
      </c>
      <c r="E1547" s="24" t="n">
        <v>7</v>
      </c>
      <c r="F1547" s="24" t="n">
        <v>439</v>
      </c>
      <c r="G1547" s="24" t="inlineStr">
        <is>
          <t>16</t>
        </is>
      </c>
      <c r="H1547" s="24" t="inlineStr">
        <is>
          <t>28/11/2025 6:43:56</t>
        </is>
      </c>
      <c r="I1547" s="24" t="inlineStr"/>
      <c r="J1547" s="24" t="n">
        <v/>
      </c>
      <c r="K1547" s="24" t="n"/>
      <c r="L1547" s="24" t="n"/>
      <c r="M1547" s="1">
        <f>LEFT(A1547,6)</f>
        <v/>
      </c>
      <c r="N1547" s="1">
        <f>MID(A1547,7,6)</f>
        <v/>
      </c>
      <c r="O1547" s="1">
        <f>MID(A1547,7,6)&amp;"-"&amp;MID(A1547,13,1)</f>
        <v/>
      </c>
      <c r="P1547" s="1">
        <f>"M"&amp;MID(A1547,5,2)</f>
        <v/>
      </c>
      <c r="Q1547" s="1">
        <f>IF(MID(A1547,4,1)="L",IF(ISODD(RIGHT(A1547)),"LH1","LH3"),IF(MID(A1547,4,1)="R",IF(ISODD(RIGHT(A1547)),"RH2","RH4"),"ERROR"))</f>
        <v/>
      </c>
      <c r="R1547" s="1">
        <f>P1547&amp;"-"&amp;Q1547</f>
        <v/>
      </c>
      <c r="S1547" s="13">
        <f>IF(D1547="","HXX",IF(OR(D1547=D1546,D1547=0),S1546,"H"&amp;TEXT(D1547,"00")&amp;" T"&amp;TEXT(G1547,"00")&amp;" - "&amp;A1547))</f>
        <v/>
      </c>
      <c r="T1547" s="13">
        <f>SUBTOTAL(3,A1547)</f>
        <v/>
      </c>
      <c r="U1547" s="13">
        <f>IF(OR(NOT(ISBLANK(H1547)),J1547="30"),1,0)</f>
        <v/>
      </c>
      <c r="V1547" s="13">
        <f>IF(ISBLANK(I1547),0,1)</f>
        <v/>
      </c>
      <c r="W1547" s="13">
        <f>IF(AND(L1547="Porosidad de gas",OR(K1547="C5",K1547="E5")),1,0)</f>
        <v/>
      </c>
      <c r="X1547" s="3">
        <f>RIGHT(A1547,3)</f>
        <v/>
      </c>
      <c r="Y1547" s="3">
        <f>MAX(W1547*F1547,0)</f>
        <v/>
      </c>
      <c r="Z1547" s="3">
        <f>MAX(V1547*F1547-Y1547,0)</f>
        <v/>
      </c>
      <c r="AA1547" s="3">
        <f>MAX(U1547*F1547-SUM(Y1547:Z1547),0)</f>
        <v/>
      </c>
      <c r="AB1547" s="3">
        <f>MAX(F1547-SUM(Y1547:AA1547),0)</f>
        <v/>
      </c>
      <c r="AC1547" s="3">
        <f>D1547</f>
        <v/>
      </c>
      <c r="AD1547" s="3">
        <f>E1547</f>
        <v/>
      </c>
    </row>
    <row r="1548">
      <c r="A1548" s="22" t="inlineStr">
        <is>
          <t>BNRR022511263215</t>
        </is>
      </c>
      <c r="B1548" s="22" t="inlineStr">
        <is>
          <t>27/11/2025 5:53:45</t>
        </is>
      </c>
      <c r="C1548" s="24" t="n">
        <v>9</v>
      </c>
      <c r="D1548" s="24" t="n">
        <v>6</v>
      </c>
      <c r="E1548" s="24" t="n">
        <v>7</v>
      </c>
      <c r="F1548" s="24" t="n">
        <v>439</v>
      </c>
      <c r="G1548" s="24" t="inlineStr">
        <is>
          <t>16</t>
        </is>
      </c>
      <c r="H1548" s="24" t="inlineStr">
        <is>
          <t>28/11/2025 6:43:17</t>
        </is>
      </c>
      <c r="I1548" s="24" t="inlineStr"/>
      <c r="J1548" s="24" t="n">
        <v/>
      </c>
      <c r="K1548" s="24" t="n"/>
      <c r="L1548" s="24" t="n"/>
      <c r="M1548" s="1">
        <f>LEFT(A1548,6)</f>
        <v/>
      </c>
      <c r="N1548" s="1">
        <f>MID(A1548,7,6)</f>
        <v/>
      </c>
      <c r="O1548" s="1">
        <f>MID(A1548,7,6)&amp;"-"&amp;MID(A1548,13,1)</f>
        <v/>
      </c>
      <c r="P1548" s="1">
        <f>"M"&amp;MID(A1548,5,2)</f>
        <v/>
      </c>
      <c r="Q1548" s="1">
        <f>IF(MID(A1548,4,1)="L",IF(ISODD(RIGHT(A1548)),"LH1","LH3"),IF(MID(A1548,4,1)="R",IF(ISODD(RIGHT(A1548)),"RH2","RH4"),"ERROR"))</f>
        <v/>
      </c>
      <c r="R1548" s="1">
        <f>P1548&amp;"-"&amp;Q1548</f>
        <v/>
      </c>
      <c r="S1548" s="13">
        <f>IF(D1548="","HXX",IF(OR(D1548=D1547,D1548=0),S1547,"H"&amp;TEXT(D1548,"00")&amp;" T"&amp;TEXT(G1548,"00")&amp;" - "&amp;A1548))</f>
        <v/>
      </c>
      <c r="T1548" s="13">
        <f>SUBTOTAL(3,A1548)</f>
        <v/>
      </c>
      <c r="U1548" s="13">
        <f>IF(OR(NOT(ISBLANK(H1548)),J1548="30"),1,0)</f>
        <v/>
      </c>
      <c r="V1548" s="13">
        <f>IF(ISBLANK(I1548),0,1)</f>
        <v/>
      </c>
      <c r="W1548" s="13">
        <f>IF(AND(L1548="Porosidad de gas",OR(K1548="C5",K1548="E5")),1,0)</f>
        <v/>
      </c>
      <c r="X1548" s="3">
        <f>RIGHT(A1548,3)</f>
        <v/>
      </c>
      <c r="Y1548" s="3">
        <f>MAX(W1548*F1548,0)</f>
        <v/>
      </c>
      <c r="Z1548" s="3">
        <f>MAX(V1548*F1548-Y1548,0)</f>
        <v/>
      </c>
      <c r="AA1548" s="3">
        <f>MAX(U1548*F1548-SUM(Y1548:Z1548),0)</f>
        <v/>
      </c>
      <c r="AB1548" s="3">
        <f>MAX(F1548-SUM(Y1548:AA1548),0)</f>
        <v/>
      </c>
      <c r="AC1548" s="3">
        <f>D1548</f>
        <v/>
      </c>
      <c r="AD1548" s="3">
        <f>E1548</f>
        <v/>
      </c>
    </row>
    <row r="1549">
      <c r="A1549" s="22" t="inlineStr">
        <is>
          <t>BNRR022511263216</t>
        </is>
      </c>
      <c r="B1549" s="22" t="inlineStr">
        <is>
          <t>27/11/2025 5:53:45</t>
        </is>
      </c>
      <c r="C1549" s="24" t="n">
        <v>9</v>
      </c>
      <c r="D1549" s="24" t="n">
        <v>6</v>
      </c>
      <c r="E1549" s="24" t="n">
        <v>7</v>
      </c>
      <c r="F1549" s="24" t="n">
        <v>439</v>
      </c>
      <c r="G1549" s="24" t="inlineStr">
        <is>
          <t>16</t>
        </is>
      </c>
      <c r="H1549" s="24" t="inlineStr">
        <is>
          <t>28/11/2025 6:46:4</t>
        </is>
      </c>
      <c r="I1549" s="24" t="inlineStr"/>
      <c r="J1549" s="24" t="n">
        <v/>
      </c>
      <c r="K1549" s="24" t="n"/>
      <c r="L1549" s="24" t="n"/>
      <c r="M1549" s="1">
        <f>LEFT(A1549,6)</f>
        <v/>
      </c>
      <c r="N1549" s="1">
        <f>MID(A1549,7,6)</f>
        <v/>
      </c>
      <c r="O1549" s="1">
        <f>MID(A1549,7,6)&amp;"-"&amp;MID(A1549,13,1)</f>
        <v/>
      </c>
      <c r="P1549" s="1">
        <f>"M"&amp;MID(A1549,5,2)</f>
        <v/>
      </c>
      <c r="Q1549" s="1">
        <f>IF(MID(A1549,4,1)="L",IF(ISODD(RIGHT(A1549)),"LH1","LH3"),IF(MID(A1549,4,1)="R",IF(ISODD(RIGHT(A1549)),"RH2","RH4"),"ERROR"))</f>
        <v/>
      </c>
      <c r="R1549" s="1">
        <f>P1549&amp;"-"&amp;Q1549</f>
        <v/>
      </c>
      <c r="S1549" s="13">
        <f>IF(D1549="","HXX",IF(OR(D1549=D1548,D1549=0),S1548,"H"&amp;TEXT(D1549,"00")&amp;" T"&amp;TEXT(G1549,"00")&amp;" - "&amp;A1549))</f>
        <v/>
      </c>
      <c r="T1549" s="13">
        <f>SUBTOTAL(3,A1549)</f>
        <v/>
      </c>
      <c r="U1549" s="13">
        <f>IF(OR(NOT(ISBLANK(H1549)),J1549="30"),1,0)</f>
        <v/>
      </c>
      <c r="V1549" s="13">
        <f>IF(ISBLANK(I1549),0,1)</f>
        <v/>
      </c>
      <c r="W1549" s="13">
        <f>IF(AND(L1549="Porosidad de gas",OR(K1549="C5",K1549="E5")),1,0)</f>
        <v/>
      </c>
      <c r="X1549" s="3">
        <f>RIGHT(A1549,3)</f>
        <v/>
      </c>
      <c r="Y1549" s="3">
        <f>MAX(W1549*F1549,0)</f>
        <v/>
      </c>
      <c r="Z1549" s="3">
        <f>MAX(V1549*F1549-Y1549,0)</f>
        <v/>
      </c>
      <c r="AA1549" s="3">
        <f>MAX(U1549*F1549-SUM(Y1549:Z1549),0)</f>
        <v/>
      </c>
      <c r="AB1549" s="3">
        <f>MAX(F1549-SUM(Y1549:AA1549),0)</f>
        <v/>
      </c>
      <c r="AC1549" s="3">
        <f>D1549</f>
        <v/>
      </c>
      <c r="AD1549" s="3">
        <f>E1549</f>
        <v/>
      </c>
    </row>
    <row r="1550">
      <c r="A1550" s="22" t="inlineStr">
        <is>
          <t>BNRL022511263213</t>
        </is>
      </c>
      <c r="B1550" s="22" t="inlineStr">
        <is>
          <t>27/11/2025 5:46:26</t>
        </is>
      </c>
      <c r="C1550" s="24" t="n">
        <v>9</v>
      </c>
      <c r="D1550" s="24" t="n">
        <v>6</v>
      </c>
      <c r="E1550" s="24" t="n">
        <v>6</v>
      </c>
      <c r="F1550" s="24" t="n">
        <v>360</v>
      </c>
      <c r="G1550" s="24" t="inlineStr">
        <is>
          <t>16</t>
        </is>
      </c>
      <c r="H1550" s="24" t="inlineStr">
        <is>
          <t>28/11/2025 15:10:41</t>
        </is>
      </c>
      <c r="I1550" s="24" t="inlineStr">
        <is>
          <t>28/11/2025 15:20:8</t>
        </is>
      </c>
      <c r="J1550" s="24" t="n">
        <v>30</v>
      </c>
      <c r="K1550" s="24" t="inlineStr">
        <is>
          <t>E2</t>
        </is>
      </c>
      <c r="L1550" s="24" t="inlineStr">
        <is>
          <t>Inclusión de arena</t>
        </is>
      </c>
      <c r="M1550" s="1">
        <f>LEFT(A1550,6)</f>
        <v/>
      </c>
      <c r="N1550" s="1">
        <f>MID(A1550,7,6)</f>
        <v/>
      </c>
      <c r="O1550" s="1">
        <f>MID(A1550,7,6)&amp;"-"&amp;MID(A1550,13,1)</f>
        <v/>
      </c>
      <c r="P1550" s="1">
        <f>"M"&amp;MID(A1550,5,2)</f>
        <v/>
      </c>
      <c r="Q1550" s="1">
        <f>IF(MID(A1550,4,1)="L",IF(ISODD(RIGHT(A1550)),"LH1","LH3"),IF(MID(A1550,4,1)="R",IF(ISODD(RIGHT(A1550)),"RH2","RH4"),"ERROR"))</f>
        <v/>
      </c>
      <c r="R1550" s="1">
        <f>P1550&amp;"-"&amp;Q1550</f>
        <v/>
      </c>
      <c r="S1550" s="13">
        <f>IF(D1550="","HXX",IF(OR(D1550=D1549,D1550=0),S1549,"H"&amp;TEXT(D1550,"00")&amp;" T"&amp;TEXT(G1550,"00")&amp;" - "&amp;A1550))</f>
        <v/>
      </c>
      <c r="T1550" s="13">
        <f>SUBTOTAL(3,A1550)</f>
        <v/>
      </c>
      <c r="U1550" s="13">
        <f>IF(OR(NOT(ISBLANK(H1550)),J1550="30"),1,0)</f>
        <v/>
      </c>
      <c r="V1550" s="13">
        <f>IF(ISBLANK(I1550),0,1)</f>
        <v/>
      </c>
      <c r="W1550" s="13">
        <f>IF(AND(L1550="Porosidad de gas",OR(K1550="C5",K1550="E5")),1,0)</f>
        <v/>
      </c>
      <c r="X1550" s="3">
        <f>RIGHT(A1550,3)</f>
        <v/>
      </c>
      <c r="Y1550" s="3">
        <f>MAX(W1550*F1550,0)</f>
        <v/>
      </c>
      <c r="Z1550" s="3">
        <f>MAX(V1550*F1550-Y1550,0)</f>
        <v/>
      </c>
      <c r="AA1550" s="3">
        <f>MAX(U1550*F1550-SUM(Y1550:Z1550),0)</f>
        <v/>
      </c>
      <c r="AB1550" s="3">
        <f>MAX(F1550-SUM(Y1550:AA1550),0)</f>
        <v/>
      </c>
      <c r="AC1550" s="3">
        <f>D1550</f>
        <v/>
      </c>
      <c r="AD1550" s="3">
        <f>E1550</f>
        <v/>
      </c>
    </row>
    <row r="1551">
      <c r="A1551" s="22" t="inlineStr">
        <is>
          <t>BNRL022511263214</t>
        </is>
      </c>
      <c r="B1551" s="22" t="inlineStr">
        <is>
          <t>27/11/2025 5:46:26</t>
        </is>
      </c>
      <c r="C1551" s="24" t="n">
        <v>9</v>
      </c>
      <c r="D1551" s="24" t="n">
        <v>6</v>
      </c>
      <c r="E1551" s="24" t="n">
        <v>6</v>
      </c>
      <c r="F1551" s="24" t="n">
        <v>360</v>
      </c>
      <c r="G1551" s="24" t="inlineStr">
        <is>
          <t>16</t>
        </is>
      </c>
      <c r="H1551" s="24" t="inlineStr">
        <is>
          <t>28/11/2025 15:8:57</t>
        </is>
      </c>
      <c r="I1551" s="24" t="inlineStr"/>
      <c r="J1551" s="24" t="n">
        <v/>
      </c>
      <c r="K1551" s="24" t="n"/>
      <c r="L1551" s="24" t="n"/>
      <c r="M1551" s="1">
        <f>LEFT(A1551,6)</f>
        <v/>
      </c>
      <c r="N1551" s="1">
        <f>MID(A1551,7,6)</f>
        <v/>
      </c>
      <c r="O1551" s="1">
        <f>MID(A1551,7,6)&amp;"-"&amp;MID(A1551,13,1)</f>
        <v/>
      </c>
      <c r="P1551" s="1">
        <f>"M"&amp;MID(A1551,5,2)</f>
        <v/>
      </c>
      <c r="Q1551" s="1">
        <f>IF(MID(A1551,4,1)="L",IF(ISODD(RIGHT(A1551)),"LH1","LH3"),IF(MID(A1551,4,1)="R",IF(ISODD(RIGHT(A1551)),"RH2","RH4"),"ERROR"))</f>
        <v/>
      </c>
      <c r="R1551" s="1">
        <f>P1551&amp;"-"&amp;Q1551</f>
        <v/>
      </c>
      <c r="S1551" s="13">
        <f>IF(D1551="","HXX",IF(OR(D1551=D1550,D1551=0),S1550,"H"&amp;TEXT(D1551,"00")&amp;" T"&amp;TEXT(G1551,"00")&amp;" - "&amp;A1551))</f>
        <v/>
      </c>
      <c r="T1551" s="13">
        <f>SUBTOTAL(3,A1551)</f>
        <v/>
      </c>
      <c r="U1551" s="13">
        <f>IF(OR(NOT(ISBLANK(H1551)),J1551="30"),1,0)</f>
        <v/>
      </c>
      <c r="V1551" s="13">
        <f>IF(ISBLANK(I1551),0,1)</f>
        <v/>
      </c>
      <c r="W1551" s="13">
        <f>IF(AND(L1551="Porosidad de gas",OR(K1551="C5",K1551="E5")),1,0)</f>
        <v/>
      </c>
      <c r="X1551" s="3">
        <f>RIGHT(A1551,3)</f>
        <v/>
      </c>
      <c r="Y1551" s="3">
        <f>MAX(W1551*F1551,0)</f>
        <v/>
      </c>
      <c r="Z1551" s="3">
        <f>MAX(V1551*F1551-Y1551,0)</f>
        <v/>
      </c>
      <c r="AA1551" s="3">
        <f>MAX(U1551*F1551-SUM(Y1551:Z1551),0)</f>
        <v/>
      </c>
      <c r="AB1551" s="3">
        <f>MAX(F1551-SUM(Y1551:AA1551),0)</f>
        <v/>
      </c>
      <c r="AC1551" s="3">
        <f>D1551</f>
        <v/>
      </c>
      <c r="AD1551" s="3">
        <f>E1551</f>
        <v/>
      </c>
    </row>
    <row r="1552">
      <c r="A1552" s="22" t="inlineStr">
        <is>
          <t>BNRR022511263213</t>
        </is>
      </c>
      <c r="B1552" s="22" t="inlineStr">
        <is>
          <t>27/11/2025 5:46:26</t>
        </is>
      </c>
      <c r="C1552" s="24" t="n">
        <v>9</v>
      </c>
      <c r="D1552" s="24" t="n">
        <v>6</v>
      </c>
      <c r="E1552" s="24" t="n">
        <v>6</v>
      </c>
      <c r="F1552" s="24" t="n">
        <v>360</v>
      </c>
      <c r="G1552" s="24" t="inlineStr">
        <is>
          <t>16</t>
        </is>
      </c>
      <c r="H1552" s="24" t="inlineStr">
        <is>
          <t>28/11/2025 15:8:52</t>
        </is>
      </c>
      <c r="I1552" s="24" t="inlineStr">
        <is>
          <t>28/11/2025 15:17:9</t>
        </is>
      </c>
      <c r="J1552" s="24" t="n">
        <v>30</v>
      </c>
      <c r="K1552" s="24" t="inlineStr">
        <is>
          <t>D8</t>
        </is>
      </c>
      <c r="L1552" s="24" t="inlineStr">
        <is>
          <t>Mal corte de sierra en pieza</t>
        </is>
      </c>
      <c r="M1552" s="1">
        <f>LEFT(A1552,6)</f>
        <v/>
      </c>
      <c r="N1552" s="1">
        <f>MID(A1552,7,6)</f>
        <v/>
      </c>
      <c r="O1552" s="1">
        <f>MID(A1552,7,6)&amp;"-"&amp;MID(A1552,13,1)</f>
        <v/>
      </c>
      <c r="P1552" s="1">
        <f>"M"&amp;MID(A1552,5,2)</f>
        <v/>
      </c>
      <c r="Q1552" s="1">
        <f>IF(MID(A1552,4,1)="L",IF(ISODD(RIGHT(A1552)),"LH1","LH3"),IF(MID(A1552,4,1)="R",IF(ISODD(RIGHT(A1552)),"RH2","RH4"),"ERROR"))</f>
        <v/>
      </c>
      <c r="R1552" s="1">
        <f>P1552&amp;"-"&amp;Q1552</f>
        <v/>
      </c>
      <c r="S1552" s="13">
        <f>IF(D1552="","HXX",IF(OR(D1552=D1551,D1552=0),S1551,"H"&amp;TEXT(D1552,"00")&amp;" T"&amp;TEXT(G1552,"00")&amp;" - "&amp;A1552))</f>
        <v/>
      </c>
      <c r="T1552" s="13">
        <f>SUBTOTAL(3,A1552)</f>
        <v/>
      </c>
      <c r="U1552" s="13">
        <f>IF(OR(NOT(ISBLANK(H1552)),J1552="30"),1,0)</f>
        <v/>
      </c>
      <c r="V1552" s="13">
        <f>IF(ISBLANK(I1552),0,1)</f>
        <v/>
      </c>
      <c r="W1552" s="13">
        <f>IF(AND(L1552="Porosidad de gas",OR(K1552="C5",K1552="E5")),1,0)</f>
        <v/>
      </c>
      <c r="X1552" s="3">
        <f>RIGHT(A1552,3)</f>
        <v/>
      </c>
      <c r="Y1552" s="3">
        <f>MAX(W1552*F1552,0)</f>
        <v/>
      </c>
      <c r="Z1552" s="3">
        <f>MAX(V1552*F1552-Y1552,0)</f>
        <v/>
      </c>
      <c r="AA1552" s="3">
        <f>MAX(U1552*F1552-SUM(Y1552:Z1552),0)</f>
        <v/>
      </c>
      <c r="AB1552" s="3">
        <f>MAX(F1552-SUM(Y1552:AA1552),0)</f>
        <v/>
      </c>
      <c r="AC1552" s="3">
        <f>D1552</f>
        <v/>
      </c>
      <c r="AD1552" s="3">
        <f>E1552</f>
        <v/>
      </c>
    </row>
    <row r="1553">
      <c r="A1553" s="22" t="inlineStr">
        <is>
          <t>BNRR022511263214</t>
        </is>
      </c>
      <c r="B1553" s="22" t="inlineStr">
        <is>
          <t>27/11/2025 5:46:26</t>
        </is>
      </c>
      <c r="C1553" s="24" t="n">
        <v>9</v>
      </c>
      <c r="D1553" s="24" t="n">
        <v>6</v>
      </c>
      <c r="E1553" s="24" t="n">
        <v>6</v>
      </c>
      <c r="F1553" s="24" t="n">
        <v>360</v>
      </c>
      <c r="G1553" s="24" t="inlineStr">
        <is>
          <t>16</t>
        </is>
      </c>
      <c r="H1553" s="24" t="inlineStr">
        <is>
          <t>28/11/2025 15:14:42</t>
        </is>
      </c>
      <c r="I1553" s="24" t="inlineStr"/>
      <c r="J1553" s="24" t="n">
        <v/>
      </c>
      <c r="K1553" s="24" t="n"/>
      <c r="L1553" s="24" t="n"/>
      <c r="M1553" s="1">
        <f>LEFT(A1553,6)</f>
        <v/>
      </c>
      <c r="N1553" s="1">
        <f>MID(A1553,7,6)</f>
        <v/>
      </c>
      <c r="O1553" s="1">
        <f>MID(A1553,7,6)&amp;"-"&amp;MID(A1553,13,1)</f>
        <v/>
      </c>
      <c r="P1553" s="1">
        <f>"M"&amp;MID(A1553,5,2)</f>
        <v/>
      </c>
      <c r="Q1553" s="1">
        <f>IF(MID(A1553,4,1)="L",IF(ISODD(RIGHT(A1553)),"LH1","LH3"),IF(MID(A1553,4,1)="R",IF(ISODD(RIGHT(A1553)),"RH2","RH4"),"ERROR"))</f>
        <v/>
      </c>
      <c r="R1553" s="1">
        <f>P1553&amp;"-"&amp;Q1553</f>
        <v/>
      </c>
      <c r="S1553" s="13">
        <f>IF(D1553="","HXX",IF(OR(D1553=D1552,D1553=0),S1552,"H"&amp;TEXT(D1553,"00")&amp;" T"&amp;TEXT(G1553,"00")&amp;" - "&amp;A1553))</f>
        <v/>
      </c>
      <c r="T1553" s="13">
        <f>SUBTOTAL(3,A1553)</f>
        <v/>
      </c>
      <c r="U1553" s="13">
        <f>IF(OR(NOT(ISBLANK(H1553)),J1553="30"),1,0)</f>
        <v/>
      </c>
      <c r="V1553" s="13">
        <f>IF(ISBLANK(I1553),0,1)</f>
        <v/>
      </c>
      <c r="W1553" s="13">
        <f>IF(AND(L1553="Porosidad de gas",OR(K1553="C5",K1553="E5")),1,0)</f>
        <v/>
      </c>
      <c r="X1553" s="3">
        <f>RIGHT(A1553,3)</f>
        <v/>
      </c>
      <c r="Y1553" s="3">
        <f>MAX(W1553*F1553,0)</f>
        <v/>
      </c>
      <c r="Z1553" s="3">
        <f>MAX(V1553*F1553-Y1553,0)</f>
        <v/>
      </c>
      <c r="AA1553" s="3">
        <f>MAX(U1553*F1553-SUM(Y1553:Z1553),0)</f>
        <v/>
      </c>
      <c r="AB1553" s="3">
        <f>MAX(F1553-SUM(Y1553:AA1553),0)</f>
        <v/>
      </c>
      <c r="AC1553" s="3">
        <f>D1553</f>
        <v/>
      </c>
      <c r="AD1553" s="3">
        <f>E1553</f>
        <v/>
      </c>
    </row>
    <row r="1554">
      <c r="A1554" s="22" t="inlineStr">
        <is>
          <t>BNRL022511263211</t>
        </is>
      </c>
      <c r="B1554" s="22" t="inlineStr">
        <is>
          <t>27/11/2025 5:40:26</t>
        </is>
      </c>
      <c r="C1554" s="24" t="n">
        <v>9</v>
      </c>
      <c r="D1554" s="24" t="n">
        <v>6</v>
      </c>
      <c r="E1554" s="24" t="n">
        <v>5</v>
      </c>
      <c r="F1554" s="24" t="n">
        <v>474</v>
      </c>
      <c r="G1554" s="24" t="inlineStr">
        <is>
          <t>16</t>
        </is>
      </c>
      <c r="H1554" s="24" t="inlineStr">
        <is>
          <t>28/11/2025 15:19:37</t>
        </is>
      </c>
      <c r="I1554" s="24" t="inlineStr">
        <is>
          <t>28/11/2025 15:25:5</t>
        </is>
      </c>
      <c r="J1554" s="24" t="n">
        <v>30</v>
      </c>
      <c r="K1554" s="24" t="inlineStr">
        <is>
          <t>E2</t>
        </is>
      </c>
      <c r="L1554" s="24" t="inlineStr">
        <is>
          <t>Inclusión de arena</t>
        </is>
      </c>
      <c r="M1554" s="1">
        <f>LEFT(A1554,6)</f>
        <v/>
      </c>
      <c r="N1554" s="1">
        <f>MID(A1554,7,6)</f>
        <v/>
      </c>
      <c r="O1554" s="1">
        <f>MID(A1554,7,6)&amp;"-"&amp;MID(A1554,13,1)</f>
        <v/>
      </c>
      <c r="P1554" s="1">
        <f>"M"&amp;MID(A1554,5,2)</f>
        <v/>
      </c>
      <c r="Q1554" s="1">
        <f>IF(MID(A1554,4,1)="L",IF(ISODD(RIGHT(A1554)),"LH1","LH3"),IF(MID(A1554,4,1)="R",IF(ISODD(RIGHT(A1554)),"RH2","RH4"),"ERROR"))</f>
        <v/>
      </c>
      <c r="R1554" s="1">
        <f>P1554&amp;"-"&amp;Q1554</f>
        <v/>
      </c>
      <c r="S1554" s="13">
        <f>IF(D1554="","HXX",IF(OR(D1554=D1553,D1554=0),S1553,"H"&amp;TEXT(D1554,"00")&amp;" T"&amp;TEXT(G1554,"00")&amp;" - "&amp;A1554))</f>
        <v/>
      </c>
      <c r="T1554" s="13">
        <f>SUBTOTAL(3,A1554)</f>
        <v/>
      </c>
      <c r="U1554" s="13">
        <f>IF(OR(NOT(ISBLANK(H1554)),J1554="30"),1,0)</f>
        <v/>
      </c>
      <c r="V1554" s="13">
        <f>IF(ISBLANK(I1554),0,1)</f>
        <v/>
      </c>
      <c r="W1554" s="13">
        <f>IF(AND(L1554="Porosidad de gas",OR(K1554="C5",K1554="E5")),1,0)</f>
        <v/>
      </c>
      <c r="X1554" s="3">
        <f>RIGHT(A1554,3)</f>
        <v/>
      </c>
      <c r="Y1554" s="3">
        <f>MAX(W1554*F1554,0)</f>
        <v/>
      </c>
      <c r="Z1554" s="3">
        <f>MAX(V1554*F1554-Y1554,0)</f>
        <v/>
      </c>
      <c r="AA1554" s="3">
        <f>MAX(U1554*F1554-SUM(Y1554:Z1554),0)</f>
        <v/>
      </c>
      <c r="AB1554" s="3">
        <f>MAX(F1554-SUM(Y1554:AA1554),0)</f>
        <v/>
      </c>
      <c r="AC1554" s="3">
        <f>D1554</f>
        <v/>
      </c>
      <c r="AD1554" s="3">
        <f>E1554</f>
        <v/>
      </c>
    </row>
    <row r="1555">
      <c r="A1555" s="22" t="inlineStr">
        <is>
          <t>BNRL022511263212</t>
        </is>
      </c>
      <c r="B1555" s="22" t="inlineStr">
        <is>
          <t>27/11/2025 5:40:26</t>
        </is>
      </c>
      <c r="C1555" s="24" t="n">
        <v>9</v>
      </c>
      <c r="D1555" s="24" t="n">
        <v>6</v>
      </c>
      <c r="E1555" s="24" t="n">
        <v>5</v>
      </c>
      <c r="F1555" s="24" t="n">
        <v>474</v>
      </c>
      <c r="G1555" s="24" t="inlineStr">
        <is>
          <t>16</t>
        </is>
      </c>
      <c r="H1555" s="24" t="inlineStr">
        <is>
          <t>28/11/2025 15:16:14</t>
        </is>
      </c>
      <c r="I1555" s="24" t="inlineStr"/>
      <c r="J1555" s="24" t="n">
        <v/>
      </c>
      <c r="K1555" s="24" t="n"/>
      <c r="L1555" s="24" t="n"/>
      <c r="M1555" s="1">
        <f>LEFT(A1555,6)</f>
        <v/>
      </c>
      <c r="N1555" s="1">
        <f>MID(A1555,7,6)</f>
        <v/>
      </c>
      <c r="O1555" s="1">
        <f>MID(A1555,7,6)&amp;"-"&amp;MID(A1555,13,1)</f>
        <v/>
      </c>
      <c r="P1555" s="1">
        <f>"M"&amp;MID(A1555,5,2)</f>
        <v/>
      </c>
      <c r="Q1555" s="1">
        <f>IF(MID(A1555,4,1)="L",IF(ISODD(RIGHT(A1555)),"LH1","LH3"),IF(MID(A1555,4,1)="R",IF(ISODD(RIGHT(A1555)),"RH2","RH4"),"ERROR"))</f>
        <v/>
      </c>
      <c r="R1555" s="1">
        <f>P1555&amp;"-"&amp;Q1555</f>
        <v/>
      </c>
      <c r="S1555" s="13">
        <f>IF(D1555="","HXX",IF(OR(D1555=D1554,D1555=0),S1554,"H"&amp;TEXT(D1555,"00")&amp;" T"&amp;TEXT(G1555,"00")&amp;" - "&amp;A1555))</f>
        <v/>
      </c>
      <c r="T1555" s="13">
        <f>SUBTOTAL(3,A1555)</f>
        <v/>
      </c>
      <c r="U1555" s="13">
        <f>IF(OR(NOT(ISBLANK(H1555)),J1555="30"),1,0)</f>
        <v/>
      </c>
      <c r="V1555" s="13">
        <f>IF(ISBLANK(I1555),0,1)</f>
        <v/>
      </c>
      <c r="W1555" s="13">
        <f>IF(AND(L1555="Porosidad de gas",OR(K1555="C5",K1555="E5")),1,0)</f>
        <v/>
      </c>
      <c r="X1555" s="3">
        <f>RIGHT(A1555,3)</f>
        <v/>
      </c>
      <c r="Y1555" s="3">
        <f>MAX(W1555*F1555,0)</f>
        <v/>
      </c>
      <c r="Z1555" s="3">
        <f>MAX(V1555*F1555-Y1555,0)</f>
        <v/>
      </c>
      <c r="AA1555" s="3">
        <f>MAX(U1555*F1555-SUM(Y1555:Z1555),0)</f>
        <v/>
      </c>
      <c r="AB1555" s="3">
        <f>MAX(F1555-SUM(Y1555:AA1555),0)</f>
        <v/>
      </c>
      <c r="AC1555" s="3">
        <f>D1555</f>
        <v/>
      </c>
      <c r="AD1555" s="3">
        <f>E1555</f>
        <v/>
      </c>
    </row>
    <row r="1556">
      <c r="A1556" s="22" t="inlineStr">
        <is>
          <t>BNRR022511263211</t>
        </is>
      </c>
      <c r="B1556" s="22" t="inlineStr">
        <is>
          <t>27/11/2025 5:40:26</t>
        </is>
      </c>
      <c r="C1556" s="24" t="n">
        <v>9</v>
      </c>
      <c r="D1556" s="24" t="n">
        <v>6</v>
      </c>
      <c r="E1556" s="24" t="n">
        <v>5</v>
      </c>
      <c r="F1556" s="24" t="n">
        <v>474</v>
      </c>
      <c r="G1556" s="24" t="inlineStr">
        <is>
          <t>16</t>
        </is>
      </c>
      <c r="H1556" s="24" t="inlineStr">
        <is>
          <t>28/11/2025 15:19:1</t>
        </is>
      </c>
      <c r="I1556" s="24" t="inlineStr"/>
      <c r="J1556" s="24" t="n">
        <v/>
      </c>
      <c r="K1556" s="24" t="n"/>
      <c r="L1556" s="24" t="n"/>
      <c r="M1556" s="1">
        <f>LEFT(A1556,6)</f>
        <v/>
      </c>
      <c r="N1556" s="1">
        <f>MID(A1556,7,6)</f>
        <v/>
      </c>
      <c r="O1556" s="1">
        <f>MID(A1556,7,6)&amp;"-"&amp;MID(A1556,13,1)</f>
        <v/>
      </c>
      <c r="P1556" s="1">
        <f>"M"&amp;MID(A1556,5,2)</f>
        <v/>
      </c>
      <c r="Q1556" s="1">
        <f>IF(MID(A1556,4,1)="L",IF(ISODD(RIGHT(A1556)),"LH1","LH3"),IF(MID(A1556,4,1)="R",IF(ISODD(RIGHT(A1556)),"RH2","RH4"),"ERROR"))</f>
        <v/>
      </c>
      <c r="R1556" s="1">
        <f>P1556&amp;"-"&amp;Q1556</f>
        <v/>
      </c>
      <c r="S1556" s="13">
        <f>IF(D1556="","HXX",IF(OR(D1556=D1555,D1556=0),S1555,"H"&amp;TEXT(D1556,"00")&amp;" T"&amp;TEXT(G1556,"00")&amp;" - "&amp;A1556))</f>
        <v/>
      </c>
      <c r="T1556" s="13">
        <f>SUBTOTAL(3,A1556)</f>
        <v/>
      </c>
      <c r="U1556" s="13">
        <f>IF(OR(NOT(ISBLANK(H1556)),J1556="30"),1,0)</f>
        <v/>
      </c>
      <c r="V1556" s="13">
        <f>IF(ISBLANK(I1556),0,1)</f>
        <v/>
      </c>
      <c r="W1556" s="13">
        <f>IF(AND(L1556="Porosidad de gas",OR(K1556="C5",K1556="E5")),1,0)</f>
        <v/>
      </c>
      <c r="X1556" s="3">
        <f>RIGHT(A1556,3)</f>
        <v/>
      </c>
      <c r="Y1556" s="3">
        <f>MAX(W1556*F1556,0)</f>
        <v/>
      </c>
      <c r="Z1556" s="3">
        <f>MAX(V1556*F1556-Y1556,0)</f>
        <v/>
      </c>
      <c r="AA1556" s="3">
        <f>MAX(U1556*F1556-SUM(Y1556:Z1556),0)</f>
        <v/>
      </c>
      <c r="AB1556" s="3">
        <f>MAX(F1556-SUM(Y1556:AA1556),0)</f>
        <v/>
      </c>
      <c r="AC1556" s="3">
        <f>D1556</f>
        <v/>
      </c>
      <c r="AD1556" s="3">
        <f>E1556</f>
        <v/>
      </c>
    </row>
    <row r="1557">
      <c r="A1557" s="22" t="inlineStr">
        <is>
          <t>BNRR022511263212</t>
        </is>
      </c>
      <c r="B1557" s="22" t="inlineStr">
        <is>
          <t>27/11/2025 5:40:26</t>
        </is>
      </c>
      <c r="C1557" s="24" t="n">
        <v>9</v>
      </c>
      <c r="D1557" s="24" t="n">
        <v>6</v>
      </c>
      <c r="E1557" s="24" t="n">
        <v>5</v>
      </c>
      <c r="F1557" s="24" t="n">
        <v>474</v>
      </c>
      <c r="G1557" s="24" t="inlineStr">
        <is>
          <t>16</t>
        </is>
      </c>
      <c r="H1557" s="24" t="inlineStr">
        <is>
          <t>28/11/2025 15:16:12</t>
        </is>
      </c>
      <c r="I1557" s="24" t="inlineStr">
        <is>
          <t>28/11/2025 15:21:12</t>
        </is>
      </c>
      <c r="J1557" s="24" t="n">
        <v>30</v>
      </c>
      <c r="K1557" s="24" t="inlineStr">
        <is>
          <t>D8</t>
        </is>
      </c>
      <c r="L1557" s="24" t="inlineStr">
        <is>
          <t>Mal corte de sierra en pieza</t>
        </is>
      </c>
      <c r="M1557" s="1">
        <f>LEFT(A1557,6)</f>
        <v/>
      </c>
      <c r="N1557" s="1">
        <f>MID(A1557,7,6)</f>
        <v/>
      </c>
      <c r="O1557" s="1">
        <f>MID(A1557,7,6)&amp;"-"&amp;MID(A1557,13,1)</f>
        <v/>
      </c>
      <c r="P1557" s="1">
        <f>"M"&amp;MID(A1557,5,2)</f>
        <v/>
      </c>
      <c r="Q1557" s="1">
        <f>IF(MID(A1557,4,1)="L",IF(ISODD(RIGHT(A1557)),"LH1","LH3"),IF(MID(A1557,4,1)="R",IF(ISODD(RIGHT(A1557)),"RH2","RH4"),"ERROR"))</f>
        <v/>
      </c>
      <c r="R1557" s="1">
        <f>P1557&amp;"-"&amp;Q1557</f>
        <v/>
      </c>
      <c r="S1557" s="13">
        <f>IF(D1557="","HXX",IF(OR(D1557=D1556,D1557=0),S1556,"H"&amp;TEXT(D1557,"00")&amp;" T"&amp;TEXT(G1557,"00")&amp;" - "&amp;A1557))</f>
        <v/>
      </c>
      <c r="T1557" s="13">
        <f>SUBTOTAL(3,A1557)</f>
        <v/>
      </c>
      <c r="U1557" s="13">
        <f>IF(OR(NOT(ISBLANK(H1557)),J1557="30"),1,0)</f>
        <v/>
      </c>
      <c r="V1557" s="13">
        <f>IF(ISBLANK(I1557),0,1)</f>
        <v/>
      </c>
      <c r="W1557" s="13">
        <f>IF(AND(L1557="Porosidad de gas",OR(K1557="C5",K1557="E5")),1,0)</f>
        <v/>
      </c>
      <c r="X1557" s="3">
        <f>RIGHT(A1557,3)</f>
        <v/>
      </c>
      <c r="Y1557" s="3">
        <f>MAX(W1557*F1557,0)</f>
        <v/>
      </c>
      <c r="Z1557" s="3">
        <f>MAX(V1557*F1557-Y1557,0)</f>
        <v/>
      </c>
      <c r="AA1557" s="3">
        <f>MAX(U1557*F1557-SUM(Y1557:Z1557),0)</f>
        <v/>
      </c>
      <c r="AB1557" s="3">
        <f>MAX(F1557-SUM(Y1557:AA1557),0)</f>
        <v/>
      </c>
      <c r="AC1557" s="3">
        <f>D1557</f>
        <v/>
      </c>
      <c r="AD1557" s="3">
        <f>E1557</f>
        <v/>
      </c>
    </row>
    <row r="1558">
      <c r="A1558" s="22" t="inlineStr">
        <is>
          <t>BNRL022511263209</t>
        </is>
      </c>
      <c r="B1558" s="22" t="inlineStr">
        <is>
          <t>27/11/2025 5:32:32</t>
        </is>
      </c>
      <c r="C1558" s="24" t="n">
        <v>9</v>
      </c>
      <c r="D1558" s="24" t="n">
        <v>6</v>
      </c>
      <c r="E1558" s="24" t="n">
        <v>4</v>
      </c>
      <c r="F1558" s="24" t="n">
        <v>382</v>
      </c>
      <c r="G1558" s="24" t="inlineStr">
        <is>
          <t>16</t>
        </is>
      </c>
      <c r="H1558" s="24" t="inlineStr">
        <is>
          <t>28/11/2025 15:53:31</t>
        </is>
      </c>
      <c r="I1558" s="24" t="inlineStr"/>
      <c r="J1558" s="24" t="n">
        <v/>
      </c>
      <c r="K1558" s="24" t="n"/>
      <c r="L1558" s="24" t="n"/>
      <c r="M1558" s="1">
        <f>LEFT(A1558,6)</f>
        <v/>
      </c>
      <c r="N1558" s="1">
        <f>MID(A1558,7,6)</f>
        <v/>
      </c>
      <c r="O1558" s="1">
        <f>MID(A1558,7,6)&amp;"-"&amp;MID(A1558,13,1)</f>
        <v/>
      </c>
      <c r="P1558" s="1">
        <f>"M"&amp;MID(A1558,5,2)</f>
        <v/>
      </c>
      <c r="Q1558" s="1">
        <f>IF(MID(A1558,4,1)="L",IF(ISODD(RIGHT(A1558)),"LH1","LH3"),IF(MID(A1558,4,1)="R",IF(ISODD(RIGHT(A1558)),"RH2","RH4"),"ERROR"))</f>
        <v/>
      </c>
      <c r="R1558" s="1">
        <f>P1558&amp;"-"&amp;Q1558</f>
        <v/>
      </c>
      <c r="S1558" s="13">
        <f>IF(D1558="","HXX",IF(OR(D1558=D1557,D1558=0),S1557,"H"&amp;TEXT(D1558,"00")&amp;" T"&amp;TEXT(G1558,"00")&amp;" - "&amp;A1558))</f>
        <v/>
      </c>
      <c r="T1558" s="13">
        <f>SUBTOTAL(3,A1558)</f>
        <v/>
      </c>
      <c r="U1558" s="13">
        <f>IF(OR(NOT(ISBLANK(H1558)),J1558="30"),1,0)</f>
        <v/>
      </c>
      <c r="V1558" s="13">
        <f>IF(ISBLANK(I1558),0,1)</f>
        <v/>
      </c>
      <c r="W1558" s="13">
        <f>IF(AND(L1558="Porosidad de gas",OR(K1558="C5",K1558="E5")),1,0)</f>
        <v/>
      </c>
      <c r="X1558" s="3">
        <f>RIGHT(A1558,3)</f>
        <v/>
      </c>
      <c r="Y1558" s="3">
        <f>MAX(W1558*F1558,0)</f>
        <v/>
      </c>
      <c r="Z1558" s="3">
        <f>MAX(V1558*F1558-Y1558,0)</f>
        <v/>
      </c>
      <c r="AA1558" s="3">
        <f>MAX(U1558*F1558-SUM(Y1558:Z1558),0)</f>
        <v/>
      </c>
      <c r="AB1558" s="3">
        <f>MAX(F1558-SUM(Y1558:AA1558),0)</f>
        <v/>
      </c>
      <c r="AC1558" s="3">
        <f>D1558</f>
        <v/>
      </c>
      <c r="AD1558" s="3">
        <f>E1558</f>
        <v/>
      </c>
    </row>
    <row r="1559">
      <c r="A1559" s="22" t="inlineStr">
        <is>
          <t>BNRL022511263210</t>
        </is>
      </c>
      <c r="B1559" s="22" t="inlineStr">
        <is>
          <t>27/11/2025 5:32:32</t>
        </is>
      </c>
      <c r="C1559" s="24" t="n">
        <v>9</v>
      </c>
      <c r="D1559" s="24" t="n">
        <v>6</v>
      </c>
      <c r="E1559" s="24" t="n">
        <v>4</v>
      </c>
      <c r="F1559" s="24" t="n">
        <v>382</v>
      </c>
      <c r="G1559" s="24" t="inlineStr">
        <is>
          <t>16</t>
        </is>
      </c>
      <c r="H1559" s="24" t="inlineStr">
        <is>
          <t>28/11/2025 15:50:53</t>
        </is>
      </c>
      <c r="I1559" s="24" t="inlineStr"/>
      <c r="J1559" s="24" t="n">
        <v/>
      </c>
      <c r="K1559" s="24" t="n"/>
      <c r="L1559" s="24" t="n"/>
      <c r="M1559" s="1">
        <f>LEFT(A1559,6)</f>
        <v/>
      </c>
      <c r="N1559" s="1">
        <f>MID(A1559,7,6)</f>
        <v/>
      </c>
      <c r="O1559" s="1">
        <f>MID(A1559,7,6)&amp;"-"&amp;MID(A1559,13,1)</f>
        <v/>
      </c>
      <c r="P1559" s="1">
        <f>"M"&amp;MID(A1559,5,2)</f>
        <v/>
      </c>
      <c r="Q1559" s="1">
        <f>IF(MID(A1559,4,1)="L",IF(ISODD(RIGHT(A1559)),"LH1","LH3"),IF(MID(A1559,4,1)="R",IF(ISODD(RIGHT(A1559)),"RH2","RH4"),"ERROR"))</f>
        <v/>
      </c>
      <c r="R1559" s="1">
        <f>P1559&amp;"-"&amp;Q1559</f>
        <v/>
      </c>
      <c r="S1559" s="13">
        <f>IF(D1559="","HXX",IF(OR(D1559=D1558,D1559=0),S1558,"H"&amp;TEXT(D1559,"00")&amp;" T"&amp;TEXT(G1559,"00")&amp;" - "&amp;A1559))</f>
        <v/>
      </c>
      <c r="T1559" s="13">
        <f>SUBTOTAL(3,A1559)</f>
        <v/>
      </c>
      <c r="U1559" s="13">
        <f>IF(OR(NOT(ISBLANK(H1559)),J1559="30"),1,0)</f>
        <v/>
      </c>
      <c r="V1559" s="13">
        <f>IF(ISBLANK(I1559),0,1)</f>
        <v/>
      </c>
      <c r="W1559" s="13">
        <f>IF(AND(L1559="Porosidad de gas",OR(K1559="C5",K1559="E5")),1,0)</f>
        <v/>
      </c>
      <c r="X1559" s="3">
        <f>RIGHT(A1559,3)</f>
        <v/>
      </c>
      <c r="Y1559" s="3">
        <f>MAX(W1559*F1559,0)</f>
        <v/>
      </c>
      <c r="Z1559" s="3">
        <f>MAX(V1559*F1559-Y1559,0)</f>
        <v/>
      </c>
      <c r="AA1559" s="3">
        <f>MAX(U1559*F1559-SUM(Y1559:Z1559),0)</f>
        <v/>
      </c>
      <c r="AB1559" s="3">
        <f>MAX(F1559-SUM(Y1559:AA1559),0)</f>
        <v/>
      </c>
      <c r="AC1559" s="3">
        <f>D1559</f>
        <v/>
      </c>
      <c r="AD1559" s="3">
        <f>E1559</f>
        <v/>
      </c>
    </row>
    <row r="1560">
      <c r="A1560" s="22" t="inlineStr">
        <is>
          <t>BNRR022511263209</t>
        </is>
      </c>
      <c r="B1560" s="22" t="inlineStr">
        <is>
          <t>27/11/2025 5:32:32</t>
        </is>
      </c>
      <c r="C1560" s="24" t="n">
        <v>9</v>
      </c>
      <c r="D1560" s="24" t="n">
        <v>6</v>
      </c>
      <c r="E1560" s="24" t="n">
        <v>4</v>
      </c>
      <c r="F1560" s="24" t="n">
        <v>382</v>
      </c>
      <c r="G1560" s="24" t="inlineStr">
        <is>
          <t>16</t>
        </is>
      </c>
      <c r="H1560" s="24" t="inlineStr">
        <is>
          <t>28/11/2025 15:54:23</t>
        </is>
      </c>
      <c r="I1560" s="24" t="inlineStr"/>
      <c r="J1560" s="24" t="n">
        <v/>
      </c>
      <c r="K1560" s="24" t="n"/>
      <c r="L1560" s="24" t="n"/>
      <c r="M1560" s="1">
        <f>LEFT(A1560,6)</f>
        <v/>
      </c>
      <c r="N1560" s="1">
        <f>MID(A1560,7,6)</f>
        <v/>
      </c>
      <c r="O1560" s="1">
        <f>MID(A1560,7,6)&amp;"-"&amp;MID(A1560,13,1)</f>
        <v/>
      </c>
      <c r="P1560" s="1">
        <f>"M"&amp;MID(A1560,5,2)</f>
        <v/>
      </c>
      <c r="Q1560" s="1">
        <f>IF(MID(A1560,4,1)="L",IF(ISODD(RIGHT(A1560)),"LH1","LH3"),IF(MID(A1560,4,1)="R",IF(ISODD(RIGHT(A1560)),"RH2","RH4"),"ERROR"))</f>
        <v/>
      </c>
      <c r="R1560" s="1">
        <f>P1560&amp;"-"&amp;Q1560</f>
        <v/>
      </c>
      <c r="S1560" s="13">
        <f>IF(D1560="","HXX",IF(OR(D1560=D1559,D1560=0),S1559,"H"&amp;TEXT(D1560,"00")&amp;" T"&amp;TEXT(G1560,"00")&amp;" - "&amp;A1560))</f>
        <v/>
      </c>
      <c r="T1560" s="13">
        <f>SUBTOTAL(3,A1560)</f>
        <v/>
      </c>
      <c r="U1560" s="13">
        <f>IF(OR(NOT(ISBLANK(H1560)),J1560="30"),1,0)</f>
        <v/>
      </c>
      <c r="V1560" s="13">
        <f>IF(ISBLANK(I1560),0,1)</f>
        <v/>
      </c>
      <c r="W1560" s="13">
        <f>IF(AND(L1560="Porosidad de gas",OR(K1560="C5",K1560="E5")),1,0)</f>
        <v/>
      </c>
      <c r="X1560" s="3">
        <f>RIGHT(A1560,3)</f>
        <v/>
      </c>
      <c r="Y1560" s="3">
        <f>MAX(W1560*F1560,0)</f>
        <v/>
      </c>
      <c r="Z1560" s="3">
        <f>MAX(V1560*F1560-Y1560,0)</f>
        <v/>
      </c>
      <c r="AA1560" s="3">
        <f>MAX(U1560*F1560-SUM(Y1560:Z1560),0)</f>
        <v/>
      </c>
      <c r="AB1560" s="3">
        <f>MAX(F1560-SUM(Y1560:AA1560),0)</f>
        <v/>
      </c>
      <c r="AC1560" s="3">
        <f>D1560</f>
        <v/>
      </c>
      <c r="AD1560" s="3">
        <f>E1560</f>
        <v/>
      </c>
    </row>
    <row r="1561">
      <c r="A1561" s="22" t="inlineStr">
        <is>
          <t>BNRR022511263210</t>
        </is>
      </c>
      <c r="B1561" s="22" t="inlineStr">
        <is>
          <t>27/11/2025 5:32:32</t>
        </is>
      </c>
      <c r="C1561" s="24" t="n">
        <v>9</v>
      </c>
      <c r="D1561" s="24" t="n">
        <v>6</v>
      </c>
      <c r="E1561" s="24" t="n">
        <v>4</v>
      </c>
      <c r="F1561" s="24" t="n">
        <v>382</v>
      </c>
      <c r="G1561" s="24" t="inlineStr">
        <is>
          <t>16</t>
        </is>
      </c>
      <c r="H1561" s="24" t="inlineStr">
        <is>
          <t>28/11/2025 15:53:21</t>
        </is>
      </c>
      <c r="I1561" s="24" t="inlineStr"/>
      <c r="J1561" s="24" t="n">
        <v/>
      </c>
      <c r="K1561" s="24" t="n"/>
      <c r="L1561" s="24" t="n"/>
      <c r="M1561" s="1">
        <f>LEFT(A1561,6)</f>
        <v/>
      </c>
      <c r="N1561" s="1">
        <f>MID(A1561,7,6)</f>
        <v/>
      </c>
      <c r="O1561" s="1">
        <f>MID(A1561,7,6)&amp;"-"&amp;MID(A1561,13,1)</f>
        <v/>
      </c>
      <c r="P1561" s="1">
        <f>"M"&amp;MID(A1561,5,2)</f>
        <v/>
      </c>
      <c r="Q1561" s="1">
        <f>IF(MID(A1561,4,1)="L",IF(ISODD(RIGHT(A1561)),"LH1","LH3"),IF(MID(A1561,4,1)="R",IF(ISODD(RIGHT(A1561)),"RH2","RH4"),"ERROR"))</f>
        <v/>
      </c>
      <c r="R1561" s="1">
        <f>P1561&amp;"-"&amp;Q1561</f>
        <v/>
      </c>
      <c r="S1561" s="13">
        <f>IF(D1561="","HXX",IF(OR(D1561=D1560,D1561=0),S1560,"H"&amp;TEXT(D1561,"00")&amp;" T"&amp;TEXT(G1561,"00")&amp;" - "&amp;A1561))</f>
        <v/>
      </c>
      <c r="T1561" s="13">
        <f>SUBTOTAL(3,A1561)</f>
        <v/>
      </c>
      <c r="U1561" s="13">
        <f>IF(OR(NOT(ISBLANK(H1561)),J1561="30"),1,0)</f>
        <v/>
      </c>
      <c r="V1561" s="13">
        <f>IF(ISBLANK(I1561),0,1)</f>
        <v/>
      </c>
      <c r="W1561" s="13">
        <f>IF(AND(L1561="Porosidad de gas",OR(K1561="C5",K1561="E5")),1,0)</f>
        <v/>
      </c>
      <c r="X1561" s="3">
        <f>RIGHT(A1561,3)</f>
        <v/>
      </c>
      <c r="Y1561" s="3">
        <f>MAX(W1561*F1561,0)</f>
        <v/>
      </c>
      <c r="Z1561" s="3">
        <f>MAX(V1561*F1561-Y1561,0)</f>
        <v/>
      </c>
      <c r="AA1561" s="3">
        <f>MAX(U1561*F1561-SUM(Y1561:Z1561),0)</f>
        <v/>
      </c>
      <c r="AB1561" s="3">
        <f>MAX(F1561-SUM(Y1561:AA1561),0)</f>
        <v/>
      </c>
      <c r="AC1561" s="3">
        <f>D1561</f>
        <v/>
      </c>
      <c r="AD1561" s="3">
        <f>E1561</f>
        <v/>
      </c>
    </row>
    <row r="1562">
      <c r="A1562" s="22" t="inlineStr">
        <is>
          <t>BNRL022511263207</t>
        </is>
      </c>
      <c r="B1562" s="22" t="inlineStr">
        <is>
          <t>27/11/2025 5:26:10</t>
        </is>
      </c>
      <c r="C1562" s="24" t="n">
        <v>9</v>
      </c>
      <c r="D1562" s="24" t="n">
        <v>6</v>
      </c>
      <c r="E1562" s="24" t="n">
        <v>3</v>
      </c>
      <c r="F1562" s="24" t="n">
        <v>369</v>
      </c>
      <c r="G1562" s="24" t="inlineStr">
        <is>
          <t>16</t>
        </is>
      </c>
      <c r="H1562" s="24" t="inlineStr">
        <is>
          <t>28/11/2025 15:58:29</t>
        </is>
      </c>
      <c r="I1562" s="24" t="inlineStr"/>
      <c r="J1562" s="24" t="n">
        <v/>
      </c>
      <c r="K1562" s="24" t="n"/>
      <c r="L1562" s="24" t="n"/>
      <c r="M1562" s="1">
        <f>LEFT(A1562,6)</f>
        <v/>
      </c>
      <c r="N1562" s="1">
        <f>MID(A1562,7,6)</f>
        <v/>
      </c>
      <c r="O1562" s="1">
        <f>MID(A1562,7,6)&amp;"-"&amp;MID(A1562,13,1)</f>
        <v/>
      </c>
      <c r="P1562" s="1">
        <f>"M"&amp;MID(A1562,5,2)</f>
        <v/>
      </c>
      <c r="Q1562" s="1">
        <f>IF(MID(A1562,4,1)="L",IF(ISODD(RIGHT(A1562)),"LH1","LH3"),IF(MID(A1562,4,1)="R",IF(ISODD(RIGHT(A1562)),"RH2","RH4"),"ERROR"))</f>
        <v/>
      </c>
      <c r="R1562" s="1">
        <f>P1562&amp;"-"&amp;Q1562</f>
        <v/>
      </c>
      <c r="S1562" s="13">
        <f>IF(D1562="","HXX",IF(OR(D1562=D1561,D1562=0),S1561,"H"&amp;TEXT(D1562,"00")&amp;" T"&amp;TEXT(G1562,"00")&amp;" - "&amp;A1562))</f>
        <v/>
      </c>
      <c r="T1562" s="13">
        <f>SUBTOTAL(3,A1562)</f>
        <v/>
      </c>
      <c r="U1562" s="13">
        <f>IF(OR(NOT(ISBLANK(H1562)),J1562="30"),1,0)</f>
        <v/>
      </c>
      <c r="V1562" s="13">
        <f>IF(ISBLANK(I1562),0,1)</f>
        <v/>
      </c>
      <c r="W1562" s="13">
        <f>IF(AND(L1562="Porosidad de gas",OR(K1562="C5",K1562="E5")),1,0)</f>
        <v/>
      </c>
      <c r="X1562" s="3">
        <f>RIGHT(A1562,3)</f>
        <v/>
      </c>
      <c r="Y1562" s="3">
        <f>MAX(W1562*F1562,0)</f>
        <v/>
      </c>
      <c r="Z1562" s="3">
        <f>MAX(V1562*F1562-Y1562,0)</f>
        <v/>
      </c>
      <c r="AA1562" s="3">
        <f>MAX(U1562*F1562-SUM(Y1562:Z1562),0)</f>
        <v/>
      </c>
      <c r="AB1562" s="3">
        <f>MAX(F1562-SUM(Y1562:AA1562),0)</f>
        <v/>
      </c>
      <c r="AC1562" s="3">
        <f>D1562</f>
        <v/>
      </c>
      <c r="AD1562" s="3">
        <f>E1562</f>
        <v/>
      </c>
    </row>
    <row r="1563">
      <c r="A1563" s="22" t="inlineStr">
        <is>
          <t>BNRL022511263208</t>
        </is>
      </c>
      <c r="B1563" s="22" t="inlineStr">
        <is>
          <t>27/11/2025 5:26:10</t>
        </is>
      </c>
      <c r="C1563" s="24" t="n">
        <v>9</v>
      </c>
      <c r="D1563" s="24" t="n">
        <v>6</v>
      </c>
      <c r="E1563" s="24" t="n">
        <v>3</v>
      </c>
      <c r="F1563" s="24" t="n">
        <v>369</v>
      </c>
      <c r="G1563" s="24" t="inlineStr">
        <is>
          <t>16</t>
        </is>
      </c>
      <c r="H1563" s="24" t="inlineStr">
        <is>
          <t>28/11/2025 16:6:34</t>
        </is>
      </c>
      <c r="I1563" s="24" t="inlineStr"/>
      <c r="J1563" s="24" t="n">
        <v/>
      </c>
      <c r="K1563" s="24" t="n"/>
      <c r="L1563" s="24" t="n"/>
      <c r="M1563" s="1">
        <f>LEFT(A1563,6)</f>
        <v/>
      </c>
      <c r="N1563" s="1">
        <f>MID(A1563,7,6)</f>
        <v/>
      </c>
      <c r="O1563" s="1">
        <f>MID(A1563,7,6)&amp;"-"&amp;MID(A1563,13,1)</f>
        <v/>
      </c>
      <c r="P1563" s="1">
        <f>"M"&amp;MID(A1563,5,2)</f>
        <v/>
      </c>
      <c r="Q1563" s="1">
        <f>IF(MID(A1563,4,1)="L",IF(ISODD(RIGHT(A1563)),"LH1","LH3"),IF(MID(A1563,4,1)="R",IF(ISODD(RIGHT(A1563)),"RH2","RH4"),"ERROR"))</f>
        <v/>
      </c>
      <c r="R1563" s="1">
        <f>P1563&amp;"-"&amp;Q1563</f>
        <v/>
      </c>
      <c r="S1563" s="13">
        <f>IF(D1563="","HXX",IF(OR(D1563=D1562,D1563=0),S1562,"H"&amp;TEXT(D1563,"00")&amp;" T"&amp;TEXT(G1563,"00")&amp;" - "&amp;A1563))</f>
        <v/>
      </c>
      <c r="T1563" s="13">
        <f>SUBTOTAL(3,A1563)</f>
        <v/>
      </c>
      <c r="U1563" s="13">
        <f>IF(OR(NOT(ISBLANK(H1563)),J1563="30"),1,0)</f>
        <v/>
      </c>
      <c r="V1563" s="13">
        <f>IF(ISBLANK(I1563),0,1)</f>
        <v/>
      </c>
      <c r="W1563" s="13">
        <f>IF(AND(L1563="Porosidad de gas",OR(K1563="C5",K1563="E5")),1,0)</f>
        <v/>
      </c>
      <c r="X1563" s="3">
        <f>RIGHT(A1563,3)</f>
        <v/>
      </c>
      <c r="Y1563" s="3">
        <f>MAX(W1563*F1563,0)</f>
        <v/>
      </c>
      <c r="Z1563" s="3">
        <f>MAX(V1563*F1563-Y1563,0)</f>
        <v/>
      </c>
      <c r="AA1563" s="3">
        <f>MAX(U1563*F1563-SUM(Y1563:Z1563),0)</f>
        <v/>
      </c>
      <c r="AB1563" s="3">
        <f>MAX(F1563-SUM(Y1563:AA1563),0)</f>
        <v/>
      </c>
      <c r="AC1563" s="3">
        <f>D1563</f>
        <v/>
      </c>
      <c r="AD1563" s="3">
        <f>E1563</f>
        <v/>
      </c>
    </row>
    <row r="1564">
      <c r="A1564" s="22" t="inlineStr">
        <is>
          <t>BNRR022511263207</t>
        </is>
      </c>
      <c r="B1564" s="22" t="inlineStr">
        <is>
          <t>27/11/2025 5:26:10</t>
        </is>
      </c>
      <c r="C1564" s="24" t="n">
        <v>9</v>
      </c>
      <c r="D1564" s="24" t="n">
        <v>6</v>
      </c>
      <c r="E1564" s="24" t="n">
        <v>3</v>
      </c>
      <c r="F1564" s="24" t="n">
        <v>369</v>
      </c>
      <c r="G1564" s="24" t="inlineStr">
        <is>
          <t>16</t>
        </is>
      </c>
      <c r="H1564" s="24" t="inlineStr">
        <is>
          <t>28/11/2025 15:56:46</t>
        </is>
      </c>
      <c r="I1564" s="24" t="inlineStr"/>
      <c r="J1564" s="24" t="n">
        <v/>
      </c>
      <c r="K1564" s="24" t="n"/>
      <c r="L1564" s="24" t="n"/>
      <c r="M1564" s="1">
        <f>LEFT(A1564,6)</f>
        <v/>
      </c>
      <c r="N1564" s="1">
        <f>MID(A1564,7,6)</f>
        <v/>
      </c>
      <c r="O1564" s="1">
        <f>MID(A1564,7,6)&amp;"-"&amp;MID(A1564,13,1)</f>
        <v/>
      </c>
      <c r="P1564" s="1">
        <f>"M"&amp;MID(A1564,5,2)</f>
        <v/>
      </c>
      <c r="Q1564" s="1">
        <f>IF(MID(A1564,4,1)="L",IF(ISODD(RIGHT(A1564)),"LH1","LH3"),IF(MID(A1564,4,1)="R",IF(ISODD(RIGHT(A1564)),"RH2","RH4"),"ERROR"))</f>
        <v/>
      </c>
      <c r="R1564" s="1">
        <f>P1564&amp;"-"&amp;Q1564</f>
        <v/>
      </c>
      <c r="S1564" s="13">
        <f>IF(D1564="","HXX",IF(OR(D1564=D1563,D1564=0),S1563,"H"&amp;TEXT(D1564,"00")&amp;" T"&amp;TEXT(G1564,"00")&amp;" - "&amp;A1564))</f>
        <v/>
      </c>
      <c r="T1564" s="13">
        <f>SUBTOTAL(3,A1564)</f>
        <v/>
      </c>
      <c r="U1564" s="13">
        <f>IF(OR(NOT(ISBLANK(H1564)),J1564="30"),1,0)</f>
        <v/>
      </c>
      <c r="V1564" s="13">
        <f>IF(ISBLANK(I1564),0,1)</f>
        <v/>
      </c>
      <c r="W1564" s="13">
        <f>IF(AND(L1564="Porosidad de gas",OR(K1564="C5",K1564="E5")),1,0)</f>
        <v/>
      </c>
      <c r="X1564" s="3">
        <f>RIGHT(A1564,3)</f>
        <v/>
      </c>
      <c r="Y1564" s="3">
        <f>MAX(W1564*F1564,0)</f>
        <v/>
      </c>
      <c r="Z1564" s="3">
        <f>MAX(V1564*F1564-Y1564,0)</f>
        <v/>
      </c>
      <c r="AA1564" s="3">
        <f>MAX(U1564*F1564-SUM(Y1564:Z1564),0)</f>
        <v/>
      </c>
      <c r="AB1564" s="3">
        <f>MAX(F1564-SUM(Y1564:AA1564),0)</f>
        <v/>
      </c>
      <c r="AC1564" s="3">
        <f>D1564</f>
        <v/>
      </c>
      <c r="AD1564" s="3">
        <f>E1564</f>
        <v/>
      </c>
    </row>
    <row r="1565">
      <c r="A1565" s="22" t="inlineStr">
        <is>
          <t>BNRR022511263208</t>
        </is>
      </c>
      <c r="B1565" s="22" t="inlineStr">
        <is>
          <t>27/11/2025 5:26:10</t>
        </is>
      </c>
      <c r="C1565" s="24" t="n">
        <v>9</v>
      </c>
      <c r="D1565" s="24" t="n">
        <v>6</v>
      </c>
      <c r="E1565" s="24" t="n">
        <v>3</v>
      </c>
      <c r="F1565" s="24" t="n">
        <v>369</v>
      </c>
      <c r="G1565" s="24" t="inlineStr">
        <is>
          <t>16</t>
        </is>
      </c>
      <c r="H1565" s="24" t="inlineStr">
        <is>
          <t>28/11/2025 15:58:12</t>
        </is>
      </c>
      <c r="I1565" s="24" t="inlineStr"/>
      <c r="J1565" s="24" t="n">
        <v/>
      </c>
      <c r="K1565" s="24" t="n"/>
      <c r="L1565" s="24" t="n"/>
      <c r="M1565" s="1">
        <f>LEFT(A1565,6)</f>
        <v/>
      </c>
      <c r="N1565" s="1">
        <f>MID(A1565,7,6)</f>
        <v/>
      </c>
      <c r="O1565" s="1">
        <f>MID(A1565,7,6)&amp;"-"&amp;MID(A1565,13,1)</f>
        <v/>
      </c>
      <c r="P1565" s="1">
        <f>"M"&amp;MID(A1565,5,2)</f>
        <v/>
      </c>
      <c r="Q1565" s="1">
        <f>IF(MID(A1565,4,1)="L",IF(ISODD(RIGHT(A1565)),"LH1","LH3"),IF(MID(A1565,4,1)="R",IF(ISODD(RIGHT(A1565)),"RH2","RH4"),"ERROR"))</f>
        <v/>
      </c>
      <c r="R1565" s="1">
        <f>P1565&amp;"-"&amp;Q1565</f>
        <v/>
      </c>
      <c r="S1565" s="13">
        <f>IF(D1565="","HXX",IF(OR(D1565=D1564,D1565=0),S1564,"H"&amp;TEXT(D1565,"00")&amp;" T"&amp;TEXT(G1565,"00")&amp;" - "&amp;A1565))</f>
        <v/>
      </c>
      <c r="T1565" s="13">
        <f>SUBTOTAL(3,A1565)</f>
        <v/>
      </c>
      <c r="U1565" s="13">
        <f>IF(OR(NOT(ISBLANK(H1565)),J1565="30"),1,0)</f>
        <v/>
      </c>
      <c r="V1565" s="13">
        <f>IF(ISBLANK(I1565),0,1)</f>
        <v/>
      </c>
      <c r="W1565" s="13">
        <f>IF(AND(L1565="Porosidad de gas",OR(K1565="C5",K1565="E5")),1,0)</f>
        <v/>
      </c>
      <c r="X1565" s="3">
        <f>RIGHT(A1565,3)</f>
        <v/>
      </c>
      <c r="Y1565" s="3">
        <f>MAX(W1565*F1565,0)</f>
        <v/>
      </c>
      <c r="Z1565" s="3">
        <f>MAX(V1565*F1565-Y1565,0)</f>
        <v/>
      </c>
      <c r="AA1565" s="3">
        <f>MAX(U1565*F1565-SUM(Y1565:Z1565),0)</f>
        <v/>
      </c>
      <c r="AB1565" s="3">
        <f>MAX(F1565-SUM(Y1565:AA1565),0)</f>
        <v/>
      </c>
      <c r="AC1565" s="3">
        <f>D1565</f>
        <v/>
      </c>
      <c r="AD1565" s="3">
        <f>E1565</f>
        <v/>
      </c>
    </row>
    <row r="1566">
      <c r="A1566" s="22" t="inlineStr">
        <is>
          <t>BNRL022511263205</t>
        </is>
      </c>
      <c r="B1566" s="22" t="inlineStr">
        <is>
          <t>27/11/2025 5:20:1</t>
        </is>
      </c>
      <c r="C1566" s="24" t="n">
        <v>9</v>
      </c>
      <c r="D1566" s="24" t="n">
        <v>6</v>
      </c>
      <c r="E1566" s="24" t="n">
        <v>2</v>
      </c>
      <c r="F1566" s="24" t="n">
        <v>489</v>
      </c>
      <c r="G1566" s="24" t="inlineStr">
        <is>
          <t>16</t>
        </is>
      </c>
      <c r="H1566" s="24" t="inlineStr">
        <is>
          <t>28/11/2025 15:59:48</t>
        </is>
      </c>
      <c r="I1566" s="24" t="inlineStr"/>
      <c r="J1566" s="24" t="n">
        <v/>
      </c>
      <c r="K1566" s="24" t="n"/>
      <c r="L1566" s="24" t="n"/>
      <c r="M1566" s="1">
        <f>LEFT(A1566,6)</f>
        <v/>
      </c>
      <c r="N1566" s="1">
        <f>MID(A1566,7,6)</f>
        <v/>
      </c>
      <c r="O1566" s="1">
        <f>MID(A1566,7,6)&amp;"-"&amp;MID(A1566,13,1)</f>
        <v/>
      </c>
      <c r="P1566" s="1">
        <f>"M"&amp;MID(A1566,5,2)</f>
        <v/>
      </c>
      <c r="Q1566" s="1">
        <f>IF(MID(A1566,4,1)="L",IF(ISODD(RIGHT(A1566)),"LH1","LH3"),IF(MID(A1566,4,1)="R",IF(ISODD(RIGHT(A1566)),"RH2","RH4"),"ERROR"))</f>
        <v/>
      </c>
      <c r="R1566" s="1">
        <f>P1566&amp;"-"&amp;Q1566</f>
        <v/>
      </c>
      <c r="S1566" s="13">
        <f>IF(D1566="","HXX",IF(OR(D1566=D1565,D1566=0),S1565,"H"&amp;TEXT(D1566,"00")&amp;" T"&amp;TEXT(G1566,"00")&amp;" - "&amp;A1566))</f>
        <v/>
      </c>
      <c r="T1566" s="13">
        <f>SUBTOTAL(3,A1566)</f>
        <v/>
      </c>
      <c r="U1566" s="13">
        <f>IF(OR(NOT(ISBLANK(H1566)),J1566="30"),1,0)</f>
        <v/>
      </c>
      <c r="V1566" s="13">
        <f>IF(ISBLANK(I1566),0,1)</f>
        <v/>
      </c>
      <c r="W1566" s="13">
        <f>IF(AND(L1566="Porosidad de gas",OR(K1566="C5",K1566="E5")),1,0)</f>
        <v/>
      </c>
      <c r="X1566" s="3">
        <f>RIGHT(A1566,3)</f>
        <v/>
      </c>
      <c r="Y1566" s="3">
        <f>MAX(W1566*F1566,0)</f>
        <v/>
      </c>
      <c r="Z1566" s="3">
        <f>MAX(V1566*F1566-Y1566,0)</f>
        <v/>
      </c>
      <c r="AA1566" s="3">
        <f>MAX(U1566*F1566-SUM(Y1566:Z1566),0)</f>
        <v/>
      </c>
      <c r="AB1566" s="3">
        <f>MAX(F1566-SUM(Y1566:AA1566),0)</f>
        <v/>
      </c>
      <c r="AC1566" s="3">
        <f>D1566</f>
        <v/>
      </c>
      <c r="AD1566" s="3">
        <f>E1566</f>
        <v/>
      </c>
    </row>
    <row r="1567">
      <c r="A1567" s="22" t="inlineStr">
        <is>
          <t>BNRL022511263206</t>
        </is>
      </c>
      <c r="B1567" s="22" t="inlineStr">
        <is>
          <t>27/11/2025 5:20:1</t>
        </is>
      </c>
      <c r="C1567" s="24" t="n">
        <v>9</v>
      </c>
      <c r="D1567" s="24" t="n">
        <v>6</v>
      </c>
      <c r="E1567" s="24" t="n">
        <v>2</v>
      </c>
      <c r="F1567" s="24" t="n">
        <v>489</v>
      </c>
      <c r="G1567" s="24" t="inlineStr">
        <is>
          <t>16</t>
        </is>
      </c>
      <c r="H1567" s="24" t="inlineStr">
        <is>
          <t>28/11/2025 16:1:30</t>
        </is>
      </c>
      <c r="I1567" s="24" t="inlineStr"/>
      <c r="J1567" s="24" t="n">
        <v/>
      </c>
      <c r="K1567" s="24" t="n"/>
      <c r="L1567" s="24" t="n"/>
      <c r="M1567" s="1">
        <f>LEFT(A1567,6)</f>
        <v/>
      </c>
      <c r="N1567" s="1">
        <f>MID(A1567,7,6)</f>
        <v/>
      </c>
      <c r="O1567" s="1">
        <f>MID(A1567,7,6)&amp;"-"&amp;MID(A1567,13,1)</f>
        <v/>
      </c>
      <c r="P1567" s="1">
        <f>"M"&amp;MID(A1567,5,2)</f>
        <v/>
      </c>
      <c r="Q1567" s="1">
        <f>IF(MID(A1567,4,1)="L",IF(ISODD(RIGHT(A1567)),"LH1","LH3"),IF(MID(A1567,4,1)="R",IF(ISODD(RIGHT(A1567)),"RH2","RH4"),"ERROR"))</f>
        <v/>
      </c>
      <c r="R1567" s="1">
        <f>P1567&amp;"-"&amp;Q1567</f>
        <v/>
      </c>
      <c r="S1567" s="13">
        <f>IF(D1567="","HXX",IF(OR(D1567=D1566,D1567=0),S1566,"H"&amp;TEXT(D1567,"00")&amp;" T"&amp;TEXT(G1567,"00")&amp;" - "&amp;A1567))</f>
        <v/>
      </c>
      <c r="T1567" s="13">
        <f>SUBTOTAL(3,A1567)</f>
        <v/>
      </c>
      <c r="U1567" s="13">
        <f>IF(OR(NOT(ISBLANK(H1567)),J1567="30"),1,0)</f>
        <v/>
      </c>
      <c r="V1567" s="13">
        <f>IF(ISBLANK(I1567),0,1)</f>
        <v/>
      </c>
      <c r="W1567" s="13">
        <f>IF(AND(L1567="Porosidad de gas",OR(K1567="C5",K1567="E5")),1,0)</f>
        <v/>
      </c>
      <c r="X1567" s="3">
        <f>RIGHT(A1567,3)</f>
        <v/>
      </c>
      <c r="Y1567" s="3">
        <f>MAX(W1567*F1567,0)</f>
        <v/>
      </c>
      <c r="Z1567" s="3">
        <f>MAX(V1567*F1567-Y1567,0)</f>
        <v/>
      </c>
      <c r="AA1567" s="3">
        <f>MAX(U1567*F1567-SUM(Y1567:Z1567),0)</f>
        <v/>
      </c>
      <c r="AB1567" s="3">
        <f>MAX(F1567-SUM(Y1567:AA1567),0)</f>
        <v/>
      </c>
      <c r="AC1567" s="3">
        <f>D1567</f>
        <v/>
      </c>
      <c r="AD1567" s="3">
        <f>E1567</f>
        <v/>
      </c>
    </row>
    <row r="1568">
      <c r="A1568" s="22" t="inlineStr">
        <is>
          <t>BNRR022511263205</t>
        </is>
      </c>
      <c r="B1568" s="22" t="inlineStr">
        <is>
          <t>27/11/2025 5:20:1</t>
        </is>
      </c>
      <c r="C1568" s="24" t="n">
        <v>9</v>
      </c>
      <c r="D1568" s="24" t="n">
        <v>6</v>
      </c>
      <c r="E1568" s="24" t="n">
        <v>2</v>
      </c>
      <c r="F1568" s="24" t="n">
        <v>489</v>
      </c>
      <c r="G1568" s="24" t="inlineStr">
        <is>
          <t>16</t>
        </is>
      </c>
      <c r="H1568" s="24" t="inlineStr">
        <is>
          <t>28/11/2025 16:1:7</t>
        </is>
      </c>
      <c r="I1568" s="24" t="inlineStr"/>
      <c r="J1568" s="24" t="n">
        <v/>
      </c>
      <c r="K1568" s="24" t="n"/>
      <c r="L1568" s="24" t="n"/>
      <c r="M1568" s="1">
        <f>LEFT(A1568,6)</f>
        <v/>
      </c>
      <c r="N1568" s="1">
        <f>MID(A1568,7,6)</f>
        <v/>
      </c>
      <c r="O1568" s="1">
        <f>MID(A1568,7,6)&amp;"-"&amp;MID(A1568,13,1)</f>
        <v/>
      </c>
      <c r="P1568" s="1">
        <f>"M"&amp;MID(A1568,5,2)</f>
        <v/>
      </c>
      <c r="Q1568" s="1">
        <f>IF(MID(A1568,4,1)="L",IF(ISODD(RIGHT(A1568)),"LH1","LH3"),IF(MID(A1568,4,1)="R",IF(ISODD(RIGHT(A1568)),"RH2","RH4"),"ERROR"))</f>
        <v/>
      </c>
      <c r="R1568" s="1">
        <f>P1568&amp;"-"&amp;Q1568</f>
        <v/>
      </c>
      <c r="S1568" s="13">
        <f>IF(D1568="","HXX",IF(OR(D1568=D1567,D1568=0),S1567,"H"&amp;TEXT(D1568,"00")&amp;" T"&amp;TEXT(G1568,"00")&amp;" - "&amp;A1568))</f>
        <v/>
      </c>
      <c r="T1568" s="13">
        <f>SUBTOTAL(3,A1568)</f>
        <v/>
      </c>
      <c r="U1568" s="13">
        <f>IF(OR(NOT(ISBLANK(H1568)),J1568="30"),1,0)</f>
        <v/>
      </c>
      <c r="V1568" s="13">
        <f>IF(ISBLANK(I1568),0,1)</f>
        <v/>
      </c>
      <c r="W1568" s="13">
        <f>IF(AND(L1568="Porosidad de gas",OR(K1568="C5",K1568="E5")),1,0)</f>
        <v/>
      </c>
      <c r="X1568" s="3">
        <f>RIGHT(A1568,3)</f>
        <v/>
      </c>
      <c r="Y1568" s="3">
        <f>MAX(W1568*F1568,0)</f>
        <v/>
      </c>
      <c r="Z1568" s="3">
        <f>MAX(V1568*F1568-Y1568,0)</f>
        <v/>
      </c>
      <c r="AA1568" s="3">
        <f>MAX(U1568*F1568-SUM(Y1568:Z1568),0)</f>
        <v/>
      </c>
      <c r="AB1568" s="3">
        <f>MAX(F1568-SUM(Y1568:AA1568),0)</f>
        <v/>
      </c>
      <c r="AC1568" s="3">
        <f>D1568</f>
        <v/>
      </c>
      <c r="AD1568" s="3">
        <f>E1568</f>
        <v/>
      </c>
    </row>
    <row r="1569">
      <c r="A1569" s="22" t="inlineStr">
        <is>
          <t>BNRR022511263206</t>
        </is>
      </c>
      <c r="B1569" s="22" t="inlineStr">
        <is>
          <t>27/11/2025 5:20:1</t>
        </is>
      </c>
      <c r="C1569" s="24" t="n">
        <v>9</v>
      </c>
      <c r="D1569" s="24" t="n">
        <v>6</v>
      </c>
      <c r="E1569" s="24" t="n">
        <v>2</v>
      </c>
      <c r="F1569" s="24" t="n">
        <v>489</v>
      </c>
      <c r="G1569" s="24" t="inlineStr">
        <is>
          <t>16</t>
        </is>
      </c>
      <c r="H1569" s="24" t="inlineStr">
        <is>
          <t>28/11/2025 16:0:8</t>
        </is>
      </c>
      <c r="I1569" s="24" t="inlineStr">
        <is>
          <t>28/11/2025 16:7:13</t>
        </is>
      </c>
      <c r="J1569" s="24" t="n">
        <v>30</v>
      </c>
      <c r="K1569" s="24" t="inlineStr">
        <is>
          <t>E5</t>
        </is>
      </c>
      <c r="L1569" s="24" t="inlineStr">
        <is>
          <t>Filtro entrada desplazado</t>
        </is>
      </c>
      <c r="M1569" s="1">
        <f>LEFT(A1569,6)</f>
        <v/>
      </c>
      <c r="N1569" s="1">
        <f>MID(A1569,7,6)</f>
        <v/>
      </c>
      <c r="O1569" s="1">
        <f>MID(A1569,7,6)&amp;"-"&amp;MID(A1569,13,1)</f>
        <v/>
      </c>
      <c r="P1569" s="1">
        <f>"M"&amp;MID(A1569,5,2)</f>
        <v/>
      </c>
      <c r="Q1569" s="1">
        <f>IF(MID(A1569,4,1)="L",IF(ISODD(RIGHT(A1569)),"LH1","LH3"),IF(MID(A1569,4,1)="R",IF(ISODD(RIGHT(A1569)),"RH2","RH4"),"ERROR"))</f>
        <v/>
      </c>
      <c r="R1569" s="1">
        <f>P1569&amp;"-"&amp;Q1569</f>
        <v/>
      </c>
      <c r="S1569" s="13">
        <f>IF(D1569="","HXX",IF(OR(D1569=D1568,D1569=0),S1568,"H"&amp;TEXT(D1569,"00")&amp;" T"&amp;TEXT(G1569,"00")&amp;" - "&amp;A1569))</f>
        <v/>
      </c>
      <c r="T1569" s="13">
        <f>SUBTOTAL(3,A1569)</f>
        <v/>
      </c>
      <c r="U1569" s="13">
        <f>IF(OR(NOT(ISBLANK(H1569)),J1569="30"),1,0)</f>
        <v/>
      </c>
      <c r="V1569" s="13">
        <f>IF(ISBLANK(I1569),0,1)</f>
        <v/>
      </c>
      <c r="W1569" s="13">
        <f>IF(AND(L1569="Porosidad de gas",OR(K1569="C5",K1569="E5")),1,0)</f>
        <v/>
      </c>
      <c r="X1569" s="3">
        <f>RIGHT(A1569,3)</f>
        <v/>
      </c>
      <c r="Y1569" s="3">
        <f>MAX(W1569*F1569,0)</f>
        <v/>
      </c>
      <c r="Z1569" s="3">
        <f>MAX(V1569*F1569-Y1569,0)</f>
        <v/>
      </c>
      <c r="AA1569" s="3">
        <f>MAX(U1569*F1569-SUM(Y1569:Z1569),0)</f>
        <v/>
      </c>
      <c r="AB1569" s="3">
        <f>MAX(F1569-SUM(Y1569:AA1569),0)</f>
        <v/>
      </c>
      <c r="AC1569" s="3">
        <f>D1569</f>
        <v/>
      </c>
      <c r="AD1569" s="3">
        <f>E1569</f>
        <v/>
      </c>
    </row>
    <row r="1570">
      <c r="A1570" s="22" t="inlineStr">
        <is>
          <t>BNRL022511263203</t>
        </is>
      </c>
      <c r="B1570" s="22" t="inlineStr">
        <is>
          <t>27/11/2025 5:11:52</t>
        </is>
      </c>
      <c r="C1570" s="24" t="n">
        <v>9</v>
      </c>
      <c r="D1570" s="24" t="n">
        <v>6</v>
      </c>
      <c r="E1570" s="24" t="n">
        <v>1</v>
      </c>
      <c r="F1570" s="24" t="n">
        <v>1283</v>
      </c>
      <c r="G1570" s="24" t="inlineStr">
        <is>
          <t>16</t>
        </is>
      </c>
      <c r="H1570" s="24" t="inlineStr"/>
      <c r="I1570" s="24" t="inlineStr"/>
      <c r="J1570" s="24" t="n">
        <v/>
      </c>
      <c r="K1570" s="24" t="n"/>
      <c r="L1570" s="24" t="n"/>
      <c r="M1570" s="1">
        <f>LEFT(A1570,6)</f>
        <v/>
      </c>
      <c r="N1570" s="1">
        <f>MID(A1570,7,6)</f>
        <v/>
      </c>
      <c r="O1570" s="1">
        <f>MID(A1570,7,6)&amp;"-"&amp;MID(A1570,13,1)</f>
        <v/>
      </c>
      <c r="P1570" s="1">
        <f>"M"&amp;MID(A1570,5,2)</f>
        <v/>
      </c>
      <c r="Q1570" s="1">
        <f>IF(MID(A1570,4,1)="L",IF(ISODD(RIGHT(A1570)),"LH1","LH3"),IF(MID(A1570,4,1)="R",IF(ISODD(RIGHT(A1570)),"RH2","RH4"),"ERROR"))</f>
        <v/>
      </c>
      <c r="R1570" s="1">
        <f>P1570&amp;"-"&amp;Q1570</f>
        <v/>
      </c>
      <c r="S1570" s="13">
        <f>IF(D1570="","HXX",IF(OR(D1570=D1569,D1570=0),S1569,"H"&amp;TEXT(D1570,"00")&amp;" T"&amp;TEXT(G1570,"00")&amp;" - "&amp;A1570))</f>
        <v/>
      </c>
      <c r="T1570" s="13">
        <f>SUBTOTAL(3,A1570)</f>
        <v/>
      </c>
      <c r="U1570" s="13">
        <f>IF(OR(NOT(ISBLANK(H1570)),J1570="30"),1,0)</f>
        <v/>
      </c>
      <c r="V1570" s="13">
        <f>IF(ISBLANK(I1570),0,1)</f>
        <v/>
      </c>
      <c r="W1570" s="13">
        <f>IF(AND(L1570="Porosidad de gas",OR(K1570="C5",K1570="E5")),1,0)</f>
        <v/>
      </c>
      <c r="X1570" s="3">
        <f>RIGHT(A1570,3)</f>
        <v/>
      </c>
      <c r="Y1570" s="3">
        <f>MAX(W1570*F1570,0)</f>
        <v/>
      </c>
      <c r="Z1570" s="3">
        <f>MAX(V1570*F1570-Y1570,0)</f>
        <v/>
      </c>
      <c r="AA1570" s="3">
        <f>MAX(U1570*F1570-SUM(Y1570:Z1570),0)</f>
        <v/>
      </c>
      <c r="AB1570" s="3">
        <f>MAX(F1570-SUM(Y1570:AA1570),0)</f>
        <v/>
      </c>
      <c r="AC1570" s="3">
        <f>D1570</f>
        <v/>
      </c>
      <c r="AD1570" s="3">
        <f>E1570</f>
        <v/>
      </c>
    </row>
    <row r="1571">
      <c r="A1571" s="22" t="inlineStr">
        <is>
          <t>BNRL022511263204</t>
        </is>
      </c>
      <c r="B1571" s="22" t="inlineStr">
        <is>
          <t>27/11/2025 5:11:52</t>
        </is>
      </c>
      <c r="C1571" s="24" t="n">
        <v>9</v>
      </c>
      <c r="D1571" s="24" t="n">
        <v>6</v>
      </c>
      <c r="E1571" s="24" t="n">
        <v>1</v>
      </c>
      <c r="F1571" s="24" t="n">
        <v>1283</v>
      </c>
      <c r="G1571" s="24" t="inlineStr">
        <is>
          <t>16</t>
        </is>
      </c>
      <c r="H1571" s="24" t="inlineStr"/>
      <c r="I1571" s="24" t="inlineStr"/>
      <c r="J1571" s="24" t="n">
        <v/>
      </c>
      <c r="K1571" s="24" t="n"/>
      <c r="L1571" s="24" t="n"/>
      <c r="M1571" s="1">
        <f>LEFT(A1571,6)</f>
        <v/>
      </c>
      <c r="N1571" s="1">
        <f>MID(A1571,7,6)</f>
        <v/>
      </c>
      <c r="O1571" s="1">
        <f>MID(A1571,7,6)&amp;"-"&amp;MID(A1571,13,1)</f>
        <v/>
      </c>
      <c r="P1571" s="1">
        <f>"M"&amp;MID(A1571,5,2)</f>
        <v/>
      </c>
      <c r="Q1571" s="1">
        <f>IF(MID(A1571,4,1)="L",IF(ISODD(RIGHT(A1571)),"LH1","LH3"),IF(MID(A1571,4,1)="R",IF(ISODD(RIGHT(A1571)),"RH2","RH4"),"ERROR"))</f>
        <v/>
      </c>
      <c r="R1571" s="1">
        <f>P1571&amp;"-"&amp;Q1571</f>
        <v/>
      </c>
      <c r="S1571" s="13">
        <f>IF(D1571="","HXX",IF(OR(D1571=D1570,D1571=0),S1570,"H"&amp;TEXT(D1571,"00")&amp;" T"&amp;TEXT(G1571,"00")&amp;" - "&amp;A1571))</f>
        <v/>
      </c>
      <c r="T1571" s="13">
        <f>SUBTOTAL(3,A1571)</f>
        <v/>
      </c>
      <c r="U1571" s="13">
        <f>IF(OR(NOT(ISBLANK(H1571)),J1571="30"),1,0)</f>
        <v/>
      </c>
      <c r="V1571" s="13">
        <f>IF(ISBLANK(I1571),0,1)</f>
        <v/>
      </c>
      <c r="W1571" s="13">
        <f>IF(AND(L1571="Porosidad de gas",OR(K1571="C5",K1571="E5")),1,0)</f>
        <v/>
      </c>
      <c r="X1571" s="3">
        <f>RIGHT(A1571,3)</f>
        <v/>
      </c>
      <c r="Y1571" s="3">
        <f>MAX(W1571*F1571,0)</f>
        <v/>
      </c>
      <c r="Z1571" s="3">
        <f>MAX(V1571*F1571-Y1571,0)</f>
        <v/>
      </c>
      <c r="AA1571" s="3">
        <f>MAX(U1571*F1571-SUM(Y1571:Z1571),0)</f>
        <v/>
      </c>
      <c r="AB1571" s="3">
        <f>MAX(F1571-SUM(Y1571:AA1571),0)</f>
        <v/>
      </c>
      <c r="AC1571" s="3">
        <f>D1571</f>
        <v/>
      </c>
      <c r="AD1571" s="3">
        <f>E1571</f>
        <v/>
      </c>
    </row>
    <row r="1572">
      <c r="A1572" s="22" t="inlineStr">
        <is>
          <t>BNRR022511263203</t>
        </is>
      </c>
      <c r="B1572" s="22" t="inlineStr">
        <is>
          <t>27/11/2025 5:11:52</t>
        </is>
      </c>
      <c r="C1572" s="24" t="n">
        <v>9</v>
      </c>
      <c r="D1572" s="24" t="n">
        <v>6</v>
      </c>
      <c r="E1572" s="24" t="n">
        <v>1</v>
      </c>
      <c r="F1572" s="24" t="n">
        <v>1283</v>
      </c>
      <c r="G1572" s="24" t="inlineStr">
        <is>
          <t>16</t>
        </is>
      </c>
      <c r="H1572" s="24" t="inlineStr"/>
      <c r="I1572" s="24" t="inlineStr"/>
      <c r="J1572" s="24" t="n">
        <v/>
      </c>
      <c r="K1572" s="24" t="n"/>
      <c r="L1572" s="24" t="n"/>
      <c r="M1572" s="1">
        <f>LEFT(A1572,6)</f>
        <v/>
      </c>
      <c r="N1572" s="1">
        <f>MID(A1572,7,6)</f>
        <v/>
      </c>
      <c r="O1572" s="1">
        <f>MID(A1572,7,6)&amp;"-"&amp;MID(A1572,13,1)</f>
        <v/>
      </c>
      <c r="P1572" s="1">
        <f>"M"&amp;MID(A1572,5,2)</f>
        <v/>
      </c>
      <c r="Q1572" s="1">
        <f>IF(MID(A1572,4,1)="L",IF(ISODD(RIGHT(A1572)),"LH1","LH3"),IF(MID(A1572,4,1)="R",IF(ISODD(RIGHT(A1572)),"RH2","RH4"),"ERROR"))</f>
        <v/>
      </c>
      <c r="R1572" s="1">
        <f>P1572&amp;"-"&amp;Q1572</f>
        <v/>
      </c>
      <c r="S1572" s="13">
        <f>IF(D1572="","HXX",IF(OR(D1572=D1571,D1572=0),S1571,"H"&amp;TEXT(D1572,"00")&amp;" T"&amp;TEXT(G1572,"00")&amp;" - "&amp;A1572))</f>
        <v/>
      </c>
      <c r="T1572" s="13">
        <f>SUBTOTAL(3,A1572)</f>
        <v/>
      </c>
      <c r="U1572" s="13">
        <f>IF(OR(NOT(ISBLANK(H1572)),J1572="30"),1,0)</f>
        <v/>
      </c>
      <c r="V1572" s="13">
        <f>IF(ISBLANK(I1572),0,1)</f>
        <v/>
      </c>
      <c r="W1572" s="13">
        <f>IF(AND(L1572="Porosidad de gas",OR(K1572="C5",K1572="E5")),1,0)</f>
        <v/>
      </c>
      <c r="X1572" s="3">
        <f>RIGHT(A1572,3)</f>
        <v/>
      </c>
      <c r="Y1572" s="3">
        <f>MAX(W1572*F1572,0)</f>
        <v/>
      </c>
      <c r="Z1572" s="3">
        <f>MAX(V1572*F1572-Y1572,0)</f>
        <v/>
      </c>
      <c r="AA1572" s="3">
        <f>MAX(U1572*F1572-SUM(Y1572:Z1572),0)</f>
        <v/>
      </c>
      <c r="AB1572" s="3">
        <f>MAX(F1572-SUM(Y1572:AA1572),0)</f>
        <v/>
      </c>
      <c r="AC1572" s="3">
        <f>D1572</f>
        <v/>
      </c>
      <c r="AD1572" s="3">
        <f>E1572</f>
        <v/>
      </c>
    </row>
    <row r="1573">
      <c r="A1573" s="22" t="inlineStr">
        <is>
          <t>BNRR022511263204</t>
        </is>
      </c>
      <c r="B1573" s="22" t="inlineStr">
        <is>
          <t>27/11/2025 5:11:52</t>
        </is>
      </c>
      <c r="C1573" s="24" t="n">
        <v>9</v>
      </c>
      <c r="D1573" s="24" t="n">
        <v>6</v>
      </c>
      <c r="E1573" s="24" t="n">
        <v>1</v>
      </c>
      <c r="F1573" s="24" t="n">
        <v>1283</v>
      </c>
      <c r="G1573" s="24" t="inlineStr">
        <is>
          <t>16</t>
        </is>
      </c>
      <c r="H1573" s="24" t="inlineStr"/>
      <c r="I1573" s="24" t="inlineStr"/>
      <c r="J1573" s="24" t="n">
        <v/>
      </c>
      <c r="K1573" s="24" t="n"/>
      <c r="L1573" s="24" t="n"/>
      <c r="M1573" s="1">
        <f>LEFT(A1573,6)</f>
        <v/>
      </c>
      <c r="N1573" s="1">
        <f>MID(A1573,7,6)</f>
        <v/>
      </c>
      <c r="O1573" s="1">
        <f>MID(A1573,7,6)&amp;"-"&amp;MID(A1573,13,1)</f>
        <v/>
      </c>
      <c r="P1573" s="1">
        <f>"M"&amp;MID(A1573,5,2)</f>
        <v/>
      </c>
      <c r="Q1573" s="1">
        <f>IF(MID(A1573,4,1)="L",IF(ISODD(RIGHT(A1573)),"LH1","LH3"),IF(MID(A1573,4,1)="R",IF(ISODD(RIGHT(A1573)),"RH2","RH4"),"ERROR"))</f>
        <v/>
      </c>
      <c r="R1573" s="1">
        <f>P1573&amp;"-"&amp;Q1573</f>
        <v/>
      </c>
      <c r="S1573" s="13">
        <f>IF(D1573="","HXX",IF(OR(D1573=D1572,D1573=0),S1572,"H"&amp;TEXT(D1573,"00")&amp;" T"&amp;TEXT(G1573,"00")&amp;" - "&amp;A1573))</f>
        <v/>
      </c>
      <c r="T1573" s="13">
        <f>SUBTOTAL(3,A1573)</f>
        <v/>
      </c>
      <c r="U1573" s="13">
        <f>IF(OR(NOT(ISBLANK(H1573)),J1573="30"),1,0)</f>
        <v/>
      </c>
      <c r="V1573" s="13">
        <f>IF(ISBLANK(I1573),0,1)</f>
        <v/>
      </c>
      <c r="W1573" s="13">
        <f>IF(AND(L1573="Porosidad de gas",OR(K1573="C5",K1573="E5")),1,0)</f>
        <v/>
      </c>
      <c r="X1573" s="3">
        <f>RIGHT(A1573,3)</f>
        <v/>
      </c>
      <c r="Y1573" s="3">
        <f>MAX(W1573*F1573,0)</f>
        <v/>
      </c>
      <c r="Z1573" s="3">
        <f>MAX(V1573*F1573-Y1573,0)</f>
        <v/>
      </c>
      <c r="AA1573" s="3">
        <f>MAX(U1573*F1573-SUM(Y1573:Z1573),0)</f>
        <v/>
      </c>
      <c r="AB1573" s="3">
        <f>MAX(F1573-SUM(Y1573:AA1573),0)</f>
        <v/>
      </c>
      <c r="AC1573" s="3">
        <f>D1573</f>
        <v/>
      </c>
      <c r="AD1573" s="3">
        <f>E1573</f>
        <v/>
      </c>
    </row>
    <row r="1574">
      <c r="A1574" s="22" t="inlineStr">
        <is>
          <t>BNRL022511263201</t>
        </is>
      </c>
      <c r="B1574" s="22" t="inlineStr">
        <is>
          <t>27/11/2025 4:50:29</t>
        </is>
      </c>
      <c r="C1574" s="24" t="n">
        <v>9</v>
      </c>
      <c r="D1574" s="24" t="n">
        <v>0</v>
      </c>
      <c r="E1574" s="24" t="n">
        <v>0</v>
      </c>
      <c r="F1574" s="24" t="n">
        <v>362</v>
      </c>
      <c r="G1574" s="24" t="inlineStr"/>
      <c r="H1574" s="24" t="inlineStr">
        <is>
          <t>29/11/2025 5:26:27</t>
        </is>
      </c>
      <c r="I1574" s="24" t="inlineStr"/>
      <c r="J1574" s="24" t="n">
        <v/>
      </c>
      <c r="K1574" s="24" t="n"/>
      <c r="L1574" s="24" t="n"/>
      <c r="M1574" s="1">
        <f>LEFT(A1574,6)</f>
        <v/>
      </c>
      <c r="N1574" s="1">
        <f>MID(A1574,7,6)</f>
        <v/>
      </c>
      <c r="O1574" s="1">
        <f>MID(A1574,7,6)&amp;"-"&amp;MID(A1574,13,1)</f>
        <v/>
      </c>
      <c r="P1574" s="1">
        <f>"M"&amp;MID(A1574,5,2)</f>
        <v/>
      </c>
      <c r="Q1574" s="1">
        <f>IF(MID(A1574,4,1)="L",IF(ISODD(RIGHT(A1574)),"LH1","LH3"),IF(MID(A1574,4,1)="R",IF(ISODD(RIGHT(A1574)),"RH2","RH4"),"ERROR"))</f>
        <v/>
      </c>
      <c r="R1574" s="1">
        <f>P1574&amp;"-"&amp;Q1574</f>
        <v/>
      </c>
      <c r="S1574" s="13">
        <f>IF(D1574="","HXX",IF(OR(D1574=D1573,D1574=0),S1573,"H"&amp;TEXT(D1574,"00")&amp;" T"&amp;TEXT(G1574,"00")&amp;" - "&amp;A1574))</f>
        <v/>
      </c>
      <c r="T1574" s="13">
        <f>SUBTOTAL(3,A1574)</f>
        <v/>
      </c>
      <c r="U1574" s="13">
        <f>IF(OR(NOT(ISBLANK(H1574)),J1574="30"),1,0)</f>
        <v/>
      </c>
      <c r="V1574" s="13">
        <f>IF(ISBLANK(I1574),0,1)</f>
        <v/>
      </c>
      <c r="W1574" s="13">
        <f>IF(AND(L1574="Porosidad de gas",OR(K1574="C5",K1574="E5")),1,0)</f>
        <v/>
      </c>
      <c r="X1574" s="3">
        <f>RIGHT(A1574,3)</f>
        <v/>
      </c>
      <c r="Y1574" s="3">
        <f>MAX(W1574*F1574,0)</f>
        <v/>
      </c>
      <c r="Z1574" s="3">
        <f>MAX(V1574*F1574-Y1574,0)</f>
        <v/>
      </c>
      <c r="AA1574" s="3">
        <f>MAX(U1574*F1574-SUM(Y1574:Z1574),0)</f>
        <v/>
      </c>
      <c r="AB1574" s="3">
        <f>MAX(F1574-SUM(Y1574:AA1574),0)</f>
        <v/>
      </c>
      <c r="AC1574" s="3">
        <f>D1574</f>
        <v/>
      </c>
      <c r="AD1574" s="3">
        <f>E1574</f>
        <v/>
      </c>
    </row>
    <row r="1575">
      <c r="A1575" s="22" t="inlineStr">
        <is>
          <t>BNRL022511263202</t>
        </is>
      </c>
      <c r="B1575" s="22" t="inlineStr">
        <is>
          <t>27/11/2025 4:50:29</t>
        </is>
      </c>
      <c r="C1575" s="24" t="n">
        <v>9</v>
      </c>
      <c r="D1575" s="24" t="n">
        <v>0</v>
      </c>
      <c r="E1575" s="24" t="n">
        <v>0</v>
      </c>
      <c r="F1575" s="24" t="n">
        <v>362</v>
      </c>
      <c r="G1575" s="24" t="inlineStr"/>
      <c r="H1575" s="24" t="inlineStr"/>
      <c r="I1575" s="24" t="inlineStr"/>
      <c r="J1575" s="24" t="n">
        <v/>
      </c>
      <c r="K1575" s="24" t="n"/>
      <c r="L1575" s="24" t="n"/>
      <c r="M1575" s="1">
        <f>LEFT(A1575,6)</f>
        <v/>
      </c>
      <c r="N1575" s="1">
        <f>MID(A1575,7,6)</f>
        <v/>
      </c>
      <c r="O1575" s="1">
        <f>MID(A1575,7,6)&amp;"-"&amp;MID(A1575,13,1)</f>
        <v/>
      </c>
      <c r="P1575" s="1">
        <f>"M"&amp;MID(A1575,5,2)</f>
        <v/>
      </c>
      <c r="Q1575" s="1">
        <f>IF(MID(A1575,4,1)="L",IF(ISODD(RIGHT(A1575)),"LH1","LH3"),IF(MID(A1575,4,1)="R",IF(ISODD(RIGHT(A1575)),"RH2","RH4"),"ERROR"))</f>
        <v/>
      </c>
      <c r="R1575" s="1">
        <f>P1575&amp;"-"&amp;Q1575</f>
        <v/>
      </c>
      <c r="S1575" s="13">
        <f>IF(D1575="","HXX",IF(OR(D1575=D1574,D1575=0),S1574,"H"&amp;TEXT(D1575,"00")&amp;" T"&amp;TEXT(G1575,"00")&amp;" - "&amp;A1575))</f>
        <v/>
      </c>
      <c r="T1575" s="13">
        <f>SUBTOTAL(3,A1575)</f>
        <v/>
      </c>
      <c r="U1575" s="13">
        <f>IF(OR(NOT(ISBLANK(H1575)),J1575="30"),1,0)</f>
        <v/>
      </c>
      <c r="V1575" s="13">
        <f>IF(ISBLANK(I1575),0,1)</f>
        <v/>
      </c>
      <c r="W1575" s="13">
        <f>IF(AND(L1575="Porosidad de gas",OR(K1575="C5",K1575="E5")),1,0)</f>
        <v/>
      </c>
      <c r="X1575" s="3">
        <f>RIGHT(A1575,3)</f>
        <v/>
      </c>
      <c r="Y1575" s="3">
        <f>MAX(W1575*F1575,0)</f>
        <v/>
      </c>
      <c r="Z1575" s="3">
        <f>MAX(V1575*F1575-Y1575,0)</f>
        <v/>
      </c>
      <c r="AA1575" s="3">
        <f>MAX(U1575*F1575-SUM(Y1575:Z1575),0)</f>
        <v/>
      </c>
      <c r="AB1575" s="3">
        <f>MAX(F1575-SUM(Y1575:AA1575),0)</f>
        <v/>
      </c>
      <c r="AC1575" s="3">
        <f>D1575</f>
        <v/>
      </c>
      <c r="AD1575" s="3">
        <f>E1575</f>
        <v/>
      </c>
    </row>
    <row r="1576">
      <c r="A1576" s="22" t="inlineStr">
        <is>
          <t>BNRR022511263201</t>
        </is>
      </c>
      <c r="B1576" s="22" t="inlineStr">
        <is>
          <t>27/11/2025 4:50:29</t>
        </is>
      </c>
      <c r="C1576" s="24" t="n">
        <v>9</v>
      </c>
      <c r="D1576" s="24" t="n">
        <v>0</v>
      </c>
      <c r="E1576" s="24" t="n">
        <v>0</v>
      </c>
      <c r="F1576" s="24" t="n">
        <v>362</v>
      </c>
      <c r="G1576" s="24" t="inlineStr"/>
      <c r="H1576" s="24" t="inlineStr"/>
      <c r="I1576" s="24" t="inlineStr"/>
      <c r="J1576" s="24" t="n">
        <v/>
      </c>
      <c r="K1576" s="24" t="n"/>
      <c r="L1576" s="24" t="n"/>
      <c r="M1576" s="1">
        <f>LEFT(A1576,6)</f>
        <v/>
      </c>
      <c r="N1576" s="1">
        <f>MID(A1576,7,6)</f>
        <v/>
      </c>
      <c r="O1576" s="1">
        <f>MID(A1576,7,6)&amp;"-"&amp;MID(A1576,13,1)</f>
        <v/>
      </c>
      <c r="P1576" s="1">
        <f>"M"&amp;MID(A1576,5,2)</f>
        <v/>
      </c>
      <c r="Q1576" s="1">
        <f>IF(MID(A1576,4,1)="L",IF(ISODD(RIGHT(A1576)),"LH1","LH3"),IF(MID(A1576,4,1)="R",IF(ISODD(RIGHT(A1576)),"RH2","RH4"),"ERROR"))</f>
        <v/>
      </c>
      <c r="R1576" s="1">
        <f>P1576&amp;"-"&amp;Q1576</f>
        <v/>
      </c>
      <c r="S1576" s="13">
        <f>IF(D1576="","HXX",IF(OR(D1576=D1575,D1576=0),S1575,"H"&amp;TEXT(D1576,"00")&amp;" T"&amp;TEXT(G1576,"00")&amp;" - "&amp;A1576))</f>
        <v/>
      </c>
      <c r="T1576" s="13">
        <f>SUBTOTAL(3,A1576)</f>
        <v/>
      </c>
      <c r="U1576" s="13">
        <f>IF(OR(NOT(ISBLANK(H1576)),J1576="30"),1,0)</f>
        <v/>
      </c>
      <c r="V1576" s="13">
        <f>IF(ISBLANK(I1576),0,1)</f>
        <v/>
      </c>
      <c r="W1576" s="13">
        <f>IF(AND(L1576="Porosidad de gas",OR(K1576="C5",K1576="E5")),1,0)</f>
        <v/>
      </c>
      <c r="X1576" s="3">
        <f>RIGHT(A1576,3)</f>
        <v/>
      </c>
      <c r="Y1576" s="3">
        <f>MAX(W1576*F1576,0)</f>
        <v/>
      </c>
      <c r="Z1576" s="3">
        <f>MAX(V1576*F1576-Y1576,0)</f>
        <v/>
      </c>
      <c r="AA1576" s="3">
        <f>MAX(U1576*F1576-SUM(Y1576:Z1576),0)</f>
        <v/>
      </c>
      <c r="AB1576" s="3">
        <f>MAX(F1576-SUM(Y1576:AA1576),0)</f>
        <v/>
      </c>
      <c r="AC1576" s="3">
        <f>D1576</f>
        <v/>
      </c>
      <c r="AD1576" s="3">
        <f>E1576</f>
        <v/>
      </c>
    </row>
    <row r="1577">
      <c r="A1577" s="22" t="inlineStr">
        <is>
          <t>BNRR022511263202</t>
        </is>
      </c>
      <c r="B1577" s="22" t="inlineStr">
        <is>
          <t>27/11/2025 4:50:29</t>
        </is>
      </c>
      <c r="C1577" s="24" t="n">
        <v>9</v>
      </c>
      <c r="D1577" s="24" t="n">
        <v>0</v>
      </c>
      <c r="E1577" s="24" t="n">
        <v>0</v>
      </c>
      <c r="F1577" s="24" t="n">
        <v>362</v>
      </c>
      <c r="G1577" s="24" t="inlineStr"/>
      <c r="H1577" s="24" t="inlineStr">
        <is>
          <t>29/11/2025 5:28:46</t>
        </is>
      </c>
      <c r="I1577" s="24" t="inlineStr"/>
      <c r="J1577" s="24" t="n">
        <v/>
      </c>
      <c r="K1577" s="24" t="n"/>
      <c r="L1577" s="24" t="n"/>
      <c r="M1577" s="1">
        <f>LEFT(A1577,6)</f>
        <v/>
      </c>
      <c r="N1577" s="1">
        <f>MID(A1577,7,6)</f>
        <v/>
      </c>
      <c r="O1577" s="1">
        <f>MID(A1577,7,6)&amp;"-"&amp;MID(A1577,13,1)</f>
        <v/>
      </c>
      <c r="P1577" s="1">
        <f>"M"&amp;MID(A1577,5,2)</f>
        <v/>
      </c>
      <c r="Q1577" s="1">
        <f>IF(MID(A1577,4,1)="L",IF(ISODD(RIGHT(A1577)),"LH1","LH3"),IF(MID(A1577,4,1)="R",IF(ISODD(RIGHT(A1577)),"RH2","RH4"),"ERROR"))</f>
        <v/>
      </c>
      <c r="R1577" s="1">
        <f>P1577&amp;"-"&amp;Q1577</f>
        <v/>
      </c>
      <c r="S1577" s="13">
        <f>IF(D1577="","HXX",IF(OR(D1577=D1576,D1577=0),S1576,"H"&amp;TEXT(D1577,"00")&amp;" T"&amp;TEXT(G1577,"00")&amp;" - "&amp;A1577))</f>
        <v/>
      </c>
      <c r="T1577" s="13">
        <f>SUBTOTAL(3,A1577)</f>
        <v/>
      </c>
      <c r="U1577" s="13">
        <f>IF(OR(NOT(ISBLANK(H1577)),J1577="30"),1,0)</f>
        <v/>
      </c>
      <c r="V1577" s="13">
        <f>IF(ISBLANK(I1577),0,1)</f>
        <v/>
      </c>
      <c r="W1577" s="13">
        <f>IF(AND(L1577="Porosidad de gas",OR(K1577="C5",K1577="E5")),1,0)</f>
        <v/>
      </c>
      <c r="X1577" s="3">
        <f>RIGHT(A1577,3)</f>
        <v/>
      </c>
      <c r="Y1577" s="3">
        <f>MAX(W1577*F1577,0)</f>
        <v/>
      </c>
      <c r="Z1577" s="3">
        <f>MAX(V1577*F1577-Y1577,0)</f>
        <v/>
      </c>
      <c r="AA1577" s="3">
        <f>MAX(U1577*F1577-SUM(Y1577:Z1577),0)</f>
        <v/>
      </c>
      <c r="AB1577" s="3">
        <f>MAX(F1577-SUM(Y1577:AA1577),0)</f>
        <v/>
      </c>
      <c r="AC1577" s="3">
        <f>D1577</f>
        <v/>
      </c>
      <c r="AD1577" s="3">
        <f>E1577</f>
        <v/>
      </c>
    </row>
    <row r="1578">
      <c r="A1578" s="22" t="inlineStr">
        <is>
          <t>BNRL022511263199</t>
        </is>
      </c>
      <c r="B1578" s="22" t="inlineStr">
        <is>
          <t>27/11/2025 4:44:27</t>
        </is>
      </c>
      <c r="C1578" s="24" t="n">
        <v>9</v>
      </c>
      <c r="D1578" s="24" t="n">
        <v>14</v>
      </c>
      <c r="E1578" s="24" t="n">
        <v>37</v>
      </c>
      <c r="F1578" s="24" t="n">
        <v>374</v>
      </c>
      <c r="G1578" s="24" t="inlineStr">
        <is>
          <t>17</t>
        </is>
      </c>
      <c r="H1578" s="24" t="inlineStr">
        <is>
          <t>29/11/2025 5:28:2</t>
        </is>
      </c>
      <c r="I1578" s="24" t="inlineStr"/>
      <c r="J1578" s="24" t="n">
        <v/>
      </c>
      <c r="K1578" s="24" t="n"/>
      <c r="L1578" s="24" t="n"/>
      <c r="M1578" s="1">
        <f>LEFT(A1578,6)</f>
        <v/>
      </c>
      <c r="N1578" s="1">
        <f>MID(A1578,7,6)</f>
        <v/>
      </c>
      <c r="O1578" s="1">
        <f>MID(A1578,7,6)&amp;"-"&amp;MID(A1578,13,1)</f>
        <v/>
      </c>
      <c r="P1578" s="1">
        <f>"M"&amp;MID(A1578,5,2)</f>
        <v/>
      </c>
      <c r="Q1578" s="1">
        <f>IF(MID(A1578,4,1)="L",IF(ISODD(RIGHT(A1578)),"LH1","LH3"),IF(MID(A1578,4,1)="R",IF(ISODD(RIGHT(A1578)),"RH2","RH4"),"ERROR"))</f>
        <v/>
      </c>
      <c r="R1578" s="1">
        <f>P1578&amp;"-"&amp;Q1578</f>
        <v/>
      </c>
      <c r="S1578" s="13">
        <f>IF(D1578="","HXX",IF(OR(D1578=D1577,D1578=0),S1577,"H"&amp;TEXT(D1578,"00")&amp;" T"&amp;TEXT(G1578,"00")&amp;" - "&amp;A1578))</f>
        <v/>
      </c>
      <c r="T1578" s="13">
        <f>SUBTOTAL(3,A1578)</f>
        <v/>
      </c>
      <c r="U1578" s="13">
        <f>IF(OR(NOT(ISBLANK(H1578)),J1578="30"),1,0)</f>
        <v/>
      </c>
      <c r="V1578" s="13">
        <f>IF(ISBLANK(I1578),0,1)</f>
        <v/>
      </c>
      <c r="W1578" s="13">
        <f>IF(AND(L1578="Porosidad de gas",OR(K1578="C5",K1578="E5")),1,0)</f>
        <v/>
      </c>
      <c r="X1578" s="3">
        <f>RIGHT(A1578,3)</f>
        <v/>
      </c>
      <c r="Y1578" s="3">
        <f>MAX(W1578*F1578,0)</f>
        <v/>
      </c>
      <c r="Z1578" s="3">
        <f>MAX(V1578*F1578-Y1578,0)</f>
        <v/>
      </c>
      <c r="AA1578" s="3">
        <f>MAX(U1578*F1578-SUM(Y1578:Z1578),0)</f>
        <v/>
      </c>
      <c r="AB1578" s="3">
        <f>MAX(F1578-SUM(Y1578:AA1578),0)</f>
        <v/>
      </c>
      <c r="AC1578" s="3">
        <f>D1578</f>
        <v/>
      </c>
      <c r="AD1578" s="3">
        <f>E1578</f>
        <v/>
      </c>
    </row>
    <row r="1579">
      <c r="A1579" s="22" t="inlineStr">
        <is>
          <t>BNRL022511263200</t>
        </is>
      </c>
      <c r="B1579" s="22" t="inlineStr">
        <is>
          <t>27/11/2025 4:44:27</t>
        </is>
      </c>
      <c r="C1579" s="24" t="n">
        <v>9</v>
      </c>
      <c r="D1579" s="24" t="n">
        <v>14</v>
      </c>
      <c r="E1579" s="24" t="n">
        <v>37</v>
      </c>
      <c r="F1579" s="24" t="n">
        <v>374</v>
      </c>
      <c r="G1579" s="24" t="inlineStr">
        <is>
          <t>17</t>
        </is>
      </c>
      <c r="H1579" s="24" t="inlineStr">
        <is>
          <t>29/11/2025 6:35:5</t>
        </is>
      </c>
      <c r="I1579" s="24" t="inlineStr">
        <is>
          <t>28/11/2025 6:42:13</t>
        </is>
      </c>
      <c r="J1579" s="24" t="n">
        <v>30</v>
      </c>
      <c r="K1579" s="24" t="inlineStr">
        <is>
          <t>E2</t>
        </is>
      </c>
      <c r="L1579" s="24" t="inlineStr">
        <is>
          <t>Porosidad de gas</t>
        </is>
      </c>
      <c r="M1579" s="1">
        <f>LEFT(A1579,6)</f>
        <v/>
      </c>
      <c r="N1579" s="1">
        <f>MID(A1579,7,6)</f>
        <v/>
      </c>
      <c r="O1579" s="1">
        <f>MID(A1579,7,6)&amp;"-"&amp;MID(A1579,13,1)</f>
        <v/>
      </c>
      <c r="P1579" s="1">
        <f>"M"&amp;MID(A1579,5,2)</f>
        <v/>
      </c>
      <c r="Q1579" s="1">
        <f>IF(MID(A1579,4,1)="L",IF(ISODD(RIGHT(A1579)),"LH1","LH3"),IF(MID(A1579,4,1)="R",IF(ISODD(RIGHT(A1579)),"RH2","RH4"),"ERROR"))</f>
        <v/>
      </c>
      <c r="R1579" s="1">
        <f>P1579&amp;"-"&amp;Q1579</f>
        <v/>
      </c>
      <c r="S1579" s="13">
        <f>IF(D1579="","HXX",IF(OR(D1579=D1578,D1579=0),S1578,"H"&amp;TEXT(D1579,"00")&amp;" T"&amp;TEXT(G1579,"00")&amp;" - "&amp;A1579))</f>
        <v/>
      </c>
      <c r="T1579" s="13">
        <f>SUBTOTAL(3,A1579)</f>
        <v/>
      </c>
      <c r="U1579" s="13">
        <f>IF(OR(NOT(ISBLANK(H1579)),J1579="30"),1,0)</f>
        <v/>
      </c>
      <c r="V1579" s="13">
        <f>IF(ISBLANK(I1579),0,1)</f>
        <v/>
      </c>
      <c r="W1579" s="13">
        <f>IF(AND(L1579="Porosidad de gas",OR(K1579="C5",K1579="E5")),1,0)</f>
        <v/>
      </c>
      <c r="X1579" s="3">
        <f>RIGHT(A1579,3)</f>
        <v/>
      </c>
      <c r="Y1579" s="3">
        <f>MAX(W1579*F1579,0)</f>
        <v/>
      </c>
      <c r="Z1579" s="3">
        <f>MAX(V1579*F1579-Y1579,0)</f>
        <v/>
      </c>
      <c r="AA1579" s="3">
        <f>MAX(U1579*F1579-SUM(Y1579:Z1579),0)</f>
        <v/>
      </c>
      <c r="AB1579" s="3">
        <f>MAX(F1579-SUM(Y1579:AA1579),0)</f>
        <v/>
      </c>
      <c r="AC1579" s="3">
        <f>D1579</f>
        <v/>
      </c>
      <c r="AD1579" s="3">
        <f>E1579</f>
        <v/>
      </c>
    </row>
    <row r="1580">
      <c r="A1580" s="22" t="inlineStr">
        <is>
          <t>BNRR022511263199</t>
        </is>
      </c>
      <c r="B1580" s="22" t="inlineStr">
        <is>
          <t>27/11/2025 4:44:27</t>
        </is>
      </c>
      <c r="C1580" s="24" t="n">
        <v>9</v>
      </c>
      <c r="D1580" s="24" t="n">
        <v>14</v>
      </c>
      <c r="E1580" s="24" t="n">
        <v>37</v>
      </c>
      <c r="F1580" s="24" t="n">
        <v>374</v>
      </c>
      <c r="G1580" s="24" t="inlineStr">
        <is>
          <t>17</t>
        </is>
      </c>
      <c r="H1580" s="24" t="inlineStr">
        <is>
          <t>29/11/2025 5:39:57</t>
        </is>
      </c>
      <c r="I1580" s="24" t="inlineStr"/>
      <c r="J1580" s="24" t="n">
        <v/>
      </c>
      <c r="K1580" s="24" t="n"/>
      <c r="L1580" s="24" t="n"/>
      <c r="M1580" s="1">
        <f>LEFT(A1580,6)</f>
        <v/>
      </c>
      <c r="N1580" s="1">
        <f>MID(A1580,7,6)</f>
        <v/>
      </c>
      <c r="O1580" s="1">
        <f>MID(A1580,7,6)&amp;"-"&amp;MID(A1580,13,1)</f>
        <v/>
      </c>
      <c r="P1580" s="1">
        <f>"M"&amp;MID(A1580,5,2)</f>
        <v/>
      </c>
      <c r="Q1580" s="1">
        <f>IF(MID(A1580,4,1)="L",IF(ISODD(RIGHT(A1580)),"LH1","LH3"),IF(MID(A1580,4,1)="R",IF(ISODD(RIGHT(A1580)),"RH2","RH4"),"ERROR"))</f>
        <v/>
      </c>
      <c r="R1580" s="1">
        <f>P1580&amp;"-"&amp;Q1580</f>
        <v/>
      </c>
      <c r="S1580" s="13">
        <f>IF(D1580="","HXX",IF(OR(D1580=D1579,D1580=0),S1579,"H"&amp;TEXT(D1580,"00")&amp;" T"&amp;TEXT(G1580,"00")&amp;" - "&amp;A1580))</f>
        <v/>
      </c>
      <c r="T1580" s="13">
        <f>SUBTOTAL(3,A1580)</f>
        <v/>
      </c>
      <c r="U1580" s="13">
        <f>IF(OR(NOT(ISBLANK(H1580)),J1580="30"),1,0)</f>
        <v/>
      </c>
      <c r="V1580" s="13">
        <f>IF(ISBLANK(I1580),0,1)</f>
        <v/>
      </c>
      <c r="W1580" s="13">
        <f>IF(AND(L1580="Porosidad de gas",OR(K1580="C5",K1580="E5")),1,0)</f>
        <v/>
      </c>
      <c r="X1580" s="3">
        <f>RIGHT(A1580,3)</f>
        <v/>
      </c>
      <c r="Y1580" s="3">
        <f>MAX(W1580*F1580,0)</f>
        <v/>
      </c>
      <c r="Z1580" s="3">
        <f>MAX(V1580*F1580-Y1580,0)</f>
        <v/>
      </c>
      <c r="AA1580" s="3">
        <f>MAX(U1580*F1580-SUM(Y1580:Z1580),0)</f>
        <v/>
      </c>
      <c r="AB1580" s="3">
        <f>MAX(F1580-SUM(Y1580:AA1580),0)</f>
        <v/>
      </c>
      <c r="AC1580" s="3">
        <f>D1580</f>
        <v/>
      </c>
      <c r="AD1580" s="3">
        <f>E1580</f>
        <v/>
      </c>
    </row>
    <row r="1581">
      <c r="A1581" s="22" t="inlineStr">
        <is>
          <t>BNRR022511263200</t>
        </is>
      </c>
      <c r="B1581" s="22" t="inlineStr">
        <is>
          <t>27/11/2025 4:44:27</t>
        </is>
      </c>
      <c r="C1581" s="24" t="n">
        <v>9</v>
      </c>
      <c r="D1581" s="24" t="n">
        <v>14</v>
      </c>
      <c r="E1581" s="24" t="n">
        <v>37</v>
      </c>
      <c r="F1581" s="24" t="n">
        <v>374</v>
      </c>
      <c r="G1581" s="24" t="inlineStr">
        <is>
          <t>17</t>
        </is>
      </c>
      <c r="H1581" s="24" t="inlineStr">
        <is>
          <t>29/11/2025 5:35:30</t>
        </is>
      </c>
      <c r="I1581" s="24" t="inlineStr"/>
      <c r="J1581" s="24" t="n">
        <v/>
      </c>
      <c r="K1581" s="24" t="n"/>
      <c r="L1581" s="24" t="n"/>
      <c r="M1581" s="1">
        <f>LEFT(A1581,6)</f>
        <v/>
      </c>
      <c r="N1581" s="1">
        <f>MID(A1581,7,6)</f>
        <v/>
      </c>
      <c r="O1581" s="1">
        <f>MID(A1581,7,6)&amp;"-"&amp;MID(A1581,13,1)</f>
        <v/>
      </c>
      <c r="P1581" s="1">
        <f>"M"&amp;MID(A1581,5,2)</f>
        <v/>
      </c>
      <c r="Q1581" s="1">
        <f>IF(MID(A1581,4,1)="L",IF(ISODD(RIGHT(A1581)),"LH1","LH3"),IF(MID(A1581,4,1)="R",IF(ISODD(RIGHT(A1581)),"RH2","RH4"),"ERROR"))</f>
        <v/>
      </c>
      <c r="R1581" s="1">
        <f>P1581&amp;"-"&amp;Q1581</f>
        <v/>
      </c>
      <c r="S1581" s="13">
        <f>IF(D1581="","HXX",IF(OR(D1581=D1580,D1581=0),S1580,"H"&amp;TEXT(D1581,"00")&amp;" T"&amp;TEXT(G1581,"00")&amp;" - "&amp;A1581))</f>
        <v/>
      </c>
      <c r="T1581" s="13">
        <f>SUBTOTAL(3,A1581)</f>
        <v/>
      </c>
      <c r="U1581" s="13">
        <f>IF(OR(NOT(ISBLANK(H1581)),J1581="30"),1,0)</f>
        <v/>
      </c>
      <c r="V1581" s="13">
        <f>IF(ISBLANK(I1581),0,1)</f>
        <v/>
      </c>
      <c r="W1581" s="13">
        <f>IF(AND(L1581="Porosidad de gas",OR(K1581="C5",K1581="E5")),1,0)</f>
        <v/>
      </c>
      <c r="X1581" s="3">
        <f>RIGHT(A1581,3)</f>
        <v/>
      </c>
      <c r="Y1581" s="3">
        <f>MAX(W1581*F1581,0)</f>
        <v/>
      </c>
      <c r="Z1581" s="3">
        <f>MAX(V1581*F1581-Y1581,0)</f>
        <v/>
      </c>
      <c r="AA1581" s="3">
        <f>MAX(U1581*F1581-SUM(Y1581:Z1581),0)</f>
        <v/>
      </c>
      <c r="AB1581" s="3">
        <f>MAX(F1581-SUM(Y1581:AA1581),0)</f>
        <v/>
      </c>
      <c r="AC1581" s="3">
        <f>D1581</f>
        <v/>
      </c>
      <c r="AD1581" s="3">
        <f>E1581</f>
        <v/>
      </c>
    </row>
    <row r="1582">
      <c r="A1582" s="22" t="inlineStr">
        <is>
          <t>BNRL022511263197</t>
        </is>
      </c>
      <c r="B1582" s="22" t="inlineStr">
        <is>
          <t>27/11/2025 4:38:13</t>
        </is>
      </c>
      <c r="C1582" s="24" t="n">
        <v>9</v>
      </c>
      <c r="D1582" s="24" t="n">
        <v>14</v>
      </c>
      <c r="E1582" s="24" t="n">
        <v>36</v>
      </c>
      <c r="F1582" s="24" t="n">
        <v>393</v>
      </c>
      <c r="G1582" s="24" t="inlineStr">
        <is>
          <t>17</t>
        </is>
      </c>
      <c r="H1582" s="24" t="inlineStr">
        <is>
          <t>29/11/2025 5:46:57</t>
        </is>
      </c>
      <c r="I1582" s="24" t="inlineStr"/>
      <c r="J1582" s="24" t="n">
        <v/>
      </c>
      <c r="K1582" s="24" t="n"/>
      <c r="L1582" s="24" t="n"/>
      <c r="M1582" s="1">
        <f>LEFT(A1582,6)</f>
        <v/>
      </c>
      <c r="N1582" s="1">
        <f>MID(A1582,7,6)</f>
        <v/>
      </c>
      <c r="O1582" s="1">
        <f>MID(A1582,7,6)&amp;"-"&amp;MID(A1582,13,1)</f>
        <v/>
      </c>
      <c r="P1582" s="1">
        <f>"M"&amp;MID(A1582,5,2)</f>
        <v/>
      </c>
      <c r="Q1582" s="1">
        <f>IF(MID(A1582,4,1)="L",IF(ISODD(RIGHT(A1582)),"LH1","LH3"),IF(MID(A1582,4,1)="R",IF(ISODD(RIGHT(A1582)),"RH2","RH4"),"ERROR"))</f>
        <v/>
      </c>
      <c r="R1582" s="1">
        <f>P1582&amp;"-"&amp;Q1582</f>
        <v/>
      </c>
      <c r="S1582" s="13">
        <f>IF(D1582="","HXX",IF(OR(D1582=D1581,D1582=0),S1581,"H"&amp;TEXT(D1582,"00")&amp;" T"&amp;TEXT(G1582,"00")&amp;" - "&amp;A1582))</f>
        <v/>
      </c>
      <c r="T1582" s="13">
        <f>SUBTOTAL(3,A1582)</f>
        <v/>
      </c>
      <c r="U1582" s="13">
        <f>IF(OR(NOT(ISBLANK(H1582)),J1582="30"),1,0)</f>
        <v/>
      </c>
      <c r="V1582" s="13">
        <f>IF(ISBLANK(I1582),0,1)</f>
        <v/>
      </c>
      <c r="W1582" s="13">
        <f>IF(AND(L1582="Porosidad de gas",OR(K1582="C5",K1582="E5")),1,0)</f>
        <v/>
      </c>
      <c r="X1582" s="3">
        <f>RIGHT(A1582,3)</f>
        <v/>
      </c>
      <c r="Y1582" s="3">
        <f>MAX(W1582*F1582,0)</f>
        <v/>
      </c>
      <c r="Z1582" s="3">
        <f>MAX(V1582*F1582-Y1582,0)</f>
        <v/>
      </c>
      <c r="AA1582" s="3">
        <f>MAX(U1582*F1582-SUM(Y1582:Z1582),0)</f>
        <v/>
      </c>
      <c r="AB1582" s="3">
        <f>MAX(F1582-SUM(Y1582:AA1582),0)</f>
        <v/>
      </c>
      <c r="AC1582" s="3">
        <f>D1582</f>
        <v/>
      </c>
      <c r="AD1582" s="3">
        <f>E1582</f>
        <v/>
      </c>
    </row>
    <row r="1583">
      <c r="A1583" s="22" t="inlineStr">
        <is>
          <t>BNRL022511263198</t>
        </is>
      </c>
      <c r="B1583" s="22" t="inlineStr">
        <is>
          <t>27/11/2025 4:38:13</t>
        </is>
      </c>
      <c r="C1583" s="24" t="n">
        <v>9</v>
      </c>
      <c r="D1583" s="24" t="n">
        <v>14</v>
      </c>
      <c r="E1583" s="24" t="n">
        <v>36</v>
      </c>
      <c r="F1583" s="24" t="n">
        <v>393</v>
      </c>
      <c r="G1583" s="24" t="inlineStr">
        <is>
          <t>17</t>
        </is>
      </c>
      <c r="H1583" s="24" t="inlineStr">
        <is>
          <t>29/11/2025 5:44:48</t>
        </is>
      </c>
      <c r="I1583" s="24" t="inlineStr"/>
      <c r="J1583" s="24" t="n">
        <v/>
      </c>
      <c r="K1583" s="24" t="n"/>
      <c r="L1583" s="24" t="n"/>
      <c r="M1583" s="1">
        <f>LEFT(A1583,6)</f>
        <v/>
      </c>
      <c r="N1583" s="1">
        <f>MID(A1583,7,6)</f>
        <v/>
      </c>
      <c r="O1583" s="1">
        <f>MID(A1583,7,6)&amp;"-"&amp;MID(A1583,13,1)</f>
        <v/>
      </c>
      <c r="P1583" s="1">
        <f>"M"&amp;MID(A1583,5,2)</f>
        <v/>
      </c>
      <c r="Q1583" s="1">
        <f>IF(MID(A1583,4,1)="L",IF(ISODD(RIGHT(A1583)),"LH1","LH3"),IF(MID(A1583,4,1)="R",IF(ISODD(RIGHT(A1583)),"RH2","RH4"),"ERROR"))</f>
        <v/>
      </c>
      <c r="R1583" s="1">
        <f>P1583&amp;"-"&amp;Q1583</f>
        <v/>
      </c>
      <c r="S1583" s="13">
        <f>IF(D1583="","HXX",IF(OR(D1583=D1582,D1583=0),S1582,"H"&amp;TEXT(D1583,"00")&amp;" T"&amp;TEXT(G1583,"00")&amp;" - "&amp;A1583))</f>
        <v/>
      </c>
      <c r="T1583" s="13">
        <f>SUBTOTAL(3,A1583)</f>
        <v/>
      </c>
      <c r="U1583" s="13">
        <f>IF(OR(NOT(ISBLANK(H1583)),J1583="30"),1,0)</f>
        <v/>
      </c>
      <c r="V1583" s="13">
        <f>IF(ISBLANK(I1583),0,1)</f>
        <v/>
      </c>
      <c r="W1583" s="13">
        <f>IF(AND(L1583="Porosidad de gas",OR(K1583="C5",K1583="E5")),1,0)</f>
        <v/>
      </c>
      <c r="X1583" s="3">
        <f>RIGHT(A1583,3)</f>
        <v/>
      </c>
      <c r="Y1583" s="3">
        <f>MAX(W1583*F1583,0)</f>
        <v/>
      </c>
      <c r="Z1583" s="3">
        <f>MAX(V1583*F1583-Y1583,0)</f>
        <v/>
      </c>
      <c r="AA1583" s="3">
        <f>MAX(U1583*F1583-SUM(Y1583:Z1583),0)</f>
        <v/>
      </c>
      <c r="AB1583" s="3">
        <f>MAX(F1583-SUM(Y1583:AA1583),0)</f>
        <v/>
      </c>
      <c r="AC1583" s="3">
        <f>D1583</f>
        <v/>
      </c>
      <c r="AD1583" s="3">
        <f>E1583</f>
        <v/>
      </c>
    </row>
    <row r="1584">
      <c r="A1584" s="22" t="inlineStr">
        <is>
          <t>BNRR022511263197</t>
        </is>
      </c>
      <c r="B1584" s="22" t="inlineStr">
        <is>
          <t>27/11/2025 4:38:13</t>
        </is>
      </c>
      <c r="C1584" s="24" t="n">
        <v>9</v>
      </c>
      <c r="D1584" s="24" t="n">
        <v>14</v>
      </c>
      <c r="E1584" s="24" t="n">
        <v>36</v>
      </c>
      <c r="F1584" s="24" t="n">
        <v>393</v>
      </c>
      <c r="G1584" s="24" t="inlineStr">
        <is>
          <t>17</t>
        </is>
      </c>
      <c r="H1584" s="24" t="inlineStr">
        <is>
          <t>29/11/2025 6:34:52</t>
        </is>
      </c>
      <c r="I1584" s="24" t="inlineStr"/>
      <c r="J1584" s="24" t="n">
        <v/>
      </c>
      <c r="K1584" s="24" t="n"/>
      <c r="L1584" s="24" t="n"/>
      <c r="M1584" s="1">
        <f>LEFT(A1584,6)</f>
        <v/>
      </c>
      <c r="N1584" s="1">
        <f>MID(A1584,7,6)</f>
        <v/>
      </c>
      <c r="O1584" s="1">
        <f>MID(A1584,7,6)&amp;"-"&amp;MID(A1584,13,1)</f>
        <v/>
      </c>
      <c r="P1584" s="1">
        <f>"M"&amp;MID(A1584,5,2)</f>
        <v/>
      </c>
      <c r="Q1584" s="1">
        <f>IF(MID(A1584,4,1)="L",IF(ISODD(RIGHT(A1584)),"LH1","LH3"),IF(MID(A1584,4,1)="R",IF(ISODD(RIGHT(A1584)),"RH2","RH4"),"ERROR"))</f>
        <v/>
      </c>
      <c r="R1584" s="1">
        <f>P1584&amp;"-"&amp;Q1584</f>
        <v/>
      </c>
      <c r="S1584" s="13">
        <f>IF(D1584="","HXX",IF(OR(D1584=D1583,D1584=0),S1583,"H"&amp;TEXT(D1584,"00")&amp;" T"&amp;TEXT(G1584,"00")&amp;" - "&amp;A1584))</f>
        <v/>
      </c>
      <c r="T1584" s="13">
        <f>SUBTOTAL(3,A1584)</f>
        <v/>
      </c>
      <c r="U1584" s="13">
        <f>IF(OR(NOT(ISBLANK(H1584)),J1584="30"),1,0)</f>
        <v/>
      </c>
      <c r="V1584" s="13">
        <f>IF(ISBLANK(I1584),0,1)</f>
        <v/>
      </c>
      <c r="W1584" s="13">
        <f>IF(AND(L1584="Porosidad de gas",OR(K1584="C5",K1584="E5")),1,0)</f>
        <v/>
      </c>
      <c r="X1584" s="3">
        <f>RIGHT(A1584,3)</f>
        <v/>
      </c>
      <c r="Y1584" s="3">
        <f>MAX(W1584*F1584,0)</f>
        <v/>
      </c>
      <c r="Z1584" s="3">
        <f>MAX(V1584*F1584-Y1584,0)</f>
        <v/>
      </c>
      <c r="AA1584" s="3">
        <f>MAX(U1584*F1584-SUM(Y1584:Z1584),0)</f>
        <v/>
      </c>
      <c r="AB1584" s="3">
        <f>MAX(F1584-SUM(Y1584:AA1584),0)</f>
        <v/>
      </c>
      <c r="AC1584" s="3">
        <f>D1584</f>
        <v/>
      </c>
      <c r="AD1584" s="3">
        <f>E1584</f>
        <v/>
      </c>
    </row>
    <row r="1585">
      <c r="A1585" s="22" t="inlineStr">
        <is>
          <t>BNRR022511263198</t>
        </is>
      </c>
      <c r="B1585" s="22" t="inlineStr">
        <is>
          <t>27/11/2025 4:38:13</t>
        </is>
      </c>
      <c r="C1585" s="24" t="n">
        <v>9</v>
      </c>
      <c r="D1585" s="24" t="n">
        <v>14</v>
      </c>
      <c r="E1585" s="24" t="n">
        <v>36</v>
      </c>
      <c r="F1585" s="24" t="n">
        <v>393</v>
      </c>
      <c r="G1585" s="24" t="inlineStr">
        <is>
          <t>17</t>
        </is>
      </c>
      <c r="H1585" s="24" t="inlineStr">
        <is>
          <t>29/11/2025 5:43:28</t>
        </is>
      </c>
      <c r="I1585" s="24" t="inlineStr"/>
      <c r="J1585" s="24" t="n">
        <v/>
      </c>
      <c r="K1585" s="24" t="n"/>
      <c r="L1585" s="24" t="n"/>
      <c r="M1585" s="1">
        <f>LEFT(A1585,6)</f>
        <v/>
      </c>
      <c r="N1585" s="1">
        <f>MID(A1585,7,6)</f>
        <v/>
      </c>
      <c r="O1585" s="1">
        <f>MID(A1585,7,6)&amp;"-"&amp;MID(A1585,13,1)</f>
        <v/>
      </c>
      <c r="P1585" s="1">
        <f>"M"&amp;MID(A1585,5,2)</f>
        <v/>
      </c>
      <c r="Q1585" s="1">
        <f>IF(MID(A1585,4,1)="L",IF(ISODD(RIGHT(A1585)),"LH1","LH3"),IF(MID(A1585,4,1)="R",IF(ISODD(RIGHT(A1585)),"RH2","RH4"),"ERROR"))</f>
        <v/>
      </c>
      <c r="R1585" s="1">
        <f>P1585&amp;"-"&amp;Q1585</f>
        <v/>
      </c>
      <c r="S1585" s="13">
        <f>IF(D1585="","HXX",IF(OR(D1585=D1584,D1585=0),S1584,"H"&amp;TEXT(D1585,"00")&amp;" T"&amp;TEXT(G1585,"00")&amp;" - "&amp;A1585))</f>
        <v/>
      </c>
      <c r="T1585" s="13">
        <f>SUBTOTAL(3,A1585)</f>
        <v/>
      </c>
      <c r="U1585" s="13">
        <f>IF(OR(NOT(ISBLANK(H1585)),J1585="30"),1,0)</f>
        <v/>
      </c>
      <c r="V1585" s="13">
        <f>IF(ISBLANK(I1585),0,1)</f>
        <v/>
      </c>
      <c r="W1585" s="13">
        <f>IF(AND(L1585="Porosidad de gas",OR(K1585="C5",K1585="E5")),1,0)</f>
        <v/>
      </c>
      <c r="X1585" s="3">
        <f>RIGHT(A1585,3)</f>
        <v/>
      </c>
      <c r="Y1585" s="3">
        <f>MAX(W1585*F1585,0)</f>
        <v/>
      </c>
      <c r="Z1585" s="3">
        <f>MAX(V1585*F1585-Y1585,0)</f>
        <v/>
      </c>
      <c r="AA1585" s="3">
        <f>MAX(U1585*F1585-SUM(Y1585:Z1585),0)</f>
        <v/>
      </c>
      <c r="AB1585" s="3">
        <f>MAX(F1585-SUM(Y1585:AA1585),0)</f>
        <v/>
      </c>
      <c r="AC1585" s="3">
        <f>D1585</f>
        <v/>
      </c>
      <c r="AD1585" s="3">
        <f>E1585</f>
        <v/>
      </c>
    </row>
    <row r="1586">
      <c r="A1586" s="22" t="inlineStr">
        <is>
          <t>BNRL022511263195</t>
        </is>
      </c>
      <c r="B1586" s="22" t="inlineStr">
        <is>
          <t>27/11/2025 4:31:40</t>
        </is>
      </c>
      <c r="C1586" s="24" t="n">
        <v>9</v>
      </c>
      <c r="D1586" s="24" t="n">
        <v>14</v>
      </c>
      <c r="E1586" s="24" t="n">
        <v>35</v>
      </c>
      <c r="F1586" s="24" t="n">
        <v>622</v>
      </c>
      <c r="G1586" s="24" t="inlineStr">
        <is>
          <t>17</t>
        </is>
      </c>
      <c r="H1586" s="24" t="inlineStr">
        <is>
          <t>28/11/2025 17:28:55</t>
        </is>
      </c>
      <c r="I1586" s="24" t="inlineStr"/>
      <c r="J1586" s="24" t="n">
        <v/>
      </c>
      <c r="K1586" s="24" t="n"/>
      <c r="L1586" s="24" t="n"/>
      <c r="M1586" s="1">
        <f>LEFT(A1586,6)</f>
        <v/>
      </c>
      <c r="N1586" s="1">
        <f>MID(A1586,7,6)</f>
        <v/>
      </c>
      <c r="O1586" s="1">
        <f>MID(A1586,7,6)&amp;"-"&amp;MID(A1586,13,1)</f>
        <v/>
      </c>
      <c r="P1586" s="1">
        <f>"M"&amp;MID(A1586,5,2)</f>
        <v/>
      </c>
      <c r="Q1586" s="1">
        <f>IF(MID(A1586,4,1)="L",IF(ISODD(RIGHT(A1586)),"LH1","LH3"),IF(MID(A1586,4,1)="R",IF(ISODD(RIGHT(A1586)),"RH2","RH4"),"ERROR"))</f>
        <v/>
      </c>
      <c r="R1586" s="1">
        <f>P1586&amp;"-"&amp;Q1586</f>
        <v/>
      </c>
      <c r="S1586" s="13">
        <f>IF(D1586="","HXX",IF(OR(D1586=D1585,D1586=0),S1585,"H"&amp;TEXT(D1586,"00")&amp;" T"&amp;TEXT(G1586,"00")&amp;" - "&amp;A1586))</f>
        <v/>
      </c>
      <c r="T1586" s="13">
        <f>SUBTOTAL(3,A1586)</f>
        <v/>
      </c>
      <c r="U1586" s="13">
        <f>IF(OR(NOT(ISBLANK(H1586)),J1586="30"),1,0)</f>
        <v/>
      </c>
      <c r="V1586" s="13">
        <f>IF(ISBLANK(I1586),0,1)</f>
        <v/>
      </c>
      <c r="W1586" s="13">
        <f>IF(AND(L1586="Porosidad de gas",OR(K1586="C5",K1586="E5")),1,0)</f>
        <v/>
      </c>
      <c r="X1586" s="3">
        <f>RIGHT(A1586,3)</f>
        <v/>
      </c>
      <c r="Y1586" s="3">
        <f>MAX(W1586*F1586,0)</f>
        <v/>
      </c>
      <c r="Z1586" s="3">
        <f>MAX(V1586*F1586-Y1586,0)</f>
        <v/>
      </c>
      <c r="AA1586" s="3">
        <f>MAX(U1586*F1586-SUM(Y1586:Z1586),0)</f>
        <v/>
      </c>
      <c r="AB1586" s="3">
        <f>MAX(F1586-SUM(Y1586:AA1586),0)</f>
        <v/>
      </c>
      <c r="AC1586" s="3">
        <f>D1586</f>
        <v/>
      </c>
      <c r="AD1586" s="3">
        <f>E1586</f>
        <v/>
      </c>
    </row>
    <row r="1587">
      <c r="A1587" s="22" t="inlineStr">
        <is>
          <t>BNRL022511263196</t>
        </is>
      </c>
      <c r="B1587" s="22" t="inlineStr">
        <is>
          <t>27/11/2025 4:31:40</t>
        </is>
      </c>
      <c r="C1587" s="24" t="n">
        <v>9</v>
      </c>
      <c r="D1587" s="24" t="n">
        <v>14</v>
      </c>
      <c r="E1587" s="24" t="n">
        <v>35</v>
      </c>
      <c r="F1587" s="24" t="n">
        <v>622</v>
      </c>
      <c r="G1587" s="24" t="inlineStr">
        <is>
          <t>17</t>
        </is>
      </c>
      <c r="H1587" s="24" t="inlineStr">
        <is>
          <t>28/11/2025 17:37:49</t>
        </is>
      </c>
      <c r="I1587" s="24" t="inlineStr"/>
      <c r="J1587" s="24" t="n">
        <v/>
      </c>
      <c r="K1587" s="24" t="n"/>
      <c r="L1587" s="24" t="n"/>
      <c r="M1587" s="1">
        <f>LEFT(A1587,6)</f>
        <v/>
      </c>
      <c r="N1587" s="1">
        <f>MID(A1587,7,6)</f>
        <v/>
      </c>
      <c r="O1587" s="1">
        <f>MID(A1587,7,6)&amp;"-"&amp;MID(A1587,13,1)</f>
        <v/>
      </c>
      <c r="P1587" s="1">
        <f>"M"&amp;MID(A1587,5,2)</f>
        <v/>
      </c>
      <c r="Q1587" s="1">
        <f>IF(MID(A1587,4,1)="L",IF(ISODD(RIGHT(A1587)),"LH1","LH3"),IF(MID(A1587,4,1)="R",IF(ISODD(RIGHT(A1587)),"RH2","RH4"),"ERROR"))</f>
        <v/>
      </c>
      <c r="R1587" s="1">
        <f>P1587&amp;"-"&amp;Q1587</f>
        <v/>
      </c>
      <c r="S1587" s="13">
        <f>IF(D1587="","HXX",IF(OR(D1587=D1586,D1587=0),S1586,"H"&amp;TEXT(D1587,"00")&amp;" T"&amp;TEXT(G1587,"00")&amp;" - "&amp;A1587))</f>
        <v/>
      </c>
      <c r="T1587" s="13">
        <f>SUBTOTAL(3,A1587)</f>
        <v/>
      </c>
      <c r="U1587" s="13">
        <f>IF(OR(NOT(ISBLANK(H1587)),J1587="30"),1,0)</f>
        <v/>
      </c>
      <c r="V1587" s="13">
        <f>IF(ISBLANK(I1587),0,1)</f>
        <v/>
      </c>
      <c r="W1587" s="13">
        <f>IF(AND(L1587="Porosidad de gas",OR(K1587="C5",K1587="E5")),1,0)</f>
        <v/>
      </c>
      <c r="X1587" s="3">
        <f>RIGHT(A1587,3)</f>
        <v/>
      </c>
      <c r="Y1587" s="3">
        <f>MAX(W1587*F1587,0)</f>
        <v/>
      </c>
      <c r="Z1587" s="3">
        <f>MAX(V1587*F1587-Y1587,0)</f>
        <v/>
      </c>
      <c r="AA1587" s="3">
        <f>MAX(U1587*F1587-SUM(Y1587:Z1587),0)</f>
        <v/>
      </c>
      <c r="AB1587" s="3">
        <f>MAX(F1587-SUM(Y1587:AA1587),0)</f>
        <v/>
      </c>
      <c r="AC1587" s="3">
        <f>D1587</f>
        <v/>
      </c>
      <c r="AD1587" s="3">
        <f>E1587</f>
        <v/>
      </c>
    </row>
    <row r="1588">
      <c r="A1588" s="22" t="inlineStr">
        <is>
          <t>BNRR022511263195</t>
        </is>
      </c>
      <c r="B1588" s="22" t="inlineStr">
        <is>
          <t>27/11/2025 4:31:40</t>
        </is>
      </c>
      <c r="C1588" s="24" t="n">
        <v>9</v>
      </c>
      <c r="D1588" s="24" t="n">
        <v>14</v>
      </c>
      <c r="E1588" s="24" t="n">
        <v>35</v>
      </c>
      <c r="F1588" s="24" t="n">
        <v>622</v>
      </c>
      <c r="G1588" s="24" t="inlineStr">
        <is>
          <t>17</t>
        </is>
      </c>
      <c r="H1588" s="24" t="inlineStr">
        <is>
          <t>28/11/2025 17:31:16</t>
        </is>
      </c>
      <c r="I1588" s="24" t="inlineStr"/>
      <c r="J1588" s="24" t="n">
        <v/>
      </c>
      <c r="K1588" s="24" t="n"/>
      <c r="L1588" s="24" t="n"/>
      <c r="M1588" s="1">
        <f>LEFT(A1588,6)</f>
        <v/>
      </c>
      <c r="N1588" s="1">
        <f>MID(A1588,7,6)</f>
        <v/>
      </c>
      <c r="O1588" s="1">
        <f>MID(A1588,7,6)&amp;"-"&amp;MID(A1588,13,1)</f>
        <v/>
      </c>
      <c r="P1588" s="1">
        <f>"M"&amp;MID(A1588,5,2)</f>
        <v/>
      </c>
      <c r="Q1588" s="1">
        <f>IF(MID(A1588,4,1)="L",IF(ISODD(RIGHT(A1588)),"LH1","LH3"),IF(MID(A1588,4,1)="R",IF(ISODD(RIGHT(A1588)),"RH2","RH4"),"ERROR"))</f>
        <v/>
      </c>
      <c r="R1588" s="1">
        <f>P1588&amp;"-"&amp;Q1588</f>
        <v/>
      </c>
      <c r="S1588" s="13">
        <f>IF(D1588="","HXX",IF(OR(D1588=D1587,D1588=0),S1587,"H"&amp;TEXT(D1588,"00")&amp;" T"&amp;TEXT(G1588,"00")&amp;" - "&amp;A1588))</f>
        <v/>
      </c>
      <c r="T1588" s="13">
        <f>SUBTOTAL(3,A1588)</f>
        <v/>
      </c>
      <c r="U1588" s="13">
        <f>IF(OR(NOT(ISBLANK(H1588)),J1588="30"),1,0)</f>
        <v/>
      </c>
      <c r="V1588" s="13">
        <f>IF(ISBLANK(I1588),0,1)</f>
        <v/>
      </c>
      <c r="W1588" s="13">
        <f>IF(AND(L1588="Porosidad de gas",OR(K1588="C5",K1588="E5")),1,0)</f>
        <v/>
      </c>
      <c r="X1588" s="3">
        <f>RIGHT(A1588,3)</f>
        <v/>
      </c>
      <c r="Y1588" s="3">
        <f>MAX(W1588*F1588,0)</f>
        <v/>
      </c>
      <c r="Z1588" s="3">
        <f>MAX(V1588*F1588-Y1588,0)</f>
        <v/>
      </c>
      <c r="AA1588" s="3">
        <f>MAX(U1588*F1588-SUM(Y1588:Z1588),0)</f>
        <v/>
      </c>
      <c r="AB1588" s="3">
        <f>MAX(F1588-SUM(Y1588:AA1588),0)</f>
        <v/>
      </c>
      <c r="AC1588" s="3">
        <f>D1588</f>
        <v/>
      </c>
      <c r="AD1588" s="3">
        <f>E1588</f>
        <v/>
      </c>
    </row>
    <row r="1589">
      <c r="A1589" s="22" t="inlineStr">
        <is>
          <t>BNRR022511263196</t>
        </is>
      </c>
      <c r="B1589" s="22" t="inlineStr">
        <is>
          <t>27/11/2025 4:31:40</t>
        </is>
      </c>
      <c r="C1589" s="24" t="n">
        <v>9</v>
      </c>
      <c r="D1589" s="24" t="n">
        <v>14</v>
      </c>
      <c r="E1589" s="24" t="n">
        <v>35</v>
      </c>
      <c r="F1589" s="24" t="n">
        <v>622</v>
      </c>
      <c r="G1589" s="24" t="inlineStr">
        <is>
          <t>17</t>
        </is>
      </c>
      <c r="H1589" s="24" t="inlineStr">
        <is>
          <t>28/11/2025 17:28:7</t>
        </is>
      </c>
      <c r="I1589" s="24" t="inlineStr"/>
      <c r="J1589" s="24" t="n">
        <v/>
      </c>
      <c r="K1589" s="24" t="n"/>
      <c r="L1589" s="24" t="n"/>
      <c r="M1589" s="1">
        <f>LEFT(A1589,6)</f>
        <v/>
      </c>
      <c r="N1589" s="1">
        <f>MID(A1589,7,6)</f>
        <v/>
      </c>
      <c r="O1589" s="1">
        <f>MID(A1589,7,6)&amp;"-"&amp;MID(A1589,13,1)</f>
        <v/>
      </c>
      <c r="P1589" s="1">
        <f>"M"&amp;MID(A1589,5,2)</f>
        <v/>
      </c>
      <c r="Q1589" s="1">
        <f>IF(MID(A1589,4,1)="L",IF(ISODD(RIGHT(A1589)),"LH1","LH3"),IF(MID(A1589,4,1)="R",IF(ISODD(RIGHT(A1589)),"RH2","RH4"),"ERROR"))</f>
        <v/>
      </c>
      <c r="R1589" s="1">
        <f>P1589&amp;"-"&amp;Q1589</f>
        <v/>
      </c>
      <c r="S1589" s="13">
        <f>IF(D1589="","HXX",IF(OR(D1589=D1588,D1589=0),S1588,"H"&amp;TEXT(D1589,"00")&amp;" T"&amp;TEXT(G1589,"00")&amp;" - "&amp;A1589))</f>
        <v/>
      </c>
      <c r="T1589" s="13">
        <f>SUBTOTAL(3,A1589)</f>
        <v/>
      </c>
      <c r="U1589" s="13">
        <f>IF(OR(NOT(ISBLANK(H1589)),J1589="30"),1,0)</f>
        <v/>
      </c>
      <c r="V1589" s="13">
        <f>IF(ISBLANK(I1589),0,1)</f>
        <v/>
      </c>
      <c r="W1589" s="13">
        <f>IF(AND(L1589="Porosidad de gas",OR(K1589="C5",K1589="E5")),1,0)</f>
        <v/>
      </c>
      <c r="X1589" s="3">
        <f>RIGHT(A1589,3)</f>
        <v/>
      </c>
      <c r="Y1589" s="3">
        <f>MAX(W1589*F1589,0)</f>
        <v/>
      </c>
      <c r="Z1589" s="3">
        <f>MAX(V1589*F1589-Y1589,0)</f>
        <v/>
      </c>
      <c r="AA1589" s="3">
        <f>MAX(U1589*F1589-SUM(Y1589:Z1589),0)</f>
        <v/>
      </c>
      <c r="AB1589" s="3">
        <f>MAX(F1589-SUM(Y1589:AA1589),0)</f>
        <v/>
      </c>
      <c r="AC1589" s="3">
        <f>D1589</f>
        <v/>
      </c>
      <c r="AD1589" s="3">
        <f>E1589</f>
        <v/>
      </c>
    </row>
    <row r="1590">
      <c r="A1590" s="22" t="inlineStr">
        <is>
          <t>BNRL022511263193</t>
        </is>
      </c>
      <c r="B1590" s="22" t="inlineStr">
        <is>
          <t>27/11/2025 4:21:18</t>
        </is>
      </c>
      <c r="C1590" s="24" t="n">
        <v>9</v>
      </c>
      <c r="D1590" s="24" t="n">
        <v>14</v>
      </c>
      <c r="E1590" s="24" t="n">
        <v>34</v>
      </c>
      <c r="F1590" s="24" t="n">
        <v>357</v>
      </c>
      <c r="G1590" s="24" t="inlineStr">
        <is>
          <t>17</t>
        </is>
      </c>
      <c r="H1590" s="24" t="inlineStr"/>
      <c r="I1590" s="24" t="inlineStr"/>
      <c r="J1590" s="24" t="n">
        <v/>
      </c>
      <c r="K1590" s="24" t="n"/>
      <c r="L1590" s="24" t="n"/>
      <c r="M1590" s="1">
        <f>LEFT(A1590,6)</f>
        <v/>
      </c>
      <c r="N1590" s="1">
        <f>MID(A1590,7,6)</f>
        <v/>
      </c>
      <c r="O1590" s="1">
        <f>MID(A1590,7,6)&amp;"-"&amp;MID(A1590,13,1)</f>
        <v/>
      </c>
      <c r="P1590" s="1">
        <f>"M"&amp;MID(A1590,5,2)</f>
        <v/>
      </c>
      <c r="Q1590" s="1">
        <f>IF(MID(A1590,4,1)="L",IF(ISODD(RIGHT(A1590)),"LH1","LH3"),IF(MID(A1590,4,1)="R",IF(ISODD(RIGHT(A1590)),"RH2","RH4"),"ERROR"))</f>
        <v/>
      </c>
      <c r="R1590" s="1">
        <f>P1590&amp;"-"&amp;Q1590</f>
        <v/>
      </c>
      <c r="S1590" s="13">
        <f>IF(D1590="","HXX",IF(OR(D1590=D1589,D1590=0),S1589,"H"&amp;TEXT(D1590,"00")&amp;" T"&amp;TEXT(G1590,"00")&amp;" - "&amp;A1590))</f>
        <v/>
      </c>
      <c r="T1590" s="13">
        <f>SUBTOTAL(3,A1590)</f>
        <v/>
      </c>
      <c r="U1590" s="13">
        <f>IF(OR(NOT(ISBLANK(H1590)),J1590="30"),1,0)</f>
        <v/>
      </c>
      <c r="V1590" s="13">
        <f>IF(ISBLANK(I1590),0,1)</f>
        <v/>
      </c>
      <c r="W1590" s="13">
        <f>IF(AND(L1590="Porosidad de gas",OR(K1590="C5",K1590="E5")),1,0)</f>
        <v/>
      </c>
      <c r="X1590" s="3">
        <f>RIGHT(A1590,3)</f>
        <v/>
      </c>
      <c r="Y1590" s="3">
        <f>MAX(W1590*F1590,0)</f>
        <v/>
      </c>
      <c r="Z1590" s="3">
        <f>MAX(V1590*F1590-Y1590,0)</f>
        <v/>
      </c>
      <c r="AA1590" s="3">
        <f>MAX(U1590*F1590-SUM(Y1590:Z1590),0)</f>
        <v/>
      </c>
      <c r="AB1590" s="3">
        <f>MAX(F1590-SUM(Y1590:AA1590),0)</f>
        <v/>
      </c>
      <c r="AC1590" s="3">
        <f>D1590</f>
        <v/>
      </c>
      <c r="AD1590" s="3">
        <f>E1590</f>
        <v/>
      </c>
    </row>
    <row r="1591">
      <c r="A1591" s="22" t="inlineStr">
        <is>
          <t>BNRL022511263194</t>
        </is>
      </c>
      <c r="B1591" s="22" t="inlineStr">
        <is>
          <t>27/11/2025 4:21:18</t>
        </is>
      </c>
      <c r="C1591" s="24" t="n">
        <v>9</v>
      </c>
      <c r="D1591" s="24" t="n">
        <v>14</v>
      </c>
      <c r="E1591" s="24" t="n">
        <v>34</v>
      </c>
      <c r="F1591" s="24" t="n">
        <v>357</v>
      </c>
      <c r="G1591" s="24" t="inlineStr">
        <is>
          <t>17</t>
        </is>
      </c>
      <c r="H1591" s="24" t="inlineStr"/>
      <c r="I1591" s="24" t="inlineStr"/>
      <c r="J1591" s="24" t="n">
        <v/>
      </c>
      <c r="K1591" s="24" t="n"/>
      <c r="L1591" s="24" t="n"/>
      <c r="M1591" s="1">
        <f>LEFT(A1591,6)</f>
        <v/>
      </c>
      <c r="N1591" s="1">
        <f>MID(A1591,7,6)</f>
        <v/>
      </c>
      <c r="O1591" s="1">
        <f>MID(A1591,7,6)&amp;"-"&amp;MID(A1591,13,1)</f>
        <v/>
      </c>
      <c r="P1591" s="1">
        <f>"M"&amp;MID(A1591,5,2)</f>
        <v/>
      </c>
      <c r="Q1591" s="1">
        <f>IF(MID(A1591,4,1)="L",IF(ISODD(RIGHT(A1591)),"LH1","LH3"),IF(MID(A1591,4,1)="R",IF(ISODD(RIGHT(A1591)),"RH2","RH4"),"ERROR"))</f>
        <v/>
      </c>
      <c r="R1591" s="1">
        <f>P1591&amp;"-"&amp;Q1591</f>
        <v/>
      </c>
      <c r="S1591" s="13">
        <f>IF(D1591="","HXX",IF(OR(D1591=D1590,D1591=0),S1590,"H"&amp;TEXT(D1591,"00")&amp;" T"&amp;TEXT(G1591,"00")&amp;" - "&amp;A1591))</f>
        <v/>
      </c>
      <c r="T1591" s="13">
        <f>SUBTOTAL(3,A1591)</f>
        <v/>
      </c>
      <c r="U1591" s="13">
        <f>IF(OR(NOT(ISBLANK(H1591)),J1591="30"),1,0)</f>
        <v/>
      </c>
      <c r="V1591" s="13">
        <f>IF(ISBLANK(I1591),0,1)</f>
        <v/>
      </c>
      <c r="W1591" s="13">
        <f>IF(AND(L1591="Porosidad de gas",OR(K1591="C5",K1591="E5")),1,0)</f>
        <v/>
      </c>
      <c r="X1591" s="3">
        <f>RIGHT(A1591,3)</f>
        <v/>
      </c>
      <c r="Y1591" s="3">
        <f>MAX(W1591*F1591,0)</f>
        <v/>
      </c>
      <c r="Z1591" s="3">
        <f>MAX(V1591*F1591-Y1591,0)</f>
        <v/>
      </c>
      <c r="AA1591" s="3">
        <f>MAX(U1591*F1591-SUM(Y1591:Z1591),0)</f>
        <v/>
      </c>
      <c r="AB1591" s="3">
        <f>MAX(F1591-SUM(Y1591:AA1591),0)</f>
        <v/>
      </c>
      <c r="AC1591" s="3">
        <f>D1591</f>
        <v/>
      </c>
      <c r="AD1591" s="3">
        <f>E1591</f>
        <v/>
      </c>
    </row>
    <row r="1592">
      <c r="A1592" s="22" t="inlineStr">
        <is>
          <t>BNRR022511263193</t>
        </is>
      </c>
      <c r="B1592" s="22" t="inlineStr">
        <is>
          <t>27/11/2025 4:21:18</t>
        </is>
      </c>
      <c r="C1592" s="24" t="n">
        <v>9</v>
      </c>
      <c r="D1592" s="24" t="n">
        <v>14</v>
      </c>
      <c r="E1592" s="24" t="n">
        <v>34</v>
      </c>
      <c r="F1592" s="24" t="n">
        <v>357</v>
      </c>
      <c r="G1592" s="24" t="inlineStr">
        <is>
          <t>17</t>
        </is>
      </c>
      <c r="H1592" s="24" t="inlineStr"/>
      <c r="I1592" s="24" t="inlineStr"/>
      <c r="J1592" s="24" t="n">
        <v/>
      </c>
      <c r="K1592" s="24" t="n"/>
      <c r="L1592" s="24" t="n"/>
      <c r="M1592" s="1">
        <f>LEFT(A1592,6)</f>
        <v/>
      </c>
      <c r="N1592" s="1">
        <f>MID(A1592,7,6)</f>
        <v/>
      </c>
      <c r="O1592" s="1">
        <f>MID(A1592,7,6)&amp;"-"&amp;MID(A1592,13,1)</f>
        <v/>
      </c>
      <c r="P1592" s="1">
        <f>"M"&amp;MID(A1592,5,2)</f>
        <v/>
      </c>
      <c r="Q1592" s="1">
        <f>IF(MID(A1592,4,1)="L",IF(ISODD(RIGHT(A1592)),"LH1","LH3"),IF(MID(A1592,4,1)="R",IF(ISODD(RIGHT(A1592)),"RH2","RH4"),"ERROR"))</f>
        <v/>
      </c>
      <c r="R1592" s="1">
        <f>P1592&amp;"-"&amp;Q1592</f>
        <v/>
      </c>
      <c r="S1592" s="13">
        <f>IF(D1592="","HXX",IF(OR(D1592=D1591,D1592=0),S1591,"H"&amp;TEXT(D1592,"00")&amp;" T"&amp;TEXT(G1592,"00")&amp;" - "&amp;A1592))</f>
        <v/>
      </c>
      <c r="T1592" s="13">
        <f>SUBTOTAL(3,A1592)</f>
        <v/>
      </c>
      <c r="U1592" s="13">
        <f>IF(OR(NOT(ISBLANK(H1592)),J1592="30"),1,0)</f>
        <v/>
      </c>
      <c r="V1592" s="13">
        <f>IF(ISBLANK(I1592),0,1)</f>
        <v/>
      </c>
      <c r="W1592" s="13">
        <f>IF(AND(L1592="Porosidad de gas",OR(K1592="C5",K1592="E5")),1,0)</f>
        <v/>
      </c>
      <c r="X1592" s="3">
        <f>RIGHT(A1592,3)</f>
        <v/>
      </c>
      <c r="Y1592" s="3">
        <f>MAX(W1592*F1592,0)</f>
        <v/>
      </c>
      <c r="Z1592" s="3">
        <f>MAX(V1592*F1592-Y1592,0)</f>
        <v/>
      </c>
      <c r="AA1592" s="3">
        <f>MAX(U1592*F1592-SUM(Y1592:Z1592),0)</f>
        <v/>
      </c>
      <c r="AB1592" s="3">
        <f>MAX(F1592-SUM(Y1592:AA1592),0)</f>
        <v/>
      </c>
      <c r="AC1592" s="3">
        <f>D1592</f>
        <v/>
      </c>
      <c r="AD1592" s="3">
        <f>E1592</f>
        <v/>
      </c>
    </row>
    <row r="1593">
      <c r="A1593" s="22" t="inlineStr">
        <is>
          <t>BNRR022511263194</t>
        </is>
      </c>
      <c r="B1593" s="22" t="inlineStr">
        <is>
          <t>27/11/2025 4:21:18</t>
        </is>
      </c>
      <c r="C1593" s="24" t="n">
        <v>9</v>
      </c>
      <c r="D1593" s="24" t="n">
        <v>14</v>
      </c>
      <c r="E1593" s="24" t="n">
        <v>34</v>
      </c>
      <c r="F1593" s="24" t="n">
        <v>357</v>
      </c>
      <c r="G1593" s="24" t="inlineStr">
        <is>
          <t>17</t>
        </is>
      </c>
      <c r="H1593" s="24" t="inlineStr"/>
      <c r="I1593" s="24" t="inlineStr"/>
      <c r="J1593" s="24" t="n">
        <v/>
      </c>
      <c r="K1593" s="24" t="n"/>
      <c r="L1593" s="24" t="n"/>
      <c r="M1593" s="1">
        <f>LEFT(A1593,6)</f>
        <v/>
      </c>
      <c r="N1593" s="1">
        <f>MID(A1593,7,6)</f>
        <v/>
      </c>
      <c r="O1593" s="1">
        <f>MID(A1593,7,6)&amp;"-"&amp;MID(A1593,13,1)</f>
        <v/>
      </c>
      <c r="P1593" s="1">
        <f>"M"&amp;MID(A1593,5,2)</f>
        <v/>
      </c>
      <c r="Q1593" s="1">
        <f>IF(MID(A1593,4,1)="L",IF(ISODD(RIGHT(A1593)),"LH1","LH3"),IF(MID(A1593,4,1)="R",IF(ISODD(RIGHT(A1593)),"RH2","RH4"),"ERROR"))</f>
        <v/>
      </c>
      <c r="R1593" s="1">
        <f>P1593&amp;"-"&amp;Q1593</f>
        <v/>
      </c>
      <c r="S1593" s="13">
        <f>IF(D1593="","HXX",IF(OR(D1593=D1592,D1593=0),S1592,"H"&amp;TEXT(D1593,"00")&amp;" T"&amp;TEXT(G1593,"00")&amp;" - "&amp;A1593))</f>
        <v/>
      </c>
      <c r="T1593" s="13">
        <f>SUBTOTAL(3,A1593)</f>
        <v/>
      </c>
      <c r="U1593" s="13">
        <f>IF(OR(NOT(ISBLANK(H1593)),J1593="30"),1,0)</f>
        <v/>
      </c>
      <c r="V1593" s="13">
        <f>IF(ISBLANK(I1593),0,1)</f>
        <v/>
      </c>
      <c r="W1593" s="13">
        <f>IF(AND(L1593="Porosidad de gas",OR(K1593="C5",K1593="E5")),1,0)</f>
        <v/>
      </c>
      <c r="X1593" s="3">
        <f>RIGHT(A1593,3)</f>
        <v/>
      </c>
      <c r="Y1593" s="3">
        <f>MAX(W1593*F1593,0)</f>
        <v/>
      </c>
      <c r="Z1593" s="3">
        <f>MAX(V1593*F1593-Y1593,0)</f>
        <v/>
      </c>
      <c r="AA1593" s="3">
        <f>MAX(U1593*F1593-SUM(Y1593:Z1593),0)</f>
        <v/>
      </c>
      <c r="AB1593" s="3">
        <f>MAX(F1593-SUM(Y1593:AA1593),0)</f>
        <v/>
      </c>
      <c r="AC1593" s="3">
        <f>D1593</f>
        <v/>
      </c>
      <c r="AD1593" s="3">
        <f>E1593</f>
        <v/>
      </c>
    </row>
    <row r="1594">
      <c r="A1594" s="22" t="inlineStr">
        <is>
          <t>BNRL022511263191</t>
        </is>
      </c>
      <c r="B1594" s="22" t="inlineStr">
        <is>
          <t>27/11/2025 4:15:21</t>
        </is>
      </c>
      <c r="C1594" s="24" t="n">
        <v>9</v>
      </c>
      <c r="D1594" s="24" t="n">
        <v>14</v>
      </c>
      <c r="E1594" s="24" t="n">
        <v>33</v>
      </c>
      <c r="F1594" s="24" t="n">
        <v>362</v>
      </c>
      <c r="G1594" s="24" t="inlineStr">
        <is>
          <t>17</t>
        </is>
      </c>
      <c r="H1594" s="24" t="inlineStr">
        <is>
          <t>28/11/2025 17:39:3</t>
        </is>
      </c>
      <c r="I1594" s="24" t="inlineStr">
        <is>
          <t>28/11/2025 17:47:10</t>
        </is>
      </c>
      <c r="J1594" s="24" t="n">
        <v>30</v>
      </c>
      <c r="K1594" s="24" t="inlineStr">
        <is>
          <t>E2</t>
        </is>
      </c>
      <c r="L1594" s="24" t="inlineStr">
        <is>
          <t>Macho de arena roto (F10)</t>
        </is>
      </c>
      <c r="M1594" s="1">
        <f>LEFT(A1594,6)</f>
        <v/>
      </c>
      <c r="N1594" s="1">
        <f>MID(A1594,7,6)</f>
        <v/>
      </c>
      <c r="O1594" s="1">
        <f>MID(A1594,7,6)&amp;"-"&amp;MID(A1594,13,1)</f>
        <v/>
      </c>
      <c r="P1594" s="1">
        <f>"M"&amp;MID(A1594,5,2)</f>
        <v/>
      </c>
      <c r="Q1594" s="1">
        <f>IF(MID(A1594,4,1)="L",IF(ISODD(RIGHT(A1594)),"LH1","LH3"),IF(MID(A1594,4,1)="R",IF(ISODD(RIGHT(A1594)),"RH2","RH4"),"ERROR"))</f>
        <v/>
      </c>
      <c r="R1594" s="1">
        <f>P1594&amp;"-"&amp;Q1594</f>
        <v/>
      </c>
      <c r="S1594" s="13">
        <f>IF(D1594="","HXX",IF(OR(D1594=D1593,D1594=0),S1593,"H"&amp;TEXT(D1594,"00")&amp;" T"&amp;TEXT(G1594,"00")&amp;" - "&amp;A1594))</f>
        <v/>
      </c>
      <c r="T1594" s="13">
        <f>SUBTOTAL(3,A1594)</f>
        <v/>
      </c>
      <c r="U1594" s="13">
        <f>IF(OR(NOT(ISBLANK(H1594)),J1594="30"),1,0)</f>
        <v/>
      </c>
      <c r="V1594" s="13">
        <f>IF(ISBLANK(I1594),0,1)</f>
        <v/>
      </c>
      <c r="W1594" s="13">
        <f>IF(AND(L1594="Porosidad de gas",OR(K1594="C5",K1594="E5")),1,0)</f>
        <v/>
      </c>
      <c r="X1594" s="3">
        <f>RIGHT(A1594,3)</f>
        <v/>
      </c>
      <c r="Y1594" s="3">
        <f>MAX(W1594*F1594,0)</f>
        <v/>
      </c>
      <c r="Z1594" s="3">
        <f>MAX(V1594*F1594-Y1594,0)</f>
        <v/>
      </c>
      <c r="AA1594" s="3">
        <f>MAX(U1594*F1594-SUM(Y1594:Z1594),0)</f>
        <v/>
      </c>
      <c r="AB1594" s="3">
        <f>MAX(F1594-SUM(Y1594:AA1594),0)</f>
        <v/>
      </c>
      <c r="AC1594" s="3">
        <f>D1594</f>
        <v/>
      </c>
      <c r="AD1594" s="3">
        <f>E1594</f>
        <v/>
      </c>
    </row>
    <row r="1595">
      <c r="A1595" s="22" t="inlineStr">
        <is>
          <t>BNRL022511263192</t>
        </is>
      </c>
      <c r="B1595" s="22" t="inlineStr">
        <is>
          <t>27/11/2025 4:15:21</t>
        </is>
      </c>
      <c r="C1595" s="24" t="n">
        <v>9</v>
      </c>
      <c r="D1595" s="24" t="n">
        <v>14</v>
      </c>
      <c r="E1595" s="24" t="n">
        <v>33</v>
      </c>
      <c r="F1595" s="24" t="n">
        <v>362</v>
      </c>
      <c r="G1595" s="24" t="inlineStr">
        <is>
          <t>17</t>
        </is>
      </c>
      <c r="H1595" s="24" t="inlineStr">
        <is>
          <t>28/11/2025 17:30:32</t>
        </is>
      </c>
      <c r="I1595" s="24" t="inlineStr"/>
      <c r="J1595" s="24" t="n">
        <v/>
      </c>
      <c r="K1595" s="24" t="n"/>
      <c r="L1595" s="24" t="n"/>
      <c r="M1595" s="1">
        <f>LEFT(A1595,6)</f>
        <v/>
      </c>
      <c r="N1595" s="1">
        <f>MID(A1595,7,6)</f>
        <v/>
      </c>
      <c r="O1595" s="1">
        <f>MID(A1595,7,6)&amp;"-"&amp;MID(A1595,13,1)</f>
        <v/>
      </c>
      <c r="P1595" s="1">
        <f>"M"&amp;MID(A1595,5,2)</f>
        <v/>
      </c>
      <c r="Q1595" s="1">
        <f>IF(MID(A1595,4,1)="L",IF(ISODD(RIGHT(A1595)),"LH1","LH3"),IF(MID(A1595,4,1)="R",IF(ISODD(RIGHT(A1595)),"RH2","RH4"),"ERROR"))</f>
        <v/>
      </c>
      <c r="R1595" s="1">
        <f>P1595&amp;"-"&amp;Q1595</f>
        <v/>
      </c>
      <c r="S1595" s="13">
        <f>IF(D1595="","HXX",IF(OR(D1595=D1594,D1595=0),S1594,"H"&amp;TEXT(D1595,"00")&amp;" T"&amp;TEXT(G1595,"00")&amp;" - "&amp;A1595))</f>
        <v/>
      </c>
      <c r="T1595" s="13">
        <f>SUBTOTAL(3,A1595)</f>
        <v/>
      </c>
      <c r="U1595" s="13">
        <f>IF(OR(NOT(ISBLANK(H1595)),J1595="30"),1,0)</f>
        <v/>
      </c>
      <c r="V1595" s="13">
        <f>IF(ISBLANK(I1595),0,1)</f>
        <v/>
      </c>
      <c r="W1595" s="13">
        <f>IF(AND(L1595="Porosidad de gas",OR(K1595="C5",K1595="E5")),1,0)</f>
        <v/>
      </c>
      <c r="X1595" s="3">
        <f>RIGHT(A1595,3)</f>
        <v/>
      </c>
      <c r="Y1595" s="3">
        <f>MAX(W1595*F1595,0)</f>
        <v/>
      </c>
      <c r="Z1595" s="3">
        <f>MAX(V1595*F1595-Y1595,0)</f>
        <v/>
      </c>
      <c r="AA1595" s="3">
        <f>MAX(U1595*F1595-SUM(Y1595:Z1595),0)</f>
        <v/>
      </c>
      <c r="AB1595" s="3">
        <f>MAX(F1595-SUM(Y1595:AA1595),0)</f>
        <v/>
      </c>
      <c r="AC1595" s="3">
        <f>D1595</f>
        <v/>
      </c>
      <c r="AD1595" s="3">
        <f>E1595</f>
        <v/>
      </c>
    </row>
    <row r="1596">
      <c r="A1596" s="22" t="inlineStr">
        <is>
          <t>BNRR022511263191</t>
        </is>
      </c>
      <c r="B1596" s="22" t="inlineStr">
        <is>
          <t>27/11/2025 4:15:21</t>
        </is>
      </c>
      <c r="C1596" s="24" t="n">
        <v>9</v>
      </c>
      <c r="D1596" s="24" t="n">
        <v>14</v>
      </c>
      <c r="E1596" s="24" t="n">
        <v>33</v>
      </c>
      <c r="F1596" s="24" t="n">
        <v>362</v>
      </c>
      <c r="G1596" s="24" t="inlineStr">
        <is>
          <t>17</t>
        </is>
      </c>
      <c r="H1596" s="24" t="inlineStr">
        <is>
          <t>28/11/2025 17:29:12</t>
        </is>
      </c>
      <c r="I1596" s="24" t="inlineStr"/>
      <c r="J1596" s="24" t="n">
        <v/>
      </c>
      <c r="K1596" s="24" t="n"/>
      <c r="L1596" s="24" t="n"/>
      <c r="M1596" s="1">
        <f>LEFT(A1596,6)</f>
        <v/>
      </c>
      <c r="N1596" s="1">
        <f>MID(A1596,7,6)</f>
        <v/>
      </c>
      <c r="O1596" s="1">
        <f>MID(A1596,7,6)&amp;"-"&amp;MID(A1596,13,1)</f>
        <v/>
      </c>
      <c r="P1596" s="1">
        <f>"M"&amp;MID(A1596,5,2)</f>
        <v/>
      </c>
      <c r="Q1596" s="1">
        <f>IF(MID(A1596,4,1)="L",IF(ISODD(RIGHT(A1596)),"LH1","LH3"),IF(MID(A1596,4,1)="R",IF(ISODD(RIGHT(A1596)),"RH2","RH4"),"ERROR"))</f>
        <v/>
      </c>
      <c r="R1596" s="1">
        <f>P1596&amp;"-"&amp;Q1596</f>
        <v/>
      </c>
      <c r="S1596" s="13">
        <f>IF(D1596="","HXX",IF(OR(D1596=D1595,D1596=0),S1595,"H"&amp;TEXT(D1596,"00")&amp;" T"&amp;TEXT(G1596,"00")&amp;" - "&amp;A1596))</f>
        <v/>
      </c>
      <c r="T1596" s="13">
        <f>SUBTOTAL(3,A1596)</f>
        <v/>
      </c>
      <c r="U1596" s="13">
        <f>IF(OR(NOT(ISBLANK(H1596)),J1596="30"),1,0)</f>
        <v/>
      </c>
      <c r="V1596" s="13">
        <f>IF(ISBLANK(I1596),0,1)</f>
        <v/>
      </c>
      <c r="W1596" s="13">
        <f>IF(AND(L1596="Porosidad de gas",OR(K1596="C5",K1596="E5")),1,0)</f>
        <v/>
      </c>
      <c r="X1596" s="3">
        <f>RIGHT(A1596,3)</f>
        <v/>
      </c>
      <c r="Y1596" s="3">
        <f>MAX(W1596*F1596,0)</f>
        <v/>
      </c>
      <c r="Z1596" s="3">
        <f>MAX(V1596*F1596-Y1596,0)</f>
        <v/>
      </c>
      <c r="AA1596" s="3">
        <f>MAX(U1596*F1596-SUM(Y1596:Z1596),0)</f>
        <v/>
      </c>
      <c r="AB1596" s="3">
        <f>MAX(F1596-SUM(Y1596:AA1596),0)</f>
        <v/>
      </c>
      <c r="AC1596" s="3">
        <f>D1596</f>
        <v/>
      </c>
      <c r="AD1596" s="3">
        <f>E1596</f>
        <v/>
      </c>
    </row>
    <row r="1597">
      <c r="A1597" s="22" t="inlineStr">
        <is>
          <t>BNRR022511263192</t>
        </is>
      </c>
      <c r="B1597" s="22" t="inlineStr">
        <is>
          <t>27/11/2025 4:15:21</t>
        </is>
      </c>
      <c r="C1597" s="24" t="n">
        <v>9</v>
      </c>
      <c r="D1597" s="24" t="n">
        <v>14</v>
      </c>
      <c r="E1597" s="24" t="n">
        <v>33</v>
      </c>
      <c r="F1597" s="24" t="n">
        <v>362</v>
      </c>
      <c r="G1597" s="24" t="inlineStr">
        <is>
          <t>17</t>
        </is>
      </c>
      <c r="H1597" s="24" t="inlineStr">
        <is>
          <t>28/11/2025 17:33:25</t>
        </is>
      </c>
      <c r="I1597" s="24" t="inlineStr"/>
      <c r="J1597" s="24" t="n">
        <v/>
      </c>
      <c r="K1597" s="24" t="n"/>
      <c r="L1597" s="24" t="n"/>
      <c r="M1597" s="1">
        <f>LEFT(A1597,6)</f>
        <v/>
      </c>
      <c r="N1597" s="1">
        <f>MID(A1597,7,6)</f>
        <v/>
      </c>
      <c r="O1597" s="1">
        <f>MID(A1597,7,6)&amp;"-"&amp;MID(A1597,13,1)</f>
        <v/>
      </c>
      <c r="P1597" s="1">
        <f>"M"&amp;MID(A1597,5,2)</f>
        <v/>
      </c>
      <c r="Q1597" s="1">
        <f>IF(MID(A1597,4,1)="L",IF(ISODD(RIGHT(A1597)),"LH1","LH3"),IF(MID(A1597,4,1)="R",IF(ISODD(RIGHT(A1597)),"RH2","RH4"),"ERROR"))</f>
        <v/>
      </c>
      <c r="R1597" s="1">
        <f>P1597&amp;"-"&amp;Q1597</f>
        <v/>
      </c>
      <c r="S1597" s="13">
        <f>IF(D1597="","HXX",IF(OR(D1597=D1596,D1597=0),S1596,"H"&amp;TEXT(D1597,"00")&amp;" T"&amp;TEXT(G1597,"00")&amp;" - "&amp;A1597))</f>
        <v/>
      </c>
      <c r="T1597" s="13">
        <f>SUBTOTAL(3,A1597)</f>
        <v/>
      </c>
      <c r="U1597" s="13">
        <f>IF(OR(NOT(ISBLANK(H1597)),J1597="30"),1,0)</f>
        <v/>
      </c>
      <c r="V1597" s="13">
        <f>IF(ISBLANK(I1597),0,1)</f>
        <v/>
      </c>
      <c r="W1597" s="13">
        <f>IF(AND(L1597="Porosidad de gas",OR(K1597="C5",K1597="E5")),1,0)</f>
        <v/>
      </c>
      <c r="X1597" s="3">
        <f>RIGHT(A1597,3)</f>
        <v/>
      </c>
      <c r="Y1597" s="3">
        <f>MAX(W1597*F1597,0)</f>
        <v/>
      </c>
      <c r="Z1597" s="3">
        <f>MAX(V1597*F1597-Y1597,0)</f>
        <v/>
      </c>
      <c r="AA1597" s="3">
        <f>MAX(U1597*F1597-SUM(Y1597:Z1597),0)</f>
        <v/>
      </c>
      <c r="AB1597" s="3">
        <f>MAX(F1597-SUM(Y1597:AA1597),0)</f>
        <v/>
      </c>
      <c r="AC1597" s="3">
        <f>D1597</f>
        <v/>
      </c>
      <c r="AD1597" s="3">
        <f>E1597</f>
        <v/>
      </c>
    </row>
    <row r="1598">
      <c r="A1598" s="22" t="inlineStr">
        <is>
          <t>BNRL022511263189</t>
        </is>
      </c>
      <c r="B1598" s="22" t="inlineStr">
        <is>
          <t>27/11/2025 4:9:20</t>
        </is>
      </c>
      <c r="C1598" s="24" t="n">
        <v>9</v>
      </c>
      <c r="D1598" s="24" t="n">
        <v>14</v>
      </c>
      <c r="E1598" s="24" t="n">
        <v>32</v>
      </c>
      <c r="F1598" s="24" t="n">
        <v>363</v>
      </c>
      <c r="G1598" s="24" t="inlineStr">
        <is>
          <t>17</t>
        </is>
      </c>
      <c r="H1598" s="24" t="inlineStr">
        <is>
          <t>28/11/2025 17:48:4</t>
        </is>
      </c>
      <c r="I1598" s="24" t="inlineStr"/>
      <c r="J1598" s="24" t="n">
        <v/>
      </c>
      <c r="K1598" s="24" t="n"/>
      <c r="L1598" s="24" t="n"/>
      <c r="M1598" s="1">
        <f>LEFT(A1598,6)</f>
        <v/>
      </c>
      <c r="N1598" s="1">
        <f>MID(A1598,7,6)</f>
        <v/>
      </c>
      <c r="O1598" s="1">
        <f>MID(A1598,7,6)&amp;"-"&amp;MID(A1598,13,1)</f>
        <v/>
      </c>
      <c r="P1598" s="1">
        <f>"M"&amp;MID(A1598,5,2)</f>
        <v/>
      </c>
      <c r="Q1598" s="1">
        <f>IF(MID(A1598,4,1)="L",IF(ISODD(RIGHT(A1598)),"LH1","LH3"),IF(MID(A1598,4,1)="R",IF(ISODD(RIGHT(A1598)),"RH2","RH4"),"ERROR"))</f>
        <v/>
      </c>
      <c r="R1598" s="1">
        <f>P1598&amp;"-"&amp;Q1598</f>
        <v/>
      </c>
      <c r="S1598" s="13">
        <f>IF(D1598="","HXX",IF(OR(D1598=D1597,D1598=0),S1597,"H"&amp;TEXT(D1598,"00")&amp;" T"&amp;TEXT(G1598,"00")&amp;" - "&amp;A1598))</f>
        <v/>
      </c>
      <c r="T1598" s="13">
        <f>SUBTOTAL(3,A1598)</f>
        <v/>
      </c>
      <c r="U1598" s="13">
        <f>IF(OR(NOT(ISBLANK(H1598)),J1598="30"),1,0)</f>
        <v/>
      </c>
      <c r="V1598" s="13">
        <f>IF(ISBLANK(I1598),0,1)</f>
        <v/>
      </c>
      <c r="W1598" s="13">
        <f>IF(AND(L1598="Porosidad de gas",OR(K1598="C5",K1598="E5")),1,0)</f>
        <v/>
      </c>
      <c r="X1598" s="3">
        <f>RIGHT(A1598,3)</f>
        <v/>
      </c>
      <c r="Y1598" s="3">
        <f>MAX(W1598*F1598,0)</f>
        <v/>
      </c>
      <c r="Z1598" s="3">
        <f>MAX(V1598*F1598-Y1598,0)</f>
        <v/>
      </c>
      <c r="AA1598" s="3">
        <f>MAX(U1598*F1598-SUM(Y1598:Z1598),0)</f>
        <v/>
      </c>
      <c r="AB1598" s="3">
        <f>MAX(F1598-SUM(Y1598:AA1598),0)</f>
        <v/>
      </c>
      <c r="AC1598" s="3">
        <f>D1598</f>
        <v/>
      </c>
      <c r="AD1598" s="3">
        <f>E1598</f>
        <v/>
      </c>
    </row>
    <row r="1599">
      <c r="A1599" s="22" t="inlineStr">
        <is>
          <t>BNRL022511263190</t>
        </is>
      </c>
      <c r="B1599" s="22" t="inlineStr">
        <is>
          <t>27/11/2025 4:9:20</t>
        </is>
      </c>
      <c r="C1599" s="24" t="n">
        <v>9</v>
      </c>
      <c r="D1599" s="24" t="n">
        <v>14</v>
      </c>
      <c r="E1599" s="24" t="n">
        <v>32</v>
      </c>
      <c r="F1599" s="24" t="n">
        <v>363</v>
      </c>
      <c r="G1599" s="24" t="inlineStr">
        <is>
          <t>17</t>
        </is>
      </c>
      <c r="H1599" s="24" t="inlineStr">
        <is>
          <t>28/11/2025 17:44:2</t>
        </is>
      </c>
      <c r="I1599" s="24" t="inlineStr"/>
      <c r="J1599" s="24" t="n">
        <v/>
      </c>
      <c r="K1599" s="24" t="n"/>
      <c r="L1599" s="24" t="n"/>
      <c r="M1599" s="1">
        <f>LEFT(A1599,6)</f>
        <v/>
      </c>
      <c r="N1599" s="1">
        <f>MID(A1599,7,6)</f>
        <v/>
      </c>
      <c r="O1599" s="1">
        <f>MID(A1599,7,6)&amp;"-"&amp;MID(A1599,13,1)</f>
        <v/>
      </c>
      <c r="P1599" s="1">
        <f>"M"&amp;MID(A1599,5,2)</f>
        <v/>
      </c>
      <c r="Q1599" s="1">
        <f>IF(MID(A1599,4,1)="L",IF(ISODD(RIGHT(A1599)),"LH1","LH3"),IF(MID(A1599,4,1)="R",IF(ISODD(RIGHT(A1599)),"RH2","RH4"),"ERROR"))</f>
        <v/>
      </c>
      <c r="R1599" s="1">
        <f>P1599&amp;"-"&amp;Q1599</f>
        <v/>
      </c>
      <c r="S1599" s="13">
        <f>IF(D1599="","HXX",IF(OR(D1599=D1598,D1599=0),S1598,"H"&amp;TEXT(D1599,"00")&amp;" T"&amp;TEXT(G1599,"00")&amp;" - "&amp;A1599))</f>
        <v/>
      </c>
      <c r="T1599" s="13">
        <f>SUBTOTAL(3,A1599)</f>
        <v/>
      </c>
      <c r="U1599" s="13">
        <f>IF(OR(NOT(ISBLANK(H1599)),J1599="30"),1,0)</f>
        <v/>
      </c>
      <c r="V1599" s="13">
        <f>IF(ISBLANK(I1599),0,1)</f>
        <v/>
      </c>
      <c r="W1599" s="13">
        <f>IF(AND(L1599="Porosidad de gas",OR(K1599="C5",K1599="E5")),1,0)</f>
        <v/>
      </c>
      <c r="X1599" s="3">
        <f>RIGHT(A1599,3)</f>
        <v/>
      </c>
      <c r="Y1599" s="3">
        <f>MAX(W1599*F1599,0)</f>
        <v/>
      </c>
      <c r="Z1599" s="3">
        <f>MAX(V1599*F1599-Y1599,0)</f>
        <v/>
      </c>
      <c r="AA1599" s="3">
        <f>MAX(U1599*F1599-SUM(Y1599:Z1599),0)</f>
        <v/>
      </c>
      <c r="AB1599" s="3">
        <f>MAX(F1599-SUM(Y1599:AA1599),0)</f>
        <v/>
      </c>
      <c r="AC1599" s="3">
        <f>D1599</f>
        <v/>
      </c>
      <c r="AD1599" s="3">
        <f>E1599</f>
        <v/>
      </c>
    </row>
    <row r="1600">
      <c r="A1600" s="22" t="inlineStr">
        <is>
          <t>BNRR022511263189</t>
        </is>
      </c>
      <c r="B1600" s="22" t="inlineStr">
        <is>
          <t>27/11/2025 4:9:20</t>
        </is>
      </c>
      <c r="C1600" s="24" t="n">
        <v>9</v>
      </c>
      <c r="D1600" s="24" t="n">
        <v>14</v>
      </c>
      <c r="E1600" s="24" t="n">
        <v>32</v>
      </c>
      <c r="F1600" s="24" t="n">
        <v>363</v>
      </c>
      <c r="G1600" s="24" t="inlineStr">
        <is>
          <t>17</t>
        </is>
      </c>
      <c r="H1600" s="24" t="inlineStr">
        <is>
          <t>28/11/2025 17:35:8</t>
        </is>
      </c>
      <c r="I1600" s="24" t="inlineStr"/>
      <c r="J1600" s="24" t="n">
        <v/>
      </c>
      <c r="K1600" s="24" t="n"/>
      <c r="L1600" s="24" t="n"/>
      <c r="M1600" s="1">
        <f>LEFT(A1600,6)</f>
        <v/>
      </c>
      <c r="N1600" s="1">
        <f>MID(A1600,7,6)</f>
        <v/>
      </c>
      <c r="O1600" s="1">
        <f>MID(A1600,7,6)&amp;"-"&amp;MID(A1600,13,1)</f>
        <v/>
      </c>
      <c r="P1600" s="1">
        <f>"M"&amp;MID(A1600,5,2)</f>
        <v/>
      </c>
      <c r="Q1600" s="1">
        <f>IF(MID(A1600,4,1)="L",IF(ISODD(RIGHT(A1600)),"LH1","LH3"),IF(MID(A1600,4,1)="R",IF(ISODD(RIGHT(A1600)),"RH2","RH4"),"ERROR"))</f>
        <v/>
      </c>
      <c r="R1600" s="1">
        <f>P1600&amp;"-"&amp;Q1600</f>
        <v/>
      </c>
      <c r="S1600" s="13">
        <f>IF(D1600="","HXX",IF(OR(D1600=D1599,D1600=0),S1599,"H"&amp;TEXT(D1600,"00")&amp;" T"&amp;TEXT(G1600,"00")&amp;" - "&amp;A1600))</f>
        <v/>
      </c>
      <c r="T1600" s="13">
        <f>SUBTOTAL(3,A1600)</f>
        <v/>
      </c>
      <c r="U1600" s="13">
        <f>IF(OR(NOT(ISBLANK(H1600)),J1600="30"),1,0)</f>
        <v/>
      </c>
      <c r="V1600" s="13">
        <f>IF(ISBLANK(I1600),0,1)</f>
        <v/>
      </c>
      <c r="W1600" s="13">
        <f>IF(AND(L1600="Porosidad de gas",OR(K1600="C5",K1600="E5")),1,0)</f>
        <v/>
      </c>
      <c r="X1600" s="3">
        <f>RIGHT(A1600,3)</f>
        <v/>
      </c>
      <c r="Y1600" s="3">
        <f>MAX(W1600*F1600,0)</f>
        <v/>
      </c>
      <c r="Z1600" s="3">
        <f>MAX(V1600*F1600-Y1600,0)</f>
        <v/>
      </c>
      <c r="AA1600" s="3">
        <f>MAX(U1600*F1600-SUM(Y1600:Z1600),0)</f>
        <v/>
      </c>
      <c r="AB1600" s="3">
        <f>MAX(F1600-SUM(Y1600:AA1600),0)</f>
        <v/>
      </c>
      <c r="AC1600" s="3">
        <f>D1600</f>
        <v/>
      </c>
      <c r="AD1600" s="3">
        <f>E1600</f>
        <v/>
      </c>
    </row>
    <row r="1601">
      <c r="A1601" s="22" t="inlineStr">
        <is>
          <t>BNRR022511263190</t>
        </is>
      </c>
      <c r="B1601" s="22" t="inlineStr">
        <is>
          <t>27/11/2025 4:9:20</t>
        </is>
      </c>
      <c r="C1601" s="24" t="n">
        <v>9</v>
      </c>
      <c r="D1601" s="24" t="n">
        <v>14</v>
      </c>
      <c r="E1601" s="24" t="n">
        <v>32</v>
      </c>
      <c r="F1601" s="24" t="n">
        <v>363</v>
      </c>
      <c r="G1601" s="24" t="inlineStr">
        <is>
          <t>17</t>
        </is>
      </c>
      <c r="H1601" s="24" t="inlineStr">
        <is>
          <t>28/11/2025 17:44:29</t>
        </is>
      </c>
      <c r="I1601" s="24" t="inlineStr"/>
      <c r="J1601" s="24" t="n">
        <v/>
      </c>
      <c r="K1601" s="24" t="n"/>
      <c r="L1601" s="24" t="n"/>
      <c r="M1601" s="1">
        <f>LEFT(A1601,6)</f>
        <v/>
      </c>
      <c r="N1601" s="1">
        <f>MID(A1601,7,6)</f>
        <v/>
      </c>
      <c r="O1601" s="1">
        <f>MID(A1601,7,6)&amp;"-"&amp;MID(A1601,13,1)</f>
        <v/>
      </c>
      <c r="P1601" s="1">
        <f>"M"&amp;MID(A1601,5,2)</f>
        <v/>
      </c>
      <c r="Q1601" s="1">
        <f>IF(MID(A1601,4,1)="L",IF(ISODD(RIGHT(A1601)),"LH1","LH3"),IF(MID(A1601,4,1)="R",IF(ISODD(RIGHT(A1601)),"RH2","RH4"),"ERROR"))</f>
        <v/>
      </c>
      <c r="R1601" s="1">
        <f>P1601&amp;"-"&amp;Q1601</f>
        <v/>
      </c>
      <c r="S1601" s="13">
        <f>IF(D1601="","HXX",IF(OR(D1601=D1600,D1601=0),S1600,"H"&amp;TEXT(D1601,"00")&amp;" T"&amp;TEXT(G1601,"00")&amp;" - "&amp;A1601))</f>
        <v/>
      </c>
      <c r="T1601" s="13">
        <f>SUBTOTAL(3,A1601)</f>
        <v/>
      </c>
      <c r="U1601" s="13">
        <f>IF(OR(NOT(ISBLANK(H1601)),J1601="30"),1,0)</f>
        <v/>
      </c>
      <c r="V1601" s="13">
        <f>IF(ISBLANK(I1601),0,1)</f>
        <v/>
      </c>
      <c r="W1601" s="13">
        <f>IF(AND(L1601="Porosidad de gas",OR(K1601="C5",K1601="E5")),1,0)</f>
        <v/>
      </c>
      <c r="X1601" s="3">
        <f>RIGHT(A1601,3)</f>
        <v/>
      </c>
      <c r="Y1601" s="3">
        <f>MAX(W1601*F1601,0)</f>
        <v/>
      </c>
      <c r="Z1601" s="3">
        <f>MAX(V1601*F1601-Y1601,0)</f>
        <v/>
      </c>
      <c r="AA1601" s="3">
        <f>MAX(U1601*F1601-SUM(Y1601:Z1601),0)</f>
        <v/>
      </c>
      <c r="AB1601" s="3">
        <f>MAX(F1601-SUM(Y1601:AA1601),0)</f>
        <v/>
      </c>
      <c r="AC1601" s="3">
        <f>D1601</f>
        <v/>
      </c>
      <c r="AD1601" s="3">
        <f>E1601</f>
        <v/>
      </c>
    </row>
    <row r="1602">
      <c r="A1602" s="22" t="inlineStr">
        <is>
          <t>BNRL022511263187</t>
        </is>
      </c>
      <c r="B1602" s="22" t="inlineStr">
        <is>
          <t>27/11/2025 4:3:17</t>
        </is>
      </c>
      <c r="C1602" s="24" t="n">
        <v>9</v>
      </c>
      <c r="D1602" s="24" t="n">
        <v>14</v>
      </c>
      <c r="E1602" s="24" t="n">
        <v>31</v>
      </c>
      <c r="F1602" s="24" t="n">
        <v>363</v>
      </c>
      <c r="G1602" s="24" t="inlineStr">
        <is>
          <t>17</t>
        </is>
      </c>
      <c r="H1602" s="24" t="inlineStr">
        <is>
          <t>28/11/2025 16:41:43</t>
        </is>
      </c>
      <c r="I1602" s="24" t="inlineStr"/>
      <c r="J1602" s="24" t="n">
        <v/>
      </c>
      <c r="K1602" s="24" t="n"/>
      <c r="L1602" s="24" t="n"/>
      <c r="M1602" s="1">
        <f>LEFT(A1602,6)</f>
        <v/>
      </c>
      <c r="N1602" s="1">
        <f>MID(A1602,7,6)</f>
        <v/>
      </c>
      <c r="O1602" s="1">
        <f>MID(A1602,7,6)&amp;"-"&amp;MID(A1602,13,1)</f>
        <v/>
      </c>
      <c r="P1602" s="1">
        <f>"M"&amp;MID(A1602,5,2)</f>
        <v/>
      </c>
      <c r="Q1602" s="1">
        <f>IF(MID(A1602,4,1)="L",IF(ISODD(RIGHT(A1602)),"LH1","LH3"),IF(MID(A1602,4,1)="R",IF(ISODD(RIGHT(A1602)),"RH2","RH4"),"ERROR"))</f>
        <v/>
      </c>
      <c r="R1602" s="1">
        <f>P1602&amp;"-"&amp;Q1602</f>
        <v/>
      </c>
      <c r="S1602" s="13">
        <f>IF(D1602="","HXX",IF(OR(D1602=D1601,D1602=0),S1601,"H"&amp;TEXT(D1602,"00")&amp;" T"&amp;TEXT(G1602,"00")&amp;" - "&amp;A1602))</f>
        <v/>
      </c>
      <c r="T1602" s="13">
        <f>SUBTOTAL(3,A1602)</f>
        <v/>
      </c>
      <c r="U1602" s="13">
        <f>IF(OR(NOT(ISBLANK(H1602)),J1602="30"),1,0)</f>
        <v/>
      </c>
      <c r="V1602" s="13">
        <f>IF(ISBLANK(I1602),0,1)</f>
        <v/>
      </c>
      <c r="W1602" s="13">
        <f>IF(AND(L1602="Porosidad de gas",OR(K1602="C5",K1602="E5")),1,0)</f>
        <v/>
      </c>
      <c r="X1602" s="3">
        <f>RIGHT(A1602,3)</f>
        <v/>
      </c>
      <c r="Y1602" s="3">
        <f>MAX(W1602*F1602,0)</f>
        <v/>
      </c>
      <c r="Z1602" s="3">
        <f>MAX(V1602*F1602-Y1602,0)</f>
        <v/>
      </c>
      <c r="AA1602" s="3">
        <f>MAX(U1602*F1602-SUM(Y1602:Z1602),0)</f>
        <v/>
      </c>
      <c r="AB1602" s="3">
        <f>MAX(F1602-SUM(Y1602:AA1602),0)</f>
        <v/>
      </c>
      <c r="AC1602" s="3">
        <f>D1602</f>
        <v/>
      </c>
      <c r="AD1602" s="3">
        <f>E1602</f>
        <v/>
      </c>
    </row>
    <row r="1603">
      <c r="A1603" s="22" t="inlineStr">
        <is>
          <t>BNRL022511263188</t>
        </is>
      </c>
      <c r="B1603" s="22" t="inlineStr">
        <is>
          <t>27/11/2025 4:3:17</t>
        </is>
      </c>
      <c r="C1603" s="24" t="n">
        <v>9</v>
      </c>
      <c r="D1603" s="24" t="n">
        <v>14</v>
      </c>
      <c r="E1603" s="24" t="n">
        <v>31</v>
      </c>
      <c r="F1603" s="24" t="n">
        <v>363</v>
      </c>
      <c r="G1603" s="24" t="inlineStr">
        <is>
          <t>17</t>
        </is>
      </c>
      <c r="H1603" s="24" t="inlineStr">
        <is>
          <t>28/11/2025 16:30:15</t>
        </is>
      </c>
      <c r="I1603" s="24" t="inlineStr"/>
      <c r="J1603" s="24" t="n">
        <v/>
      </c>
      <c r="K1603" s="24" t="n"/>
      <c r="L1603" s="24" t="n"/>
      <c r="M1603" s="1">
        <f>LEFT(A1603,6)</f>
        <v/>
      </c>
      <c r="N1603" s="1">
        <f>MID(A1603,7,6)</f>
        <v/>
      </c>
      <c r="O1603" s="1">
        <f>MID(A1603,7,6)&amp;"-"&amp;MID(A1603,13,1)</f>
        <v/>
      </c>
      <c r="P1603" s="1">
        <f>"M"&amp;MID(A1603,5,2)</f>
        <v/>
      </c>
      <c r="Q1603" s="1">
        <f>IF(MID(A1603,4,1)="L",IF(ISODD(RIGHT(A1603)),"LH1","LH3"),IF(MID(A1603,4,1)="R",IF(ISODD(RIGHT(A1603)),"RH2","RH4"),"ERROR"))</f>
        <v/>
      </c>
      <c r="R1603" s="1">
        <f>P1603&amp;"-"&amp;Q1603</f>
        <v/>
      </c>
      <c r="S1603" s="13">
        <f>IF(D1603="","HXX",IF(OR(D1603=D1602,D1603=0),S1602,"H"&amp;TEXT(D1603,"00")&amp;" T"&amp;TEXT(G1603,"00")&amp;" - "&amp;A1603))</f>
        <v/>
      </c>
      <c r="T1603" s="13">
        <f>SUBTOTAL(3,A1603)</f>
        <v/>
      </c>
      <c r="U1603" s="13">
        <f>IF(OR(NOT(ISBLANK(H1603)),J1603="30"),1,0)</f>
        <v/>
      </c>
      <c r="V1603" s="13">
        <f>IF(ISBLANK(I1603),0,1)</f>
        <v/>
      </c>
      <c r="W1603" s="13">
        <f>IF(AND(L1603="Porosidad de gas",OR(K1603="C5",K1603="E5")),1,0)</f>
        <v/>
      </c>
      <c r="X1603" s="3">
        <f>RIGHT(A1603,3)</f>
        <v/>
      </c>
      <c r="Y1603" s="3">
        <f>MAX(W1603*F1603,0)</f>
        <v/>
      </c>
      <c r="Z1603" s="3">
        <f>MAX(V1603*F1603-Y1603,0)</f>
        <v/>
      </c>
      <c r="AA1603" s="3">
        <f>MAX(U1603*F1603-SUM(Y1603:Z1603),0)</f>
        <v/>
      </c>
      <c r="AB1603" s="3">
        <f>MAX(F1603-SUM(Y1603:AA1603),0)</f>
        <v/>
      </c>
      <c r="AC1603" s="3">
        <f>D1603</f>
        <v/>
      </c>
      <c r="AD1603" s="3">
        <f>E1603</f>
        <v/>
      </c>
    </row>
    <row r="1604">
      <c r="A1604" s="22" t="inlineStr">
        <is>
          <t>BNRR022511263187</t>
        </is>
      </c>
      <c r="B1604" s="22" t="inlineStr">
        <is>
          <t>27/11/2025 4:3:17</t>
        </is>
      </c>
      <c r="C1604" s="24" t="n">
        <v>9</v>
      </c>
      <c r="D1604" s="24" t="n">
        <v>14</v>
      </c>
      <c r="E1604" s="24" t="n">
        <v>31</v>
      </c>
      <c r="F1604" s="24" t="n">
        <v>363</v>
      </c>
      <c r="G1604" s="24" t="inlineStr">
        <is>
          <t>17</t>
        </is>
      </c>
      <c r="H1604" s="24" t="inlineStr">
        <is>
          <t>28/11/2025 16:30:25</t>
        </is>
      </c>
      <c r="I1604" s="24" t="inlineStr"/>
      <c r="J1604" s="24" t="n">
        <v/>
      </c>
      <c r="K1604" s="24" t="n"/>
      <c r="L1604" s="24" t="n"/>
      <c r="M1604" s="1">
        <f>LEFT(A1604,6)</f>
        <v/>
      </c>
      <c r="N1604" s="1">
        <f>MID(A1604,7,6)</f>
        <v/>
      </c>
      <c r="O1604" s="1">
        <f>MID(A1604,7,6)&amp;"-"&amp;MID(A1604,13,1)</f>
        <v/>
      </c>
      <c r="P1604" s="1">
        <f>"M"&amp;MID(A1604,5,2)</f>
        <v/>
      </c>
      <c r="Q1604" s="1">
        <f>IF(MID(A1604,4,1)="L",IF(ISODD(RIGHT(A1604)),"LH1","LH3"),IF(MID(A1604,4,1)="R",IF(ISODD(RIGHT(A1604)),"RH2","RH4"),"ERROR"))</f>
        <v/>
      </c>
      <c r="R1604" s="1">
        <f>P1604&amp;"-"&amp;Q1604</f>
        <v/>
      </c>
      <c r="S1604" s="13">
        <f>IF(D1604="","HXX",IF(OR(D1604=D1603,D1604=0),S1603,"H"&amp;TEXT(D1604,"00")&amp;" T"&amp;TEXT(G1604,"00")&amp;" - "&amp;A1604))</f>
        <v/>
      </c>
      <c r="T1604" s="13">
        <f>SUBTOTAL(3,A1604)</f>
        <v/>
      </c>
      <c r="U1604" s="13">
        <f>IF(OR(NOT(ISBLANK(H1604)),J1604="30"),1,0)</f>
        <v/>
      </c>
      <c r="V1604" s="13">
        <f>IF(ISBLANK(I1604),0,1)</f>
        <v/>
      </c>
      <c r="W1604" s="13">
        <f>IF(AND(L1604="Porosidad de gas",OR(K1604="C5",K1604="E5")),1,0)</f>
        <v/>
      </c>
      <c r="X1604" s="3">
        <f>RIGHT(A1604,3)</f>
        <v/>
      </c>
      <c r="Y1604" s="3">
        <f>MAX(W1604*F1604,0)</f>
        <v/>
      </c>
      <c r="Z1604" s="3">
        <f>MAX(V1604*F1604-Y1604,0)</f>
        <v/>
      </c>
      <c r="AA1604" s="3">
        <f>MAX(U1604*F1604-SUM(Y1604:Z1604),0)</f>
        <v/>
      </c>
      <c r="AB1604" s="3">
        <f>MAX(F1604-SUM(Y1604:AA1604),0)</f>
        <v/>
      </c>
      <c r="AC1604" s="3">
        <f>D1604</f>
        <v/>
      </c>
      <c r="AD1604" s="3">
        <f>E1604</f>
        <v/>
      </c>
    </row>
    <row r="1605">
      <c r="A1605" s="22" t="inlineStr">
        <is>
          <t>BNRR022511263188</t>
        </is>
      </c>
      <c r="B1605" s="22" t="inlineStr">
        <is>
          <t>27/11/2025 4:3:17</t>
        </is>
      </c>
      <c r="C1605" s="24" t="n">
        <v>9</v>
      </c>
      <c r="D1605" s="24" t="n">
        <v>14</v>
      </c>
      <c r="E1605" s="24" t="n">
        <v>31</v>
      </c>
      <c r="F1605" s="24" t="n">
        <v>363</v>
      </c>
      <c r="G1605" s="24" t="inlineStr">
        <is>
          <t>17</t>
        </is>
      </c>
      <c r="H1605" s="24" t="inlineStr">
        <is>
          <t>28/11/2025 16:27:59</t>
        </is>
      </c>
      <c r="I1605" s="24" t="inlineStr"/>
      <c r="J1605" s="24" t="n">
        <v/>
      </c>
      <c r="K1605" s="24" t="n"/>
      <c r="L1605" s="24" t="n"/>
      <c r="M1605" s="1">
        <f>LEFT(A1605,6)</f>
        <v/>
      </c>
      <c r="N1605" s="1">
        <f>MID(A1605,7,6)</f>
        <v/>
      </c>
      <c r="O1605" s="1">
        <f>MID(A1605,7,6)&amp;"-"&amp;MID(A1605,13,1)</f>
        <v/>
      </c>
      <c r="P1605" s="1">
        <f>"M"&amp;MID(A1605,5,2)</f>
        <v/>
      </c>
      <c r="Q1605" s="1">
        <f>IF(MID(A1605,4,1)="L",IF(ISODD(RIGHT(A1605)),"LH1","LH3"),IF(MID(A1605,4,1)="R",IF(ISODD(RIGHT(A1605)),"RH2","RH4"),"ERROR"))</f>
        <v/>
      </c>
      <c r="R1605" s="1">
        <f>P1605&amp;"-"&amp;Q1605</f>
        <v/>
      </c>
      <c r="S1605" s="13">
        <f>IF(D1605="","HXX",IF(OR(D1605=D1604,D1605=0),S1604,"H"&amp;TEXT(D1605,"00")&amp;" T"&amp;TEXT(G1605,"00")&amp;" - "&amp;A1605))</f>
        <v/>
      </c>
      <c r="T1605" s="13">
        <f>SUBTOTAL(3,A1605)</f>
        <v/>
      </c>
      <c r="U1605" s="13">
        <f>IF(OR(NOT(ISBLANK(H1605)),J1605="30"),1,0)</f>
        <v/>
      </c>
      <c r="V1605" s="13">
        <f>IF(ISBLANK(I1605),0,1)</f>
        <v/>
      </c>
      <c r="W1605" s="13">
        <f>IF(AND(L1605="Porosidad de gas",OR(K1605="C5",K1605="E5")),1,0)</f>
        <v/>
      </c>
      <c r="X1605" s="3">
        <f>RIGHT(A1605,3)</f>
        <v/>
      </c>
      <c r="Y1605" s="3">
        <f>MAX(W1605*F1605,0)</f>
        <v/>
      </c>
      <c r="Z1605" s="3">
        <f>MAX(V1605*F1605-Y1605,0)</f>
        <v/>
      </c>
      <c r="AA1605" s="3">
        <f>MAX(U1605*F1605-SUM(Y1605:Z1605),0)</f>
        <v/>
      </c>
      <c r="AB1605" s="3">
        <f>MAX(F1605-SUM(Y1605:AA1605),0)</f>
        <v/>
      </c>
      <c r="AC1605" s="3">
        <f>D1605</f>
        <v/>
      </c>
      <c r="AD1605" s="3">
        <f>E1605</f>
        <v/>
      </c>
    </row>
    <row r="1606">
      <c r="A1606" s="22" t="inlineStr">
        <is>
          <t>BNRL022511263185</t>
        </is>
      </c>
      <c r="B1606" s="22" t="inlineStr">
        <is>
          <t>27/11/2025 3:57:14</t>
        </is>
      </c>
      <c r="C1606" s="24" t="n">
        <v>9</v>
      </c>
      <c r="D1606" s="24" t="n">
        <v>14</v>
      </c>
      <c r="E1606" s="24" t="n">
        <v>30</v>
      </c>
      <c r="F1606" s="24" t="n">
        <v>405</v>
      </c>
      <c r="G1606" s="24" t="inlineStr">
        <is>
          <t>17</t>
        </is>
      </c>
      <c r="H1606" s="24" t="inlineStr">
        <is>
          <t>28/11/2025 16:38:23</t>
        </is>
      </c>
      <c r="I1606" s="24" t="inlineStr"/>
      <c r="J1606" s="24" t="n">
        <v/>
      </c>
      <c r="K1606" s="24" t="n"/>
      <c r="L1606" s="24" t="n"/>
      <c r="M1606" s="1">
        <f>LEFT(A1606,6)</f>
        <v/>
      </c>
      <c r="N1606" s="1">
        <f>MID(A1606,7,6)</f>
        <v/>
      </c>
      <c r="O1606" s="1">
        <f>MID(A1606,7,6)&amp;"-"&amp;MID(A1606,13,1)</f>
        <v/>
      </c>
      <c r="P1606" s="1">
        <f>"M"&amp;MID(A1606,5,2)</f>
        <v/>
      </c>
      <c r="Q1606" s="1">
        <f>IF(MID(A1606,4,1)="L",IF(ISODD(RIGHT(A1606)),"LH1","LH3"),IF(MID(A1606,4,1)="R",IF(ISODD(RIGHT(A1606)),"RH2","RH4"),"ERROR"))</f>
        <v/>
      </c>
      <c r="R1606" s="1">
        <f>P1606&amp;"-"&amp;Q1606</f>
        <v/>
      </c>
      <c r="S1606" s="13">
        <f>IF(D1606="","HXX",IF(OR(D1606=D1605,D1606=0),S1605,"H"&amp;TEXT(D1606,"00")&amp;" T"&amp;TEXT(G1606,"00")&amp;" - "&amp;A1606))</f>
        <v/>
      </c>
      <c r="T1606" s="13">
        <f>SUBTOTAL(3,A1606)</f>
        <v/>
      </c>
      <c r="U1606" s="13">
        <f>IF(OR(NOT(ISBLANK(H1606)),J1606="30"),1,0)</f>
        <v/>
      </c>
      <c r="V1606" s="13">
        <f>IF(ISBLANK(I1606),0,1)</f>
        <v/>
      </c>
      <c r="W1606" s="13">
        <f>IF(AND(L1606="Porosidad de gas",OR(K1606="C5",K1606="E5")),1,0)</f>
        <v/>
      </c>
      <c r="X1606" s="3">
        <f>RIGHT(A1606,3)</f>
        <v/>
      </c>
      <c r="Y1606" s="3">
        <f>MAX(W1606*F1606,0)</f>
        <v/>
      </c>
      <c r="Z1606" s="3">
        <f>MAX(V1606*F1606-Y1606,0)</f>
        <v/>
      </c>
      <c r="AA1606" s="3">
        <f>MAX(U1606*F1606-SUM(Y1606:Z1606),0)</f>
        <v/>
      </c>
      <c r="AB1606" s="3">
        <f>MAX(F1606-SUM(Y1606:AA1606),0)</f>
        <v/>
      </c>
      <c r="AC1606" s="3">
        <f>D1606</f>
        <v/>
      </c>
      <c r="AD1606" s="3">
        <f>E1606</f>
        <v/>
      </c>
    </row>
    <row r="1607">
      <c r="A1607" s="22" t="inlineStr">
        <is>
          <t>BNRL022511263186</t>
        </is>
      </c>
      <c r="B1607" s="22" t="inlineStr">
        <is>
          <t>27/11/2025 3:57:14</t>
        </is>
      </c>
      <c r="C1607" s="24" t="n">
        <v>9</v>
      </c>
      <c r="D1607" s="24" t="n">
        <v>14</v>
      </c>
      <c r="E1607" s="24" t="n">
        <v>30</v>
      </c>
      <c r="F1607" s="24" t="n">
        <v>405</v>
      </c>
      <c r="G1607" s="24" t="inlineStr">
        <is>
          <t>17</t>
        </is>
      </c>
      <c r="H1607" s="24" t="inlineStr">
        <is>
          <t>28/11/2025 16:36:46</t>
        </is>
      </c>
      <c r="I1607" s="24" t="inlineStr"/>
      <c r="J1607" s="24" t="n">
        <v/>
      </c>
      <c r="K1607" s="24" t="n"/>
      <c r="L1607" s="24" t="n"/>
      <c r="M1607" s="1">
        <f>LEFT(A1607,6)</f>
        <v/>
      </c>
      <c r="N1607" s="1">
        <f>MID(A1607,7,6)</f>
        <v/>
      </c>
      <c r="O1607" s="1">
        <f>MID(A1607,7,6)&amp;"-"&amp;MID(A1607,13,1)</f>
        <v/>
      </c>
      <c r="P1607" s="1">
        <f>"M"&amp;MID(A1607,5,2)</f>
        <v/>
      </c>
      <c r="Q1607" s="1">
        <f>IF(MID(A1607,4,1)="L",IF(ISODD(RIGHT(A1607)),"LH1","LH3"),IF(MID(A1607,4,1)="R",IF(ISODD(RIGHT(A1607)),"RH2","RH4"),"ERROR"))</f>
        <v/>
      </c>
      <c r="R1607" s="1">
        <f>P1607&amp;"-"&amp;Q1607</f>
        <v/>
      </c>
      <c r="S1607" s="13">
        <f>IF(D1607="","HXX",IF(OR(D1607=D1606,D1607=0),S1606,"H"&amp;TEXT(D1607,"00")&amp;" T"&amp;TEXT(G1607,"00")&amp;" - "&amp;A1607))</f>
        <v/>
      </c>
      <c r="T1607" s="13">
        <f>SUBTOTAL(3,A1607)</f>
        <v/>
      </c>
      <c r="U1607" s="13">
        <f>IF(OR(NOT(ISBLANK(H1607)),J1607="30"),1,0)</f>
        <v/>
      </c>
      <c r="V1607" s="13">
        <f>IF(ISBLANK(I1607),0,1)</f>
        <v/>
      </c>
      <c r="W1607" s="13">
        <f>IF(AND(L1607="Porosidad de gas",OR(K1607="C5",K1607="E5")),1,0)</f>
        <v/>
      </c>
      <c r="X1607" s="3">
        <f>RIGHT(A1607,3)</f>
        <v/>
      </c>
      <c r="Y1607" s="3">
        <f>MAX(W1607*F1607,0)</f>
        <v/>
      </c>
      <c r="Z1607" s="3">
        <f>MAX(V1607*F1607-Y1607,0)</f>
        <v/>
      </c>
      <c r="AA1607" s="3">
        <f>MAX(U1607*F1607-SUM(Y1607:Z1607),0)</f>
        <v/>
      </c>
      <c r="AB1607" s="3">
        <f>MAX(F1607-SUM(Y1607:AA1607),0)</f>
        <v/>
      </c>
      <c r="AC1607" s="3">
        <f>D1607</f>
        <v/>
      </c>
      <c r="AD1607" s="3">
        <f>E1607</f>
        <v/>
      </c>
    </row>
    <row r="1608">
      <c r="A1608" s="22" t="inlineStr">
        <is>
          <t>BNRR022511263185</t>
        </is>
      </c>
      <c r="B1608" s="22" t="inlineStr">
        <is>
          <t>27/11/2025 3:57:14</t>
        </is>
      </c>
      <c r="C1608" s="24" t="n">
        <v>9</v>
      </c>
      <c r="D1608" s="24" t="n">
        <v>14</v>
      </c>
      <c r="E1608" s="24" t="n">
        <v>30</v>
      </c>
      <c r="F1608" s="24" t="n">
        <v>405</v>
      </c>
      <c r="G1608" s="24" t="inlineStr">
        <is>
          <t>17</t>
        </is>
      </c>
      <c r="H1608" s="24" t="inlineStr">
        <is>
          <t>28/11/2025 16:31:28</t>
        </is>
      </c>
      <c r="I1608" s="24" t="inlineStr"/>
      <c r="J1608" s="24" t="n">
        <v/>
      </c>
      <c r="K1608" s="24" t="n"/>
      <c r="L1608" s="24" t="n"/>
      <c r="M1608" s="1">
        <f>LEFT(A1608,6)</f>
        <v/>
      </c>
      <c r="N1608" s="1">
        <f>MID(A1608,7,6)</f>
        <v/>
      </c>
      <c r="O1608" s="1">
        <f>MID(A1608,7,6)&amp;"-"&amp;MID(A1608,13,1)</f>
        <v/>
      </c>
      <c r="P1608" s="1">
        <f>"M"&amp;MID(A1608,5,2)</f>
        <v/>
      </c>
      <c r="Q1608" s="1">
        <f>IF(MID(A1608,4,1)="L",IF(ISODD(RIGHT(A1608)),"LH1","LH3"),IF(MID(A1608,4,1)="R",IF(ISODD(RIGHT(A1608)),"RH2","RH4"),"ERROR"))</f>
        <v/>
      </c>
      <c r="R1608" s="1">
        <f>P1608&amp;"-"&amp;Q1608</f>
        <v/>
      </c>
      <c r="S1608" s="13">
        <f>IF(D1608="","HXX",IF(OR(D1608=D1607,D1608=0),S1607,"H"&amp;TEXT(D1608,"00")&amp;" T"&amp;TEXT(G1608,"00")&amp;" - "&amp;A1608))</f>
        <v/>
      </c>
      <c r="T1608" s="13">
        <f>SUBTOTAL(3,A1608)</f>
        <v/>
      </c>
      <c r="U1608" s="13">
        <f>IF(OR(NOT(ISBLANK(H1608)),J1608="30"),1,0)</f>
        <v/>
      </c>
      <c r="V1608" s="13">
        <f>IF(ISBLANK(I1608),0,1)</f>
        <v/>
      </c>
      <c r="W1608" s="13">
        <f>IF(AND(L1608="Porosidad de gas",OR(K1608="C5",K1608="E5")),1,0)</f>
        <v/>
      </c>
      <c r="X1608" s="3">
        <f>RIGHT(A1608,3)</f>
        <v/>
      </c>
      <c r="Y1608" s="3">
        <f>MAX(W1608*F1608,0)</f>
        <v/>
      </c>
      <c r="Z1608" s="3">
        <f>MAX(V1608*F1608-Y1608,0)</f>
        <v/>
      </c>
      <c r="AA1608" s="3">
        <f>MAX(U1608*F1608-SUM(Y1608:Z1608),0)</f>
        <v/>
      </c>
      <c r="AB1608" s="3">
        <f>MAX(F1608-SUM(Y1608:AA1608),0)</f>
        <v/>
      </c>
      <c r="AC1608" s="3">
        <f>D1608</f>
        <v/>
      </c>
      <c r="AD1608" s="3">
        <f>E1608</f>
        <v/>
      </c>
    </row>
    <row r="1609">
      <c r="A1609" s="22" t="inlineStr">
        <is>
          <t>BNRR022511263186</t>
        </is>
      </c>
      <c r="B1609" s="22" t="inlineStr">
        <is>
          <t>27/11/2025 3:57:14</t>
        </is>
      </c>
      <c r="C1609" s="24" t="n">
        <v>9</v>
      </c>
      <c r="D1609" s="24" t="n">
        <v>14</v>
      </c>
      <c r="E1609" s="24" t="n">
        <v>30</v>
      </c>
      <c r="F1609" s="24" t="n">
        <v>405</v>
      </c>
      <c r="G1609" s="24" t="inlineStr">
        <is>
          <t>17</t>
        </is>
      </c>
      <c r="H1609" s="24" t="inlineStr">
        <is>
          <t>28/11/2025 16:35:9</t>
        </is>
      </c>
      <c r="I1609" s="24" t="inlineStr"/>
      <c r="J1609" s="24" t="n">
        <v/>
      </c>
      <c r="K1609" s="24" t="n"/>
      <c r="L1609" s="24" t="n"/>
      <c r="M1609" s="1">
        <f>LEFT(A1609,6)</f>
        <v/>
      </c>
      <c r="N1609" s="1">
        <f>MID(A1609,7,6)</f>
        <v/>
      </c>
      <c r="O1609" s="1">
        <f>MID(A1609,7,6)&amp;"-"&amp;MID(A1609,13,1)</f>
        <v/>
      </c>
      <c r="P1609" s="1">
        <f>"M"&amp;MID(A1609,5,2)</f>
        <v/>
      </c>
      <c r="Q1609" s="1">
        <f>IF(MID(A1609,4,1)="L",IF(ISODD(RIGHT(A1609)),"LH1","LH3"),IF(MID(A1609,4,1)="R",IF(ISODD(RIGHT(A1609)),"RH2","RH4"),"ERROR"))</f>
        <v/>
      </c>
      <c r="R1609" s="1">
        <f>P1609&amp;"-"&amp;Q1609</f>
        <v/>
      </c>
      <c r="S1609" s="13">
        <f>IF(D1609="","HXX",IF(OR(D1609=D1608,D1609=0),S1608,"H"&amp;TEXT(D1609,"00")&amp;" T"&amp;TEXT(G1609,"00")&amp;" - "&amp;A1609))</f>
        <v/>
      </c>
      <c r="T1609" s="13">
        <f>SUBTOTAL(3,A1609)</f>
        <v/>
      </c>
      <c r="U1609" s="13">
        <f>IF(OR(NOT(ISBLANK(H1609)),J1609="30"),1,0)</f>
        <v/>
      </c>
      <c r="V1609" s="13">
        <f>IF(ISBLANK(I1609),0,1)</f>
        <v/>
      </c>
      <c r="W1609" s="13">
        <f>IF(AND(L1609="Porosidad de gas",OR(K1609="C5",K1609="E5")),1,0)</f>
        <v/>
      </c>
      <c r="X1609" s="3">
        <f>RIGHT(A1609,3)</f>
        <v/>
      </c>
      <c r="Y1609" s="3">
        <f>MAX(W1609*F1609,0)</f>
        <v/>
      </c>
      <c r="Z1609" s="3">
        <f>MAX(V1609*F1609-Y1609,0)</f>
        <v/>
      </c>
      <c r="AA1609" s="3">
        <f>MAX(U1609*F1609-SUM(Y1609:Z1609),0)</f>
        <v/>
      </c>
      <c r="AB1609" s="3">
        <f>MAX(F1609-SUM(Y1609:AA1609),0)</f>
        <v/>
      </c>
      <c r="AC1609" s="3">
        <f>D1609</f>
        <v/>
      </c>
      <c r="AD1609" s="3">
        <f>E1609</f>
        <v/>
      </c>
    </row>
    <row r="1610">
      <c r="A1610" s="22" t="inlineStr">
        <is>
          <t>BNRL022511263183</t>
        </is>
      </c>
      <c r="B1610" s="22" t="inlineStr">
        <is>
          <t>27/11/2025 3:50:29</t>
        </is>
      </c>
      <c r="C1610" s="24" t="n">
        <v>9</v>
      </c>
      <c r="D1610" s="24" t="n">
        <v>14</v>
      </c>
      <c r="E1610" s="24" t="n">
        <v>29</v>
      </c>
      <c r="F1610" s="24" t="n">
        <v>494</v>
      </c>
      <c r="G1610" s="24" t="inlineStr">
        <is>
          <t>17</t>
        </is>
      </c>
      <c r="H1610" s="24" t="inlineStr">
        <is>
          <t>28/11/2025 16:39:32</t>
        </is>
      </c>
      <c r="I1610" s="24" t="inlineStr"/>
      <c r="J1610" s="24" t="n">
        <v/>
      </c>
      <c r="K1610" s="24" t="n"/>
      <c r="L1610" s="24" t="n"/>
      <c r="M1610" s="1">
        <f>LEFT(A1610,6)</f>
        <v/>
      </c>
      <c r="N1610" s="1">
        <f>MID(A1610,7,6)</f>
        <v/>
      </c>
      <c r="O1610" s="1">
        <f>MID(A1610,7,6)&amp;"-"&amp;MID(A1610,13,1)</f>
        <v/>
      </c>
      <c r="P1610" s="1">
        <f>"M"&amp;MID(A1610,5,2)</f>
        <v/>
      </c>
      <c r="Q1610" s="1">
        <f>IF(MID(A1610,4,1)="L",IF(ISODD(RIGHT(A1610)),"LH1","LH3"),IF(MID(A1610,4,1)="R",IF(ISODD(RIGHT(A1610)),"RH2","RH4"),"ERROR"))</f>
        <v/>
      </c>
      <c r="R1610" s="1">
        <f>P1610&amp;"-"&amp;Q1610</f>
        <v/>
      </c>
      <c r="S1610" s="13">
        <f>IF(D1610="","HXX",IF(OR(D1610=D1609,D1610=0),S1609,"H"&amp;TEXT(D1610,"00")&amp;" T"&amp;TEXT(G1610,"00")&amp;" - "&amp;A1610))</f>
        <v/>
      </c>
      <c r="T1610" s="13">
        <f>SUBTOTAL(3,A1610)</f>
        <v/>
      </c>
      <c r="U1610" s="13">
        <f>IF(OR(NOT(ISBLANK(H1610)),J1610="30"),1,0)</f>
        <v/>
      </c>
      <c r="V1610" s="13">
        <f>IF(ISBLANK(I1610),0,1)</f>
        <v/>
      </c>
      <c r="W1610" s="13">
        <f>IF(AND(L1610="Porosidad de gas",OR(K1610="C5",K1610="E5")),1,0)</f>
        <v/>
      </c>
      <c r="X1610" s="3">
        <f>RIGHT(A1610,3)</f>
        <v/>
      </c>
      <c r="Y1610" s="3">
        <f>MAX(W1610*F1610,0)</f>
        <v/>
      </c>
      <c r="Z1610" s="3">
        <f>MAX(V1610*F1610-Y1610,0)</f>
        <v/>
      </c>
      <c r="AA1610" s="3">
        <f>MAX(U1610*F1610-SUM(Y1610:Z1610),0)</f>
        <v/>
      </c>
      <c r="AB1610" s="3">
        <f>MAX(F1610-SUM(Y1610:AA1610),0)</f>
        <v/>
      </c>
      <c r="AC1610" s="3">
        <f>D1610</f>
        <v/>
      </c>
      <c r="AD1610" s="3">
        <f>E1610</f>
        <v/>
      </c>
    </row>
    <row r="1611">
      <c r="A1611" s="22" t="inlineStr">
        <is>
          <t>BNRL022511263184</t>
        </is>
      </c>
      <c r="B1611" s="22" t="inlineStr">
        <is>
          <t>27/11/2025 3:50:29</t>
        </is>
      </c>
      <c r="C1611" s="24" t="n">
        <v>9</v>
      </c>
      <c r="D1611" s="24" t="n">
        <v>14</v>
      </c>
      <c r="E1611" s="24" t="n">
        <v>29</v>
      </c>
      <c r="F1611" s="24" t="n">
        <v>494</v>
      </c>
      <c r="G1611" s="24" t="inlineStr">
        <is>
          <t>17</t>
        </is>
      </c>
      <c r="H1611" s="24" t="inlineStr">
        <is>
          <t>28/11/2025 16:42:39</t>
        </is>
      </c>
      <c r="I1611" s="24" t="inlineStr"/>
      <c r="J1611" s="24" t="n">
        <v/>
      </c>
      <c r="K1611" s="24" t="n"/>
      <c r="L1611" s="24" t="n"/>
      <c r="M1611" s="1">
        <f>LEFT(A1611,6)</f>
        <v/>
      </c>
      <c r="N1611" s="1">
        <f>MID(A1611,7,6)</f>
        <v/>
      </c>
      <c r="O1611" s="1">
        <f>MID(A1611,7,6)&amp;"-"&amp;MID(A1611,13,1)</f>
        <v/>
      </c>
      <c r="P1611" s="1">
        <f>"M"&amp;MID(A1611,5,2)</f>
        <v/>
      </c>
      <c r="Q1611" s="1">
        <f>IF(MID(A1611,4,1)="L",IF(ISODD(RIGHT(A1611)),"LH1","LH3"),IF(MID(A1611,4,1)="R",IF(ISODD(RIGHT(A1611)),"RH2","RH4"),"ERROR"))</f>
        <v/>
      </c>
      <c r="R1611" s="1">
        <f>P1611&amp;"-"&amp;Q1611</f>
        <v/>
      </c>
      <c r="S1611" s="13">
        <f>IF(D1611="","HXX",IF(OR(D1611=D1610,D1611=0),S1610,"H"&amp;TEXT(D1611,"00")&amp;" T"&amp;TEXT(G1611,"00")&amp;" - "&amp;A1611))</f>
        <v/>
      </c>
      <c r="T1611" s="13">
        <f>SUBTOTAL(3,A1611)</f>
        <v/>
      </c>
      <c r="U1611" s="13">
        <f>IF(OR(NOT(ISBLANK(H1611)),J1611="30"),1,0)</f>
        <v/>
      </c>
      <c r="V1611" s="13">
        <f>IF(ISBLANK(I1611),0,1)</f>
        <v/>
      </c>
      <c r="W1611" s="13">
        <f>IF(AND(L1611="Porosidad de gas",OR(K1611="C5",K1611="E5")),1,0)</f>
        <v/>
      </c>
      <c r="X1611" s="3">
        <f>RIGHT(A1611,3)</f>
        <v/>
      </c>
      <c r="Y1611" s="3">
        <f>MAX(W1611*F1611,0)</f>
        <v/>
      </c>
      <c r="Z1611" s="3">
        <f>MAX(V1611*F1611-Y1611,0)</f>
        <v/>
      </c>
      <c r="AA1611" s="3">
        <f>MAX(U1611*F1611-SUM(Y1611:Z1611),0)</f>
        <v/>
      </c>
      <c r="AB1611" s="3">
        <f>MAX(F1611-SUM(Y1611:AA1611),0)</f>
        <v/>
      </c>
      <c r="AC1611" s="3">
        <f>D1611</f>
        <v/>
      </c>
      <c r="AD1611" s="3">
        <f>E1611</f>
        <v/>
      </c>
    </row>
    <row r="1612">
      <c r="A1612" s="22" t="inlineStr">
        <is>
          <t>BNRR022511263183</t>
        </is>
      </c>
      <c r="B1612" s="22" t="inlineStr">
        <is>
          <t>27/11/2025 3:50:29</t>
        </is>
      </c>
      <c r="C1612" s="24" t="n">
        <v>9</v>
      </c>
      <c r="D1612" s="24" t="n">
        <v>14</v>
      </c>
      <c r="E1612" s="24" t="n">
        <v>29</v>
      </c>
      <c r="F1612" s="24" t="n">
        <v>494</v>
      </c>
      <c r="G1612" s="24" t="inlineStr">
        <is>
          <t>17</t>
        </is>
      </c>
      <c r="H1612" s="24" t="inlineStr">
        <is>
          <t>28/11/2025 16:34:3</t>
        </is>
      </c>
      <c r="I1612" s="24" t="inlineStr"/>
      <c r="J1612" s="24" t="n">
        <v/>
      </c>
      <c r="K1612" s="24" t="n"/>
      <c r="L1612" s="24" t="n"/>
      <c r="M1612" s="1">
        <f>LEFT(A1612,6)</f>
        <v/>
      </c>
      <c r="N1612" s="1">
        <f>MID(A1612,7,6)</f>
        <v/>
      </c>
      <c r="O1612" s="1">
        <f>MID(A1612,7,6)&amp;"-"&amp;MID(A1612,13,1)</f>
        <v/>
      </c>
      <c r="P1612" s="1">
        <f>"M"&amp;MID(A1612,5,2)</f>
        <v/>
      </c>
      <c r="Q1612" s="1">
        <f>IF(MID(A1612,4,1)="L",IF(ISODD(RIGHT(A1612)),"LH1","LH3"),IF(MID(A1612,4,1)="R",IF(ISODD(RIGHT(A1612)),"RH2","RH4"),"ERROR"))</f>
        <v/>
      </c>
      <c r="R1612" s="1">
        <f>P1612&amp;"-"&amp;Q1612</f>
        <v/>
      </c>
      <c r="S1612" s="13">
        <f>IF(D1612="","HXX",IF(OR(D1612=D1611,D1612=0),S1611,"H"&amp;TEXT(D1612,"00")&amp;" T"&amp;TEXT(G1612,"00")&amp;" - "&amp;A1612))</f>
        <v/>
      </c>
      <c r="T1612" s="13">
        <f>SUBTOTAL(3,A1612)</f>
        <v/>
      </c>
      <c r="U1612" s="13">
        <f>IF(OR(NOT(ISBLANK(H1612)),J1612="30"),1,0)</f>
        <v/>
      </c>
      <c r="V1612" s="13">
        <f>IF(ISBLANK(I1612),0,1)</f>
        <v/>
      </c>
      <c r="W1612" s="13">
        <f>IF(AND(L1612="Porosidad de gas",OR(K1612="C5",K1612="E5")),1,0)</f>
        <v/>
      </c>
      <c r="X1612" s="3">
        <f>RIGHT(A1612,3)</f>
        <v/>
      </c>
      <c r="Y1612" s="3">
        <f>MAX(W1612*F1612,0)</f>
        <v/>
      </c>
      <c r="Z1612" s="3">
        <f>MAX(V1612*F1612-Y1612,0)</f>
        <v/>
      </c>
      <c r="AA1612" s="3">
        <f>MAX(U1612*F1612-SUM(Y1612:Z1612),0)</f>
        <v/>
      </c>
      <c r="AB1612" s="3">
        <f>MAX(F1612-SUM(Y1612:AA1612),0)</f>
        <v/>
      </c>
      <c r="AC1612" s="3">
        <f>D1612</f>
        <v/>
      </c>
      <c r="AD1612" s="3">
        <f>E1612</f>
        <v/>
      </c>
    </row>
    <row r="1613">
      <c r="A1613" s="22" t="inlineStr">
        <is>
          <t>BNRR022511263184</t>
        </is>
      </c>
      <c r="B1613" s="22" t="inlineStr">
        <is>
          <t>27/11/2025 3:50:29</t>
        </is>
      </c>
      <c r="C1613" s="24" t="n">
        <v>9</v>
      </c>
      <c r="D1613" s="24" t="n">
        <v>14</v>
      </c>
      <c r="E1613" s="24" t="n">
        <v>29</v>
      </c>
      <c r="F1613" s="24" t="n">
        <v>494</v>
      </c>
      <c r="G1613" s="24" t="inlineStr">
        <is>
          <t>17</t>
        </is>
      </c>
      <c r="H1613" s="24" t="inlineStr">
        <is>
          <t>28/11/2025 16:41:46</t>
        </is>
      </c>
      <c r="I1613" s="24" t="inlineStr"/>
      <c r="J1613" s="24" t="n">
        <v/>
      </c>
      <c r="K1613" s="24" t="n"/>
      <c r="L1613" s="24" t="n"/>
      <c r="M1613" s="1">
        <f>LEFT(A1613,6)</f>
        <v/>
      </c>
      <c r="N1613" s="1">
        <f>MID(A1613,7,6)</f>
        <v/>
      </c>
      <c r="O1613" s="1">
        <f>MID(A1613,7,6)&amp;"-"&amp;MID(A1613,13,1)</f>
        <v/>
      </c>
      <c r="P1613" s="1">
        <f>"M"&amp;MID(A1613,5,2)</f>
        <v/>
      </c>
      <c r="Q1613" s="1">
        <f>IF(MID(A1613,4,1)="L",IF(ISODD(RIGHT(A1613)),"LH1","LH3"),IF(MID(A1613,4,1)="R",IF(ISODD(RIGHT(A1613)),"RH2","RH4"),"ERROR"))</f>
        <v/>
      </c>
      <c r="R1613" s="1">
        <f>P1613&amp;"-"&amp;Q1613</f>
        <v/>
      </c>
      <c r="S1613" s="13">
        <f>IF(D1613="","HXX",IF(OR(D1613=D1612,D1613=0),S1612,"H"&amp;TEXT(D1613,"00")&amp;" T"&amp;TEXT(G1613,"00")&amp;" - "&amp;A1613))</f>
        <v/>
      </c>
      <c r="T1613" s="13">
        <f>SUBTOTAL(3,A1613)</f>
        <v/>
      </c>
      <c r="U1613" s="13">
        <f>IF(OR(NOT(ISBLANK(H1613)),J1613="30"),1,0)</f>
        <v/>
      </c>
      <c r="V1613" s="13">
        <f>IF(ISBLANK(I1613),0,1)</f>
        <v/>
      </c>
      <c r="W1613" s="13">
        <f>IF(AND(L1613="Porosidad de gas",OR(K1613="C5",K1613="E5")),1,0)</f>
        <v/>
      </c>
      <c r="X1613" s="3">
        <f>RIGHT(A1613,3)</f>
        <v/>
      </c>
      <c r="Y1613" s="3">
        <f>MAX(W1613*F1613,0)</f>
        <v/>
      </c>
      <c r="Z1613" s="3">
        <f>MAX(V1613*F1613-Y1613,0)</f>
        <v/>
      </c>
      <c r="AA1613" s="3">
        <f>MAX(U1613*F1613-SUM(Y1613:Z1613),0)</f>
        <v/>
      </c>
      <c r="AB1613" s="3">
        <f>MAX(F1613-SUM(Y1613:AA1613),0)</f>
        <v/>
      </c>
      <c r="AC1613" s="3">
        <f>D1613</f>
        <v/>
      </c>
      <c r="AD1613" s="3">
        <f>E1613</f>
        <v/>
      </c>
    </row>
    <row r="1614">
      <c r="A1614" s="22" t="inlineStr">
        <is>
          <t>BNRL022511263181</t>
        </is>
      </c>
      <c r="B1614" s="22" t="inlineStr">
        <is>
          <t>27/11/2025 3:42:15</t>
        </is>
      </c>
      <c r="C1614" s="24" t="n">
        <v>9</v>
      </c>
      <c r="D1614" s="24" t="n">
        <v>14</v>
      </c>
      <c r="E1614" s="24" t="n">
        <v>28</v>
      </c>
      <c r="F1614" s="24" t="n">
        <v>752</v>
      </c>
      <c r="G1614" s="24" t="inlineStr">
        <is>
          <t>17</t>
        </is>
      </c>
      <c r="H1614" s="24" t="inlineStr"/>
      <c r="I1614" s="24" t="inlineStr"/>
      <c r="J1614" s="24" t="n">
        <v/>
      </c>
      <c r="K1614" s="24" t="n"/>
      <c r="L1614" s="24" t="n"/>
      <c r="M1614" s="1">
        <f>LEFT(A1614,6)</f>
        <v/>
      </c>
      <c r="N1614" s="1">
        <f>MID(A1614,7,6)</f>
        <v/>
      </c>
      <c r="O1614" s="1">
        <f>MID(A1614,7,6)&amp;"-"&amp;MID(A1614,13,1)</f>
        <v/>
      </c>
      <c r="P1614" s="1">
        <f>"M"&amp;MID(A1614,5,2)</f>
        <v/>
      </c>
      <c r="Q1614" s="1">
        <f>IF(MID(A1614,4,1)="L",IF(ISODD(RIGHT(A1614)),"LH1","LH3"),IF(MID(A1614,4,1)="R",IF(ISODD(RIGHT(A1614)),"RH2","RH4"),"ERROR"))</f>
        <v/>
      </c>
      <c r="R1614" s="1">
        <f>P1614&amp;"-"&amp;Q1614</f>
        <v/>
      </c>
      <c r="S1614" s="13">
        <f>IF(D1614="","HXX",IF(OR(D1614=D1613,D1614=0),S1613,"H"&amp;TEXT(D1614,"00")&amp;" T"&amp;TEXT(G1614,"00")&amp;" - "&amp;A1614))</f>
        <v/>
      </c>
      <c r="T1614" s="13">
        <f>SUBTOTAL(3,A1614)</f>
        <v/>
      </c>
      <c r="U1614" s="13">
        <f>IF(OR(NOT(ISBLANK(H1614)),J1614="30"),1,0)</f>
        <v/>
      </c>
      <c r="V1614" s="13">
        <f>IF(ISBLANK(I1614),0,1)</f>
        <v/>
      </c>
      <c r="W1614" s="13">
        <f>IF(AND(L1614="Porosidad de gas",OR(K1614="C5",K1614="E5")),1,0)</f>
        <v/>
      </c>
      <c r="X1614" s="3">
        <f>RIGHT(A1614,3)</f>
        <v/>
      </c>
      <c r="Y1614" s="3">
        <f>MAX(W1614*F1614,0)</f>
        <v/>
      </c>
      <c r="Z1614" s="3">
        <f>MAX(V1614*F1614-Y1614,0)</f>
        <v/>
      </c>
      <c r="AA1614" s="3">
        <f>MAX(U1614*F1614-SUM(Y1614:Z1614),0)</f>
        <v/>
      </c>
      <c r="AB1614" s="3">
        <f>MAX(F1614-SUM(Y1614:AA1614),0)</f>
        <v/>
      </c>
      <c r="AC1614" s="3">
        <f>D1614</f>
        <v/>
      </c>
      <c r="AD1614" s="3">
        <f>E1614</f>
        <v/>
      </c>
    </row>
    <row r="1615">
      <c r="A1615" s="22" t="inlineStr">
        <is>
          <t>BNRL022511263182</t>
        </is>
      </c>
      <c r="B1615" s="22" t="inlineStr">
        <is>
          <t>27/11/2025 3:42:15</t>
        </is>
      </c>
      <c r="C1615" s="24" t="n">
        <v>9</v>
      </c>
      <c r="D1615" s="24" t="n">
        <v>14</v>
      </c>
      <c r="E1615" s="24" t="n">
        <v>28</v>
      </c>
      <c r="F1615" s="24" t="n">
        <v>752</v>
      </c>
      <c r="G1615" s="24" t="inlineStr">
        <is>
          <t>17</t>
        </is>
      </c>
      <c r="H1615" s="24" t="inlineStr"/>
      <c r="I1615" s="24" t="inlineStr"/>
      <c r="J1615" s="24" t="n">
        <v/>
      </c>
      <c r="K1615" s="24" t="n"/>
      <c r="L1615" s="24" t="n"/>
      <c r="M1615" s="1">
        <f>LEFT(A1615,6)</f>
        <v/>
      </c>
      <c r="N1615" s="1">
        <f>MID(A1615,7,6)</f>
        <v/>
      </c>
      <c r="O1615" s="1">
        <f>MID(A1615,7,6)&amp;"-"&amp;MID(A1615,13,1)</f>
        <v/>
      </c>
      <c r="P1615" s="1">
        <f>"M"&amp;MID(A1615,5,2)</f>
        <v/>
      </c>
      <c r="Q1615" s="1">
        <f>IF(MID(A1615,4,1)="L",IF(ISODD(RIGHT(A1615)),"LH1","LH3"),IF(MID(A1615,4,1)="R",IF(ISODD(RIGHT(A1615)),"RH2","RH4"),"ERROR"))</f>
        <v/>
      </c>
      <c r="R1615" s="1">
        <f>P1615&amp;"-"&amp;Q1615</f>
        <v/>
      </c>
      <c r="S1615" s="13">
        <f>IF(D1615="","HXX",IF(OR(D1615=D1614,D1615=0),S1614,"H"&amp;TEXT(D1615,"00")&amp;" T"&amp;TEXT(G1615,"00")&amp;" - "&amp;A1615))</f>
        <v/>
      </c>
      <c r="T1615" s="13">
        <f>SUBTOTAL(3,A1615)</f>
        <v/>
      </c>
      <c r="U1615" s="13">
        <f>IF(OR(NOT(ISBLANK(H1615)),J1615="30"),1,0)</f>
        <v/>
      </c>
      <c r="V1615" s="13">
        <f>IF(ISBLANK(I1615),0,1)</f>
        <v/>
      </c>
      <c r="W1615" s="13">
        <f>IF(AND(L1615="Porosidad de gas",OR(K1615="C5",K1615="E5")),1,0)</f>
        <v/>
      </c>
      <c r="X1615" s="3">
        <f>RIGHT(A1615,3)</f>
        <v/>
      </c>
      <c r="Y1615" s="3">
        <f>MAX(W1615*F1615,0)</f>
        <v/>
      </c>
      <c r="Z1615" s="3">
        <f>MAX(V1615*F1615-Y1615,0)</f>
        <v/>
      </c>
      <c r="AA1615" s="3">
        <f>MAX(U1615*F1615-SUM(Y1615:Z1615),0)</f>
        <v/>
      </c>
      <c r="AB1615" s="3">
        <f>MAX(F1615-SUM(Y1615:AA1615),0)</f>
        <v/>
      </c>
      <c r="AC1615" s="3">
        <f>D1615</f>
        <v/>
      </c>
      <c r="AD1615" s="3">
        <f>E1615</f>
        <v/>
      </c>
    </row>
    <row r="1616">
      <c r="A1616" s="22" t="inlineStr">
        <is>
          <t>BNRR022511263181</t>
        </is>
      </c>
      <c r="B1616" s="22" t="inlineStr">
        <is>
          <t>27/11/2025 3:42:15</t>
        </is>
      </c>
      <c r="C1616" s="24" t="n">
        <v>9</v>
      </c>
      <c r="D1616" s="24" t="n">
        <v>14</v>
      </c>
      <c r="E1616" s="24" t="n">
        <v>28</v>
      </c>
      <c r="F1616" s="24" t="n">
        <v>752</v>
      </c>
      <c r="G1616" s="24" t="inlineStr">
        <is>
          <t>17</t>
        </is>
      </c>
      <c r="H1616" s="24" t="inlineStr"/>
      <c r="I1616" s="24" t="inlineStr"/>
      <c r="J1616" s="24" t="n">
        <v/>
      </c>
      <c r="K1616" s="24" t="n"/>
      <c r="L1616" s="24" t="n"/>
      <c r="M1616" s="1">
        <f>LEFT(A1616,6)</f>
        <v/>
      </c>
      <c r="N1616" s="1">
        <f>MID(A1616,7,6)</f>
        <v/>
      </c>
      <c r="O1616" s="1">
        <f>MID(A1616,7,6)&amp;"-"&amp;MID(A1616,13,1)</f>
        <v/>
      </c>
      <c r="P1616" s="1">
        <f>"M"&amp;MID(A1616,5,2)</f>
        <v/>
      </c>
      <c r="Q1616" s="1">
        <f>IF(MID(A1616,4,1)="L",IF(ISODD(RIGHT(A1616)),"LH1","LH3"),IF(MID(A1616,4,1)="R",IF(ISODD(RIGHT(A1616)),"RH2","RH4"),"ERROR"))</f>
        <v/>
      </c>
      <c r="R1616" s="1">
        <f>P1616&amp;"-"&amp;Q1616</f>
        <v/>
      </c>
      <c r="S1616" s="13">
        <f>IF(D1616="","HXX",IF(OR(D1616=D1615,D1616=0),S1615,"H"&amp;TEXT(D1616,"00")&amp;" T"&amp;TEXT(G1616,"00")&amp;" - "&amp;A1616))</f>
        <v/>
      </c>
      <c r="T1616" s="13">
        <f>SUBTOTAL(3,A1616)</f>
        <v/>
      </c>
      <c r="U1616" s="13">
        <f>IF(OR(NOT(ISBLANK(H1616)),J1616="30"),1,0)</f>
        <v/>
      </c>
      <c r="V1616" s="13">
        <f>IF(ISBLANK(I1616),0,1)</f>
        <v/>
      </c>
      <c r="W1616" s="13">
        <f>IF(AND(L1616="Porosidad de gas",OR(K1616="C5",K1616="E5")),1,0)</f>
        <v/>
      </c>
      <c r="X1616" s="3">
        <f>RIGHT(A1616,3)</f>
        <v/>
      </c>
      <c r="Y1616" s="3">
        <f>MAX(W1616*F1616,0)</f>
        <v/>
      </c>
      <c r="Z1616" s="3">
        <f>MAX(V1616*F1616-Y1616,0)</f>
        <v/>
      </c>
      <c r="AA1616" s="3">
        <f>MAX(U1616*F1616-SUM(Y1616:Z1616),0)</f>
        <v/>
      </c>
      <c r="AB1616" s="3">
        <f>MAX(F1616-SUM(Y1616:AA1616),0)</f>
        <v/>
      </c>
      <c r="AC1616" s="3">
        <f>D1616</f>
        <v/>
      </c>
      <c r="AD1616" s="3">
        <f>E1616</f>
        <v/>
      </c>
    </row>
    <row r="1617">
      <c r="A1617" s="22" t="inlineStr">
        <is>
          <t>BNRR022511263182</t>
        </is>
      </c>
      <c r="B1617" s="22" t="inlineStr">
        <is>
          <t>27/11/2025 3:42:15</t>
        </is>
      </c>
      <c r="C1617" s="24" t="n">
        <v>9</v>
      </c>
      <c r="D1617" s="24" t="n">
        <v>14</v>
      </c>
      <c r="E1617" s="24" t="n">
        <v>28</v>
      </c>
      <c r="F1617" s="24" t="n">
        <v>752</v>
      </c>
      <c r="G1617" s="24" t="inlineStr">
        <is>
          <t>17</t>
        </is>
      </c>
      <c r="H1617" s="24" t="inlineStr"/>
      <c r="I1617" s="24" t="inlineStr"/>
      <c r="J1617" s="24" t="n">
        <v/>
      </c>
      <c r="K1617" s="24" t="n"/>
      <c r="L1617" s="24" t="n"/>
      <c r="M1617" s="1">
        <f>LEFT(A1617,6)</f>
        <v/>
      </c>
      <c r="N1617" s="1">
        <f>MID(A1617,7,6)</f>
        <v/>
      </c>
      <c r="O1617" s="1">
        <f>MID(A1617,7,6)&amp;"-"&amp;MID(A1617,13,1)</f>
        <v/>
      </c>
      <c r="P1617" s="1">
        <f>"M"&amp;MID(A1617,5,2)</f>
        <v/>
      </c>
      <c r="Q1617" s="1">
        <f>IF(MID(A1617,4,1)="L",IF(ISODD(RIGHT(A1617)),"LH1","LH3"),IF(MID(A1617,4,1)="R",IF(ISODD(RIGHT(A1617)),"RH2","RH4"),"ERROR"))</f>
        <v/>
      </c>
      <c r="R1617" s="1">
        <f>P1617&amp;"-"&amp;Q1617</f>
        <v/>
      </c>
      <c r="S1617" s="13">
        <f>IF(D1617="","HXX",IF(OR(D1617=D1616,D1617=0),S1616,"H"&amp;TEXT(D1617,"00")&amp;" T"&amp;TEXT(G1617,"00")&amp;" - "&amp;A1617))</f>
        <v/>
      </c>
      <c r="T1617" s="13">
        <f>SUBTOTAL(3,A1617)</f>
        <v/>
      </c>
      <c r="U1617" s="13">
        <f>IF(OR(NOT(ISBLANK(H1617)),J1617="30"),1,0)</f>
        <v/>
      </c>
      <c r="V1617" s="13">
        <f>IF(ISBLANK(I1617),0,1)</f>
        <v/>
      </c>
      <c r="W1617" s="13">
        <f>IF(AND(L1617="Porosidad de gas",OR(K1617="C5",K1617="E5")),1,0)</f>
        <v/>
      </c>
      <c r="X1617" s="3">
        <f>RIGHT(A1617,3)</f>
        <v/>
      </c>
      <c r="Y1617" s="3">
        <f>MAX(W1617*F1617,0)</f>
        <v/>
      </c>
      <c r="Z1617" s="3">
        <f>MAX(V1617*F1617-Y1617,0)</f>
        <v/>
      </c>
      <c r="AA1617" s="3">
        <f>MAX(U1617*F1617-SUM(Y1617:Z1617),0)</f>
        <v/>
      </c>
      <c r="AB1617" s="3">
        <f>MAX(F1617-SUM(Y1617:AA1617),0)</f>
        <v/>
      </c>
      <c r="AC1617" s="3">
        <f>D1617</f>
        <v/>
      </c>
      <c r="AD1617" s="3">
        <f>E1617</f>
        <v/>
      </c>
    </row>
    <row r="1618">
      <c r="A1618" s="22" t="inlineStr">
        <is>
          <t>BNRL022511263179</t>
        </is>
      </c>
      <c r="B1618" s="22" t="inlineStr">
        <is>
          <t>27/11/2025 3:29:42</t>
        </is>
      </c>
      <c r="C1618" s="24" t="n">
        <v>9</v>
      </c>
      <c r="D1618" s="24" t="n">
        <v>14</v>
      </c>
      <c r="E1618" s="24" t="n">
        <v>27</v>
      </c>
      <c r="F1618" s="24" t="n">
        <v>363</v>
      </c>
      <c r="G1618" s="24" t="inlineStr">
        <is>
          <t>17</t>
        </is>
      </c>
      <c r="H1618" s="24" t="inlineStr"/>
      <c r="I1618" s="24" t="inlineStr"/>
      <c r="J1618" s="24" t="n">
        <v/>
      </c>
      <c r="K1618" s="24" t="n"/>
      <c r="L1618" s="24" t="n"/>
      <c r="M1618" s="1">
        <f>LEFT(A1618,6)</f>
        <v/>
      </c>
      <c r="N1618" s="1">
        <f>MID(A1618,7,6)</f>
        <v/>
      </c>
      <c r="O1618" s="1">
        <f>MID(A1618,7,6)&amp;"-"&amp;MID(A1618,13,1)</f>
        <v/>
      </c>
      <c r="P1618" s="1">
        <f>"M"&amp;MID(A1618,5,2)</f>
        <v/>
      </c>
      <c r="Q1618" s="1">
        <f>IF(MID(A1618,4,1)="L",IF(ISODD(RIGHT(A1618)),"LH1","LH3"),IF(MID(A1618,4,1)="R",IF(ISODD(RIGHT(A1618)),"RH2","RH4"),"ERROR"))</f>
        <v/>
      </c>
      <c r="R1618" s="1">
        <f>P1618&amp;"-"&amp;Q1618</f>
        <v/>
      </c>
      <c r="S1618" s="13">
        <f>IF(D1618="","HXX",IF(OR(D1618=D1617,D1618=0),S1617,"H"&amp;TEXT(D1618,"00")&amp;" T"&amp;TEXT(G1618,"00")&amp;" - "&amp;A1618))</f>
        <v/>
      </c>
      <c r="T1618" s="13">
        <f>SUBTOTAL(3,A1618)</f>
        <v/>
      </c>
      <c r="U1618" s="13">
        <f>IF(OR(NOT(ISBLANK(H1618)),J1618="30"),1,0)</f>
        <v/>
      </c>
      <c r="V1618" s="13">
        <f>IF(ISBLANK(I1618),0,1)</f>
        <v/>
      </c>
      <c r="W1618" s="13">
        <f>IF(AND(L1618="Porosidad de gas",OR(K1618="C5",K1618="E5")),1,0)</f>
        <v/>
      </c>
      <c r="X1618" s="3">
        <f>RIGHT(A1618,3)</f>
        <v/>
      </c>
      <c r="Y1618" s="3">
        <f>MAX(W1618*F1618,0)</f>
        <v/>
      </c>
      <c r="Z1618" s="3">
        <f>MAX(V1618*F1618-Y1618,0)</f>
        <v/>
      </c>
      <c r="AA1618" s="3">
        <f>MAX(U1618*F1618-SUM(Y1618:Z1618),0)</f>
        <v/>
      </c>
      <c r="AB1618" s="3">
        <f>MAX(F1618-SUM(Y1618:AA1618),0)</f>
        <v/>
      </c>
      <c r="AC1618" s="3">
        <f>D1618</f>
        <v/>
      </c>
      <c r="AD1618" s="3">
        <f>E1618</f>
        <v/>
      </c>
    </row>
    <row r="1619">
      <c r="A1619" s="22" t="inlineStr">
        <is>
          <t>BNRL022511263180</t>
        </is>
      </c>
      <c r="B1619" s="22" t="inlineStr">
        <is>
          <t>27/11/2025 3:29:42</t>
        </is>
      </c>
      <c r="C1619" s="24" t="n">
        <v>9</v>
      </c>
      <c r="D1619" s="24" t="n">
        <v>14</v>
      </c>
      <c r="E1619" s="24" t="n">
        <v>27</v>
      </c>
      <c r="F1619" s="24" t="n">
        <v>363</v>
      </c>
      <c r="G1619" s="24" t="inlineStr">
        <is>
          <t>17</t>
        </is>
      </c>
      <c r="H1619" s="24" t="inlineStr"/>
      <c r="I1619" s="24" t="inlineStr"/>
      <c r="J1619" s="24" t="n">
        <v/>
      </c>
      <c r="K1619" s="24" t="n"/>
      <c r="L1619" s="24" t="n"/>
      <c r="M1619" s="1">
        <f>LEFT(A1619,6)</f>
        <v/>
      </c>
      <c r="N1619" s="1">
        <f>MID(A1619,7,6)</f>
        <v/>
      </c>
      <c r="O1619" s="1">
        <f>MID(A1619,7,6)&amp;"-"&amp;MID(A1619,13,1)</f>
        <v/>
      </c>
      <c r="P1619" s="1">
        <f>"M"&amp;MID(A1619,5,2)</f>
        <v/>
      </c>
      <c r="Q1619" s="1">
        <f>IF(MID(A1619,4,1)="L",IF(ISODD(RIGHT(A1619)),"LH1","LH3"),IF(MID(A1619,4,1)="R",IF(ISODD(RIGHT(A1619)),"RH2","RH4"),"ERROR"))</f>
        <v/>
      </c>
      <c r="R1619" s="1">
        <f>P1619&amp;"-"&amp;Q1619</f>
        <v/>
      </c>
      <c r="S1619" s="13">
        <f>IF(D1619="","HXX",IF(OR(D1619=D1618,D1619=0),S1618,"H"&amp;TEXT(D1619,"00")&amp;" T"&amp;TEXT(G1619,"00")&amp;" - "&amp;A1619))</f>
        <v/>
      </c>
      <c r="T1619" s="13">
        <f>SUBTOTAL(3,A1619)</f>
        <v/>
      </c>
      <c r="U1619" s="13">
        <f>IF(OR(NOT(ISBLANK(H1619)),J1619="30"),1,0)</f>
        <v/>
      </c>
      <c r="V1619" s="13">
        <f>IF(ISBLANK(I1619),0,1)</f>
        <v/>
      </c>
      <c r="W1619" s="13">
        <f>IF(AND(L1619="Porosidad de gas",OR(K1619="C5",K1619="E5")),1,0)</f>
        <v/>
      </c>
      <c r="X1619" s="3">
        <f>RIGHT(A1619,3)</f>
        <v/>
      </c>
      <c r="Y1619" s="3">
        <f>MAX(W1619*F1619,0)</f>
        <v/>
      </c>
      <c r="Z1619" s="3">
        <f>MAX(V1619*F1619-Y1619,0)</f>
        <v/>
      </c>
      <c r="AA1619" s="3">
        <f>MAX(U1619*F1619-SUM(Y1619:Z1619),0)</f>
        <v/>
      </c>
      <c r="AB1619" s="3">
        <f>MAX(F1619-SUM(Y1619:AA1619),0)</f>
        <v/>
      </c>
      <c r="AC1619" s="3">
        <f>D1619</f>
        <v/>
      </c>
      <c r="AD1619" s="3">
        <f>E1619</f>
        <v/>
      </c>
    </row>
    <row r="1620">
      <c r="A1620" s="22" t="inlineStr">
        <is>
          <t>BNRR022511263179</t>
        </is>
      </c>
      <c r="B1620" s="22" t="inlineStr">
        <is>
          <t>27/11/2025 3:29:42</t>
        </is>
      </c>
      <c r="C1620" s="24" t="n">
        <v>9</v>
      </c>
      <c r="D1620" s="24" t="n">
        <v>14</v>
      </c>
      <c r="E1620" s="24" t="n">
        <v>27</v>
      </c>
      <c r="F1620" s="24" t="n">
        <v>363</v>
      </c>
      <c r="G1620" s="24" t="inlineStr">
        <is>
          <t>17</t>
        </is>
      </c>
      <c r="H1620" s="24" t="inlineStr"/>
      <c r="I1620" s="24" t="inlineStr"/>
      <c r="J1620" s="24" t="n">
        <v/>
      </c>
      <c r="K1620" s="24" t="n"/>
      <c r="L1620" s="24" t="n"/>
      <c r="M1620" s="1">
        <f>LEFT(A1620,6)</f>
        <v/>
      </c>
      <c r="N1620" s="1">
        <f>MID(A1620,7,6)</f>
        <v/>
      </c>
      <c r="O1620" s="1">
        <f>MID(A1620,7,6)&amp;"-"&amp;MID(A1620,13,1)</f>
        <v/>
      </c>
      <c r="P1620" s="1">
        <f>"M"&amp;MID(A1620,5,2)</f>
        <v/>
      </c>
      <c r="Q1620" s="1">
        <f>IF(MID(A1620,4,1)="L",IF(ISODD(RIGHT(A1620)),"LH1","LH3"),IF(MID(A1620,4,1)="R",IF(ISODD(RIGHT(A1620)),"RH2","RH4"),"ERROR"))</f>
        <v/>
      </c>
      <c r="R1620" s="1">
        <f>P1620&amp;"-"&amp;Q1620</f>
        <v/>
      </c>
      <c r="S1620" s="13">
        <f>IF(D1620="","HXX",IF(OR(D1620=D1619,D1620=0),S1619,"H"&amp;TEXT(D1620,"00")&amp;" T"&amp;TEXT(G1620,"00")&amp;" - "&amp;A1620))</f>
        <v/>
      </c>
      <c r="T1620" s="13">
        <f>SUBTOTAL(3,A1620)</f>
        <v/>
      </c>
      <c r="U1620" s="13">
        <f>IF(OR(NOT(ISBLANK(H1620)),J1620="30"),1,0)</f>
        <v/>
      </c>
      <c r="V1620" s="13">
        <f>IF(ISBLANK(I1620),0,1)</f>
        <v/>
      </c>
      <c r="W1620" s="13">
        <f>IF(AND(L1620="Porosidad de gas",OR(K1620="C5",K1620="E5")),1,0)</f>
        <v/>
      </c>
      <c r="X1620" s="3">
        <f>RIGHT(A1620,3)</f>
        <v/>
      </c>
      <c r="Y1620" s="3">
        <f>MAX(W1620*F1620,0)</f>
        <v/>
      </c>
      <c r="Z1620" s="3">
        <f>MAX(V1620*F1620-Y1620,0)</f>
        <v/>
      </c>
      <c r="AA1620" s="3">
        <f>MAX(U1620*F1620-SUM(Y1620:Z1620),0)</f>
        <v/>
      </c>
      <c r="AB1620" s="3">
        <f>MAX(F1620-SUM(Y1620:AA1620),0)</f>
        <v/>
      </c>
      <c r="AC1620" s="3">
        <f>D1620</f>
        <v/>
      </c>
      <c r="AD1620" s="3">
        <f>E1620</f>
        <v/>
      </c>
    </row>
    <row r="1621">
      <c r="A1621" s="22" t="inlineStr">
        <is>
          <t>BNRR022511263180</t>
        </is>
      </c>
      <c r="B1621" s="22" t="inlineStr">
        <is>
          <t>27/11/2025 3:29:42</t>
        </is>
      </c>
      <c r="C1621" s="24" t="n">
        <v>9</v>
      </c>
      <c r="D1621" s="24" t="n">
        <v>14</v>
      </c>
      <c r="E1621" s="24" t="n">
        <v>27</v>
      </c>
      <c r="F1621" s="24" t="n">
        <v>363</v>
      </c>
      <c r="G1621" s="24" t="inlineStr">
        <is>
          <t>17</t>
        </is>
      </c>
      <c r="H1621" s="24" t="inlineStr"/>
      <c r="I1621" s="24" t="inlineStr"/>
      <c r="J1621" s="24" t="n">
        <v/>
      </c>
      <c r="K1621" s="24" t="n"/>
      <c r="L1621" s="24" t="n"/>
      <c r="M1621" s="1">
        <f>LEFT(A1621,6)</f>
        <v/>
      </c>
      <c r="N1621" s="1">
        <f>MID(A1621,7,6)</f>
        <v/>
      </c>
      <c r="O1621" s="1">
        <f>MID(A1621,7,6)&amp;"-"&amp;MID(A1621,13,1)</f>
        <v/>
      </c>
      <c r="P1621" s="1">
        <f>"M"&amp;MID(A1621,5,2)</f>
        <v/>
      </c>
      <c r="Q1621" s="1">
        <f>IF(MID(A1621,4,1)="L",IF(ISODD(RIGHT(A1621)),"LH1","LH3"),IF(MID(A1621,4,1)="R",IF(ISODD(RIGHT(A1621)),"RH2","RH4"),"ERROR"))</f>
        <v/>
      </c>
      <c r="R1621" s="1">
        <f>P1621&amp;"-"&amp;Q1621</f>
        <v/>
      </c>
      <c r="S1621" s="13">
        <f>IF(D1621="","HXX",IF(OR(D1621=D1620,D1621=0),S1620,"H"&amp;TEXT(D1621,"00")&amp;" T"&amp;TEXT(G1621,"00")&amp;" - "&amp;A1621))</f>
        <v/>
      </c>
      <c r="T1621" s="13">
        <f>SUBTOTAL(3,A1621)</f>
        <v/>
      </c>
      <c r="U1621" s="13">
        <f>IF(OR(NOT(ISBLANK(H1621)),J1621="30"),1,0)</f>
        <v/>
      </c>
      <c r="V1621" s="13">
        <f>IF(ISBLANK(I1621),0,1)</f>
        <v/>
      </c>
      <c r="W1621" s="13">
        <f>IF(AND(L1621="Porosidad de gas",OR(K1621="C5",K1621="E5")),1,0)</f>
        <v/>
      </c>
      <c r="X1621" s="3">
        <f>RIGHT(A1621,3)</f>
        <v/>
      </c>
      <c r="Y1621" s="3">
        <f>MAX(W1621*F1621,0)</f>
        <v/>
      </c>
      <c r="Z1621" s="3">
        <f>MAX(V1621*F1621-Y1621,0)</f>
        <v/>
      </c>
      <c r="AA1621" s="3">
        <f>MAX(U1621*F1621-SUM(Y1621:Z1621),0)</f>
        <v/>
      </c>
      <c r="AB1621" s="3">
        <f>MAX(F1621-SUM(Y1621:AA1621),0)</f>
        <v/>
      </c>
      <c r="AC1621" s="3">
        <f>D1621</f>
        <v/>
      </c>
      <c r="AD1621" s="3">
        <f>E1621</f>
        <v/>
      </c>
    </row>
    <row r="1622">
      <c r="A1622" s="22" t="inlineStr">
        <is>
          <t>BNRL022511263177</t>
        </is>
      </c>
      <c r="B1622" s="22" t="inlineStr">
        <is>
          <t>27/11/2025 3:23:39</t>
        </is>
      </c>
      <c r="C1622" s="24" t="n">
        <v>9</v>
      </c>
      <c r="D1622" s="24" t="n">
        <v>14</v>
      </c>
      <c r="E1622" s="24" t="n">
        <v>26</v>
      </c>
      <c r="F1622" s="24" t="n">
        <v>362</v>
      </c>
      <c r="G1622" s="24" t="inlineStr">
        <is>
          <t>17</t>
        </is>
      </c>
      <c r="H1622" s="24" t="inlineStr"/>
      <c r="I1622" s="24" t="inlineStr"/>
      <c r="J1622" s="24" t="n">
        <v/>
      </c>
      <c r="K1622" s="24" t="n"/>
      <c r="L1622" s="24" t="n"/>
      <c r="M1622" s="1">
        <f>LEFT(A1622,6)</f>
        <v/>
      </c>
      <c r="N1622" s="1">
        <f>MID(A1622,7,6)</f>
        <v/>
      </c>
      <c r="O1622" s="1">
        <f>MID(A1622,7,6)&amp;"-"&amp;MID(A1622,13,1)</f>
        <v/>
      </c>
      <c r="P1622" s="1">
        <f>"M"&amp;MID(A1622,5,2)</f>
        <v/>
      </c>
      <c r="Q1622" s="1">
        <f>IF(MID(A1622,4,1)="L",IF(ISODD(RIGHT(A1622)),"LH1","LH3"),IF(MID(A1622,4,1)="R",IF(ISODD(RIGHT(A1622)),"RH2","RH4"),"ERROR"))</f>
        <v/>
      </c>
      <c r="R1622" s="1">
        <f>P1622&amp;"-"&amp;Q1622</f>
        <v/>
      </c>
      <c r="S1622" s="13">
        <f>IF(D1622="","HXX",IF(OR(D1622=D1621,D1622=0),S1621,"H"&amp;TEXT(D1622,"00")&amp;" T"&amp;TEXT(G1622,"00")&amp;" - "&amp;A1622))</f>
        <v/>
      </c>
      <c r="T1622" s="13">
        <f>SUBTOTAL(3,A1622)</f>
        <v/>
      </c>
      <c r="U1622" s="13">
        <f>IF(OR(NOT(ISBLANK(H1622)),J1622="30"),1,0)</f>
        <v/>
      </c>
      <c r="V1622" s="13">
        <f>IF(ISBLANK(I1622),0,1)</f>
        <v/>
      </c>
      <c r="W1622" s="13">
        <f>IF(AND(L1622="Porosidad de gas",OR(K1622="C5",K1622="E5")),1,0)</f>
        <v/>
      </c>
      <c r="X1622" s="3">
        <f>RIGHT(A1622,3)</f>
        <v/>
      </c>
      <c r="Y1622" s="3">
        <f>MAX(W1622*F1622,0)</f>
        <v/>
      </c>
      <c r="Z1622" s="3">
        <f>MAX(V1622*F1622-Y1622,0)</f>
        <v/>
      </c>
      <c r="AA1622" s="3">
        <f>MAX(U1622*F1622-SUM(Y1622:Z1622),0)</f>
        <v/>
      </c>
      <c r="AB1622" s="3">
        <f>MAX(F1622-SUM(Y1622:AA1622),0)</f>
        <v/>
      </c>
      <c r="AC1622" s="3">
        <f>D1622</f>
        <v/>
      </c>
      <c r="AD1622" s="3">
        <f>E1622</f>
        <v/>
      </c>
    </row>
    <row r="1623">
      <c r="A1623" s="22" t="inlineStr">
        <is>
          <t>BNRL022511263178</t>
        </is>
      </c>
      <c r="B1623" s="22" t="inlineStr">
        <is>
          <t>27/11/2025 3:23:39</t>
        </is>
      </c>
      <c r="C1623" s="24" t="n">
        <v>9</v>
      </c>
      <c r="D1623" s="24" t="n">
        <v>14</v>
      </c>
      <c r="E1623" s="24" t="n">
        <v>26</v>
      </c>
      <c r="F1623" s="24" t="n">
        <v>362</v>
      </c>
      <c r="G1623" s="24" t="inlineStr">
        <is>
          <t>17</t>
        </is>
      </c>
      <c r="H1623" s="24" t="inlineStr"/>
      <c r="I1623" s="24" t="inlineStr"/>
      <c r="J1623" s="24" t="n">
        <v/>
      </c>
      <c r="K1623" s="24" t="n"/>
      <c r="L1623" s="24" t="n"/>
      <c r="M1623" s="1">
        <f>LEFT(A1623,6)</f>
        <v/>
      </c>
      <c r="N1623" s="1">
        <f>MID(A1623,7,6)</f>
        <v/>
      </c>
      <c r="O1623" s="1">
        <f>MID(A1623,7,6)&amp;"-"&amp;MID(A1623,13,1)</f>
        <v/>
      </c>
      <c r="P1623" s="1">
        <f>"M"&amp;MID(A1623,5,2)</f>
        <v/>
      </c>
      <c r="Q1623" s="1">
        <f>IF(MID(A1623,4,1)="L",IF(ISODD(RIGHT(A1623)),"LH1","LH3"),IF(MID(A1623,4,1)="R",IF(ISODD(RIGHT(A1623)),"RH2","RH4"),"ERROR"))</f>
        <v/>
      </c>
      <c r="R1623" s="1">
        <f>P1623&amp;"-"&amp;Q1623</f>
        <v/>
      </c>
      <c r="S1623" s="13">
        <f>IF(D1623="","HXX",IF(OR(D1623=D1622,D1623=0),S1622,"H"&amp;TEXT(D1623,"00")&amp;" T"&amp;TEXT(G1623,"00")&amp;" - "&amp;A1623))</f>
        <v/>
      </c>
      <c r="T1623" s="13">
        <f>SUBTOTAL(3,A1623)</f>
        <v/>
      </c>
      <c r="U1623" s="13">
        <f>IF(OR(NOT(ISBLANK(H1623)),J1623="30"),1,0)</f>
        <v/>
      </c>
      <c r="V1623" s="13">
        <f>IF(ISBLANK(I1623),0,1)</f>
        <v/>
      </c>
      <c r="W1623" s="13">
        <f>IF(AND(L1623="Porosidad de gas",OR(K1623="C5",K1623="E5")),1,0)</f>
        <v/>
      </c>
      <c r="X1623" s="3">
        <f>RIGHT(A1623,3)</f>
        <v/>
      </c>
      <c r="Y1623" s="3">
        <f>MAX(W1623*F1623,0)</f>
        <v/>
      </c>
      <c r="Z1623" s="3">
        <f>MAX(V1623*F1623-Y1623,0)</f>
        <v/>
      </c>
      <c r="AA1623" s="3">
        <f>MAX(U1623*F1623-SUM(Y1623:Z1623),0)</f>
        <v/>
      </c>
      <c r="AB1623" s="3">
        <f>MAX(F1623-SUM(Y1623:AA1623),0)</f>
        <v/>
      </c>
      <c r="AC1623" s="3">
        <f>D1623</f>
        <v/>
      </c>
      <c r="AD1623" s="3">
        <f>E1623</f>
        <v/>
      </c>
    </row>
    <row r="1624">
      <c r="A1624" s="22" t="inlineStr">
        <is>
          <t>BNRR022511263177</t>
        </is>
      </c>
      <c r="B1624" s="22" t="inlineStr">
        <is>
          <t>27/11/2025 3:23:39</t>
        </is>
      </c>
      <c r="C1624" s="24" t="n">
        <v>9</v>
      </c>
      <c r="D1624" s="24" t="n">
        <v>14</v>
      </c>
      <c r="E1624" s="24" t="n">
        <v>26</v>
      </c>
      <c r="F1624" s="24" t="n">
        <v>362</v>
      </c>
      <c r="G1624" s="24" t="inlineStr">
        <is>
          <t>17</t>
        </is>
      </c>
      <c r="H1624" s="24" t="inlineStr"/>
      <c r="I1624" s="24" t="inlineStr"/>
      <c r="J1624" s="24" t="n">
        <v/>
      </c>
      <c r="K1624" s="24" t="n"/>
      <c r="L1624" s="24" t="n"/>
      <c r="M1624" s="1">
        <f>LEFT(A1624,6)</f>
        <v/>
      </c>
      <c r="N1624" s="1">
        <f>MID(A1624,7,6)</f>
        <v/>
      </c>
      <c r="O1624" s="1">
        <f>MID(A1624,7,6)&amp;"-"&amp;MID(A1624,13,1)</f>
        <v/>
      </c>
      <c r="P1624" s="1">
        <f>"M"&amp;MID(A1624,5,2)</f>
        <v/>
      </c>
      <c r="Q1624" s="1">
        <f>IF(MID(A1624,4,1)="L",IF(ISODD(RIGHT(A1624)),"LH1","LH3"),IF(MID(A1624,4,1)="R",IF(ISODD(RIGHT(A1624)),"RH2","RH4"),"ERROR"))</f>
        <v/>
      </c>
      <c r="R1624" s="1">
        <f>P1624&amp;"-"&amp;Q1624</f>
        <v/>
      </c>
      <c r="S1624" s="13">
        <f>IF(D1624="","HXX",IF(OR(D1624=D1623,D1624=0),S1623,"H"&amp;TEXT(D1624,"00")&amp;" T"&amp;TEXT(G1624,"00")&amp;" - "&amp;A1624))</f>
        <v/>
      </c>
      <c r="T1624" s="13">
        <f>SUBTOTAL(3,A1624)</f>
        <v/>
      </c>
      <c r="U1624" s="13">
        <f>IF(OR(NOT(ISBLANK(H1624)),J1624="30"),1,0)</f>
        <v/>
      </c>
      <c r="V1624" s="13">
        <f>IF(ISBLANK(I1624),0,1)</f>
        <v/>
      </c>
      <c r="W1624" s="13">
        <f>IF(AND(L1624="Porosidad de gas",OR(K1624="C5",K1624="E5")),1,0)</f>
        <v/>
      </c>
      <c r="X1624" s="3">
        <f>RIGHT(A1624,3)</f>
        <v/>
      </c>
      <c r="Y1624" s="3">
        <f>MAX(W1624*F1624,0)</f>
        <v/>
      </c>
      <c r="Z1624" s="3">
        <f>MAX(V1624*F1624-Y1624,0)</f>
        <v/>
      </c>
      <c r="AA1624" s="3">
        <f>MAX(U1624*F1624-SUM(Y1624:Z1624),0)</f>
        <v/>
      </c>
      <c r="AB1624" s="3">
        <f>MAX(F1624-SUM(Y1624:AA1624),0)</f>
        <v/>
      </c>
      <c r="AC1624" s="3">
        <f>D1624</f>
        <v/>
      </c>
      <c r="AD1624" s="3">
        <f>E1624</f>
        <v/>
      </c>
    </row>
    <row r="1625">
      <c r="A1625" s="22" t="inlineStr">
        <is>
          <t>BNRR022511263178</t>
        </is>
      </c>
      <c r="B1625" s="22" t="inlineStr">
        <is>
          <t>27/11/2025 3:23:39</t>
        </is>
      </c>
      <c r="C1625" s="24" t="n">
        <v>9</v>
      </c>
      <c r="D1625" s="24" t="n">
        <v>14</v>
      </c>
      <c r="E1625" s="24" t="n">
        <v>26</v>
      </c>
      <c r="F1625" s="24" t="n">
        <v>362</v>
      </c>
      <c r="G1625" s="24" t="inlineStr">
        <is>
          <t>17</t>
        </is>
      </c>
      <c r="H1625" s="24" t="inlineStr"/>
      <c r="I1625" s="24" t="inlineStr"/>
      <c r="J1625" s="24" t="n">
        <v/>
      </c>
      <c r="K1625" s="24" t="n"/>
      <c r="L1625" s="24" t="n"/>
      <c r="M1625" s="1">
        <f>LEFT(A1625,6)</f>
        <v/>
      </c>
      <c r="N1625" s="1">
        <f>MID(A1625,7,6)</f>
        <v/>
      </c>
      <c r="O1625" s="1">
        <f>MID(A1625,7,6)&amp;"-"&amp;MID(A1625,13,1)</f>
        <v/>
      </c>
      <c r="P1625" s="1">
        <f>"M"&amp;MID(A1625,5,2)</f>
        <v/>
      </c>
      <c r="Q1625" s="1">
        <f>IF(MID(A1625,4,1)="L",IF(ISODD(RIGHT(A1625)),"LH1","LH3"),IF(MID(A1625,4,1)="R",IF(ISODD(RIGHT(A1625)),"RH2","RH4"),"ERROR"))</f>
        <v/>
      </c>
      <c r="R1625" s="1">
        <f>P1625&amp;"-"&amp;Q1625</f>
        <v/>
      </c>
      <c r="S1625" s="13">
        <f>IF(D1625="","HXX",IF(OR(D1625=D1624,D1625=0),S1624,"H"&amp;TEXT(D1625,"00")&amp;" T"&amp;TEXT(G1625,"00")&amp;" - "&amp;A1625))</f>
        <v/>
      </c>
      <c r="T1625" s="13">
        <f>SUBTOTAL(3,A1625)</f>
        <v/>
      </c>
      <c r="U1625" s="13">
        <f>IF(OR(NOT(ISBLANK(H1625)),J1625="30"),1,0)</f>
        <v/>
      </c>
      <c r="V1625" s="13">
        <f>IF(ISBLANK(I1625),0,1)</f>
        <v/>
      </c>
      <c r="W1625" s="13">
        <f>IF(AND(L1625="Porosidad de gas",OR(K1625="C5",K1625="E5")),1,0)</f>
        <v/>
      </c>
      <c r="X1625" s="3">
        <f>RIGHT(A1625,3)</f>
        <v/>
      </c>
      <c r="Y1625" s="3">
        <f>MAX(W1625*F1625,0)</f>
        <v/>
      </c>
      <c r="Z1625" s="3">
        <f>MAX(V1625*F1625-Y1625,0)</f>
        <v/>
      </c>
      <c r="AA1625" s="3">
        <f>MAX(U1625*F1625-SUM(Y1625:Z1625),0)</f>
        <v/>
      </c>
      <c r="AB1625" s="3">
        <f>MAX(F1625-SUM(Y1625:AA1625),0)</f>
        <v/>
      </c>
      <c r="AC1625" s="3">
        <f>D1625</f>
        <v/>
      </c>
      <c r="AD1625" s="3">
        <f>E1625</f>
        <v/>
      </c>
    </row>
    <row r="1626">
      <c r="A1626" s="22" t="inlineStr">
        <is>
          <t>BNRL022511263175</t>
        </is>
      </c>
      <c r="B1626" s="22" t="inlineStr">
        <is>
          <t>27/11/2025 3:17:37</t>
        </is>
      </c>
      <c r="C1626" s="24" t="n">
        <v>9</v>
      </c>
      <c r="D1626" s="24" t="n">
        <v>14</v>
      </c>
      <c r="E1626" s="24" t="n">
        <v>25</v>
      </c>
      <c r="F1626" s="24" t="n">
        <v>363</v>
      </c>
      <c r="G1626" s="24" t="inlineStr">
        <is>
          <t>17</t>
        </is>
      </c>
      <c r="H1626" s="24" t="inlineStr">
        <is>
          <t>29/11/2025 3:29:26</t>
        </is>
      </c>
      <c r="I1626" s="24" t="inlineStr"/>
      <c r="J1626" s="24" t="n">
        <v/>
      </c>
      <c r="K1626" s="24" t="n"/>
      <c r="L1626" s="24" t="n"/>
      <c r="M1626" s="1">
        <f>LEFT(A1626,6)</f>
        <v/>
      </c>
      <c r="N1626" s="1">
        <f>MID(A1626,7,6)</f>
        <v/>
      </c>
      <c r="O1626" s="1">
        <f>MID(A1626,7,6)&amp;"-"&amp;MID(A1626,13,1)</f>
        <v/>
      </c>
      <c r="P1626" s="1">
        <f>"M"&amp;MID(A1626,5,2)</f>
        <v/>
      </c>
      <c r="Q1626" s="1">
        <f>IF(MID(A1626,4,1)="L",IF(ISODD(RIGHT(A1626)),"LH1","LH3"),IF(MID(A1626,4,1)="R",IF(ISODD(RIGHT(A1626)),"RH2","RH4"),"ERROR"))</f>
        <v/>
      </c>
      <c r="R1626" s="1">
        <f>P1626&amp;"-"&amp;Q1626</f>
        <v/>
      </c>
      <c r="S1626" s="13">
        <f>IF(D1626="","HXX",IF(OR(D1626=D1625,D1626=0),S1625,"H"&amp;TEXT(D1626,"00")&amp;" T"&amp;TEXT(G1626,"00")&amp;" - "&amp;A1626))</f>
        <v/>
      </c>
      <c r="T1626" s="13">
        <f>SUBTOTAL(3,A1626)</f>
        <v/>
      </c>
      <c r="U1626" s="13">
        <f>IF(OR(NOT(ISBLANK(H1626)),J1626="30"),1,0)</f>
        <v/>
      </c>
      <c r="V1626" s="13">
        <f>IF(ISBLANK(I1626),0,1)</f>
        <v/>
      </c>
      <c r="W1626" s="13">
        <f>IF(AND(L1626="Porosidad de gas",OR(K1626="C5",K1626="E5")),1,0)</f>
        <v/>
      </c>
      <c r="X1626" s="3">
        <f>RIGHT(A1626,3)</f>
        <v/>
      </c>
      <c r="Y1626" s="3">
        <f>MAX(W1626*F1626,0)</f>
        <v/>
      </c>
      <c r="Z1626" s="3">
        <f>MAX(V1626*F1626-Y1626,0)</f>
        <v/>
      </c>
      <c r="AA1626" s="3">
        <f>MAX(U1626*F1626-SUM(Y1626:Z1626),0)</f>
        <v/>
      </c>
      <c r="AB1626" s="3">
        <f>MAX(F1626-SUM(Y1626:AA1626),0)</f>
        <v/>
      </c>
      <c r="AC1626" s="3">
        <f>D1626</f>
        <v/>
      </c>
      <c r="AD1626" s="3">
        <f>E1626</f>
        <v/>
      </c>
    </row>
    <row r="1627">
      <c r="A1627" s="22" t="inlineStr">
        <is>
          <t>BNRL022511263176</t>
        </is>
      </c>
      <c r="B1627" s="22" t="inlineStr">
        <is>
          <t>27/11/2025 3:17:37</t>
        </is>
      </c>
      <c r="C1627" s="24" t="n">
        <v>9</v>
      </c>
      <c r="D1627" s="24" t="n">
        <v>14</v>
      </c>
      <c r="E1627" s="24" t="n">
        <v>25</v>
      </c>
      <c r="F1627" s="24" t="n">
        <v>363</v>
      </c>
      <c r="G1627" s="24" t="inlineStr">
        <is>
          <t>17</t>
        </is>
      </c>
      <c r="H1627" s="24" t="inlineStr">
        <is>
          <t>29/11/2025 3:18:8</t>
        </is>
      </c>
      <c r="I1627" s="24" t="inlineStr"/>
      <c r="J1627" s="24" t="n">
        <v/>
      </c>
      <c r="K1627" s="24" t="n"/>
      <c r="L1627" s="24" t="n"/>
      <c r="M1627" s="1">
        <f>LEFT(A1627,6)</f>
        <v/>
      </c>
      <c r="N1627" s="1">
        <f>MID(A1627,7,6)</f>
        <v/>
      </c>
      <c r="O1627" s="1">
        <f>MID(A1627,7,6)&amp;"-"&amp;MID(A1627,13,1)</f>
        <v/>
      </c>
      <c r="P1627" s="1">
        <f>"M"&amp;MID(A1627,5,2)</f>
        <v/>
      </c>
      <c r="Q1627" s="1">
        <f>IF(MID(A1627,4,1)="L",IF(ISODD(RIGHT(A1627)),"LH1","LH3"),IF(MID(A1627,4,1)="R",IF(ISODD(RIGHT(A1627)),"RH2","RH4"),"ERROR"))</f>
        <v/>
      </c>
      <c r="R1627" s="1">
        <f>P1627&amp;"-"&amp;Q1627</f>
        <v/>
      </c>
      <c r="S1627" s="13">
        <f>IF(D1627="","HXX",IF(OR(D1627=D1626,D1627=0),S1626,"H"&amp;TEXT(D1627,"00")&amp;" T"&amp;TEXT(G1627,"00")&amp;" - "&amp;A1627))</f>
        <v/>
      </c>
      <c r="T1627" s="13">
        <f>SUBTOTAL(3,A1627)</f>
        <v/>
      </c>
      <c r="U1627" s="13">
        <f>IF(OR(NOT(ISBLANK(H1627)),J1627="30"),1,0)</f>
        <v/>
      </c>
      <c r="V1627" s="13">
        <f>IF(ISBLANK(I1627),0,1)</f>
        <v/>
      </c>
      <c r="W1627" s="13">
        <f>IF(AND(L1627="Porosidad de gas",OR(K1627="C5",K1627="E5")),1,0)</f>
        <v/>
      </c>
      <c r="X1627" s="3">
        <f>RIGHT(A1627,3)</f>
        <v/>
      </c>
      <c r="Y1627" s="3">
        <f>MAX(W1627*F1627,0)</f>
        <v/>
      </c>
      <c r="Z1627" s="3">
        <f>MAX(V1627*F1627-Y1627,0)</f>
        <v/>
      </c>
      <c r="AA1627" s="3">
        <f>MAX(U1627*F1627-SUM(Y1627:Z1627),0)</f>
        <v/>
      </c>
      <c r="AB1627" s="3">
        <f>MAX(F1627-SUM(Y1627:AA1627),0)</f>
        <v/>
      </c>
      <c r="AC1627" s="3">
        <f>D1627</f>
        <v/>
      </c>
      <c r="AD1627" s="3">
        <f>E1627</f>
        <v/>
      </c>
    </row>
    <row r="1628">
      <c r="A1628" s="22" t="inlineStr">
        <is>
          <t>BNRR022511263175</t>
        </is>
      </c>
      <c r="B1628" s="22" t="inlineStr">
        <is>
          <t>27/11/2025 3:17:37</t>
        </is>
      </c>
      <c r="C1628" s="24" t="n">
        <v>9</v>
      </c>
      <c r="D1628" s="24" t="n">
        <v>14</v>
      </c>
      <c r="E1628" s="24" t="n">
        <v>25</v>
      </c>
      <c r="F1628" s="24" t="n">
        <v>363</v>
      </c>
      <c r="G1628" s="24" t="inlineStr">
        <is>
          <t>17</t>
        </is>
      </c>
      <c r="H1628" s="24" t="inlineStr">
        <is>
          <t>29/11/2025 3:19:23</t>
        </is>
      </c>
      <c r="I1628" s="24" t="inlineStr"/>
      <c r="J1628" s="24" t="n">
        <v/>
      </c>
      <c r="K1628" s="24" t="n"/>
      <c r="L1628" s="24" t="n"/>
      <c r="M1628" s="1">
        <f>LEFT(A1628,6)</f>
        <v/>
      </c>
      <c r="N1628" s="1">
        <f>MID(A1628,7,6)</f>
        <v/>
      </c>
      <c r="O1628" s="1">
        <f>MID(A1628,7,6)&amp;"-"&amp;MID(A1628,13,1)</f>
        <v/>
      </c>
      <c r="P1628" s="1">
        <f>"M"&amp;MID(A1628,5,2)</f>
        <v/>
      </c>
      <c r="Q1628" s="1">
        <f>IF(MID(A1628,4,1)="L",IF(ISODD(RIGHT(A1628)),"LH1","LH3"),IF(MID(A1628,4,1)="R",IF(ISODD(RIGHT(A1628)),"RH2","RH4"),"ERROR"))</f>
        <v/>
      </c>
      <c r="R1628" s="1">
        <f>P1628&amp;"-"&amp;Q1628</f>
        <v/>
      </c>
      <c r="S1628" s="13">
        <f>IF(D1628="","HXX",IF(OR(D1628=D1627,D1628=0),S1627,"H"&amp;TEXT(D1628,"00")&amp;" T"&amp;TEXT(G1628,"00")&amp;" - "&amp;A1628))</f>
        <v/>
      </c>
      <c r="T1628" s="13">
        <f>SUBTOTAL(3,A1628)</f>
        <v/>
      </c>
      <c r="U1628" s="13">
        <f>IF(OR(NOT(ISBLANK(H1628)),J1628="30"),1,0)</f>
        <v/>
      </c>
      <c r="V1628" s="13">
        <f>IF(ISBLANK(I1628),0,1)</f>
        <v/>
      </c>
      <c r="W1628" s="13">
        <f>IF(AND(L1628="Porosidad de gas",OR(K1628="C5",K1628="E5")),1,0)</f>
        <v/>
      </c>
      <c r="X1628" s="3">
        <f>RIGHT(A1628,3)</f>
        <v/>
      </c>
      <c r="Y1628" s="3">
        <f>MAX(W1628*F1628,0)</f>
        <v/>
      </c>
      <c r="Z1628" s="3">
        <f>MAX(V1628*F1628-Y1628,0)</f>
        <v/>
      </c>
      <c r="AA1628" s="3">
        <f>MAX(U1628*F1628-SUM(Y1628:Z1628),0)</f>
        <v/>
      </c>
      <c r="AB1628" s="3">
        <f>MAX(F1628-SUM(Y1628:AA1628),0)</f>
        <v/>
      </c>
      <c r="AC1628" s="3">
        <f>D1628</f>
        <v/>
      </c>
      <c r="AD1628" s="3">
        <f>E1628</f>
        <v/>
      </c>
    </row>
    <row r="1629">
      <c r="A1629" s="22" t="inlineStr">
        <is>
          <t>BNRR022511263176</t>
        </is>
      </c>
      <c r="B1629" s="22" t="inlineStr">
        <is>
          <t>27/11/2025 3:17:37</t>
        </is>
      </c>
      <c r="C1629" s="24" t="n">
        <v>9</v>
      </c>
      <c r="D1629" s="24" t="n">
        <v>14</v>
      </c>
      <c r="E1629" s="24" t="n">
        <v>25</v>
      </c>
      <c r="F1629" s="24" t="n">
        <v>363</v>
      </c>
      <c r="G1629" s="24" t="inlineStr">
        <is>
          <t>17</t>
        </is>
      </c>
      <c r="H1629" s="24" t="inlineStr">
        <is>
          <t>29/11/2025 3:28:20</t>
        </is>
      </c>
      <c r="I1629" s="24" t="inlineStr"/>
      <c r="J1629" s="24" t="n">
        <v/>
      </c>
      <c r="K1629" s="24" t="n"/>
      <c r="L1629" s="24" t="n"/>
      <c r="M1629" s="1">
        <f>LEFT(A1629,6)</f>
        <v/>
      </c>
      <c r="N1629" s="1">
        <f>MID(A1629,7,6)</f>
        <v/>
      </c>
      <c r="O1629" s="1">
        <f>MID(A1629,7,6)&amp;"-"&amp;MID(A1629,13,1)</f>
        <v/>
      </c>
      <c r="P1629" s="1">
        <f>"M"&amp;MID(A1629,5,2)</f>
        <v/>
      </c>
      <c r="Q1629" s="1">
        <f>IF(MID(A1629,4,1)="L",IF(ISODD(RIGHT(A1629)),"LH1","LH3"),IF(MID(A1629,4,1)="R",IF(ISODD(RIGHT(A1629)),"RH2","RH4"),"ERROR"))</f>
        <v/>
      </c>
      <c r="R1629" s="1">
        <f>P1629&amp;"-"&amp;Q1629</f>
        <v/>
      </c>
      <c r="S1629" s="13">
        <f>IF(D1629="","HXX",IF(OR(D1629=D1628,D1629=0),S1628,"H"&amp;TEXT(D1629,"00")&amp;" T"&amp;TEXT(G1629,"00")&amp;" - "&amp;A1629))</f>
        <v/>
      </c>
      <c r="T1629" s="13">
        <f>SUBTOTAL(3,A1629)</f>
        <v/>
      </c>
      <c r="U1629" s="13">
        <f>IF(OR(NOT(ISBLANK(H1629)),J1629="30"),1,0)</f>
        <v/>
      </c>
      <c r="V1629" s="13">
        <f>IF(ISBLANK(I1629),0,1)</f>
        <v/>
      </c>
      <c r="W1629" s="13">
        <f>IF(AND(L1629="Porosidad de gas",OR(K1629="C5",K1629="E5")),1,0)</f>
        <v/>
      </c>
      <c r="X1629" s="3">
        <f>RIGHT(A1629,3)</f>
        <v/>
      </c>
      <c r="Y1629" s="3">
        <f>MAX(W1629*F1629,0)</f>
        <v/>
      </c>
      <c r="Z1629" s="3">
        <f>MAX(V1629*F1629-Y1629,0)</f>
        <v/>
      </c>
      <c r="AA1629" s="3">
        <f>MAX(U1629*F1629-SUM(Y1629:Z1629),0)</f>
        <v/>
      </c>
      <c r="AB1629" s="3">
        <f>MAX(F1629-SUM(Y1629:AA1629),0)</f>
        <v/>
      </c>
      <c r="AC1629" s="3">
        <f>D1629</f>
        <v/>
      </c>
      <c r="AD1629" s="3">
        <f>E1629</f>
        <v/>
      </c>
    </row>
    <row r="1630">
      <c r="A1630" s="22" t="inlineStr">
        <is>
          <t>BNRL022511263173</t>
        </is>
      </c>
      <c r="B1630" s="22" t="inlineStr">
        <is>
          <t>27/11/2025 3:11:34</t>
        </is>
      </c>
      <c r="C1630" s="24" t="n">
        <v>9</v>
      </c>
      <c r="D1630" s="24" t="n">
        <v>14</v>
      </c>
      <c r="E1630" s="24" t="n">
        <v>24</v>
      </c>
      <c r="F1630" s="24" t="n">
        <v>363</v>
      </c>
      <c r="G1630" s="24" t="inlineStr">
        <is>
          <t>17</t>
        </is>
      </c>
      <c r="H1630" s="24" t="inlineStr">
        <is>
          <t>29/11/2025 3:36:24</t>
        </is>
      </c>
      <c r="I1630" s="24" t="inlineStr"/>
      <c r="J1630" s="24" t="n">
        <v/>
      </c>
      <c r="K1630" s="24" t="n"/>
      <c r="L1630" s="24" t="n"/>
      <c r="M1630" s="1">
        <f>LEFT(A1630,6)</f>
        <v/>
      </c>
      <c r="N1630" s="1">
        <f>MID(A1630,7,6)</f>
        <v/>
      </c>
      <c r="O1630" s="1">
        <f>MID(A1630,7,6)&amp;"-"&amp;MID(A1630,13,1)</f>
        <v/>
      </c>
      <c r="P1630" s="1">
        <f>"M"&amp;MID(A1630,5,2)</f>
        <v/>
      </c>
      <c r="Q1630" s="1">
        <f>IF(MID(A1630,4,1)="L",IF(ISODD(RIGHT(A1630)),"LH1","LH3"),IF(MID(A1630,4,1)="R",IF(ISODD(RIGHT(A1630)),"RH2","RH4"),"ERROR"))</f>
        <v/>
      </c>
      <c r="R1630" s="1">
        <f>P1630&amp;"-"&amp;Q1630</f>
        <v/>
      </c>
      <c r="S1630" s="13">
        <f>IF(D1630="","HXX",IF(OR(D1630=D1629,D1630=0),S1629,"H"&amp;TEXT(D1630,"00")&amp;" T"&amp;TEXT(G1630,"00")&amp;" - "&amp;A1630))</f>
        <v/>
      </c>
      <c r="T1630" s="13">
        <f>SUBTOTAL(3,A1630)</f>
        <v/>
      </c>
      <c r="U1630" s="13">
        <f>IF(OR(NOT(ISBLANK(H1630)),J1630="30"),1,0)</f>
        <v/>
      </c>
      <c r="V1630" s="13">
        <f>IF(ISBLANK(I1630),0,1)</f>
        <v/>
      </c>
      <c r="W1630" s="13">
        <f>IF(AND(L1630="Porosidad de gas",OR(K1630="C5",K1630="E5")),1,0)</f>
        <v/>
      </c>
      <c r="X1630" s="3">
        <f>RIGHT(A1630,3)</f>
        <v/>
      </c>
      <c r="Y1630" s="3">
        <f>MAX(W1630*F1630,0)</f>
        <v/>
      </c>
      <c r="Z1630" s="3">
        <f>MAX(V1630*F1630-Y1630,0)</f>
        <v/>
      </c>
      <c r="AA1630" s="3">
        <f>MAX(U1630*F1630-SUM(Y1630:Z1630),0)</f>
        <v/>
      </c>
      <c r="AB1630" s="3">
        <f>MAX(F1630-SUM(Y1630:AA1630),0)</f>
        <v/>
      </c>
      <c r="AC1630" s="3">
        <f>D1630</f>
        <v/>
      </c>
      <c r="AD1630" s="3">
        <f>E1630</f>
        <v/>
      </c>
    </row>
    <row r="1631">
      <c r="A1631" s="22" t="inlineStr">
        <is>
          <t>BNRL022511263174</t>
        </is>
      </c>
      <c r="B1631" s="22" t="inlineStr">
        <is>
          <t>27/11/2025 3:11:34</t>
        </is>
      </c>
      <c r="C1631" s="24" t="n">
        <v>9</v>
      </c>
      <c r="D1631" s="24" t="n">
        <v>14</v>
      </c>
      <c r="E1631" s="24" t="n">
        <v>24</v>
      </c>
      <c r="F1631" s="24" t="n">
        <v>363</v>
      </c>
      <c r="G1631" s="24" t="inlineStr">
        <is>
          <t>17</t>
        </is>
      </c>
      <c r="H1631" s="24" t="inlineStr">
        <is>
          <t>29/11/2025 3:26:9</t>
        </is>
      </c>
      <c r="I1631" s="24" t="inlineStr"/>
      <c r="J1631" s="24" t="n">
        <v/>
      </c>
      <c r="K1631" s="24" t="n"/>
      <c r="L1631" s="24" t="n"/>
      <c r="M1631" s="1">
        <f>LEFT(A1631,6)</f>
        <v/>
      </c>
      <c r="N1631" s="1">
        <f>MID(A1631,7,6)</f>
        <v/>
      </c>
      <c r="O1631" s="1">
        <f>MID(A1631,7,6)&amp;"-"&amp;MID(A1631,13,1)</f>
        <v/>
      </c>
      <c r="P1631" s="1">
        <f>"M"&amp;MID(A1631,5,2)</f>
        <v/>
      </c>
      <c r="Q1631" s="1">
        <f>IF(MID(A1631,4,1)="L",IF(ISODD(RIGHT(A1631)),"LH1","LH3"),IF(MID(A1631,4,1)="R",IF(ISODD(RIGHT(A1631)),"RH2","RH4"),"ERROR"))</f>
        <v/>
      </c>
      <c r="R1631" s="1">
        <f>P1631&amp;"-"&amp;Q1631</f>
        <v/>
      </c>
      <c r="S1631" s="13">
        <f>IF(D1631="","HXX",IF(OR(D1631=D1630,D1631=0),S1630,"H"&amp;TEXT(D1631,"00")&amp;" T"&amp;TEXT(G1631,"00")&amp;" - "&amp;A1631))</f>
        <v/>
      </c>
      <c r="T1631" s="13">
        <f>SUBTOTAL(3,A1631)</f>
        <v/>
      </c>
      <c r="U1631" s="13">
        <f>IF(OR(NOT(ISBLANK(H1631)),J1631="30"),1,0)</f>
        <v/>
      </c>
      <c r="V1631" s="13">
        <f>IF(ISBLANK(I1631),0,1)</f>
        <v/>
      </c>
      <c r="W1631" s="13">
        <f>IF(AND(L1631="Porosidad de gas",OR(K1631="C5",K1631="E5")),1,0)</f>
        <v/>
      </c>
      <c r="X1631" s="3">
        <f>RIGHT(A1631,3)</f>
        <v/>
      </c>
      <c r="Y1631" s="3">
        <f>MAX(W1631*F1631,0)</f>
        <v/>
      </c>
      <c r="Z1631" s="3">
        <f>MAX(V1631*F1631-Y1631,0)</f>
        <v/>
      </c>
      <c r="AA1631" s="3">
        <f>MAX(U1631*F1631-SUM(Y1631:Z1631),0)</f>
        <v/>
      </c>
      <c r="AB1631" s="3">
        <f>MAX(F1631-SUM(Y1631:AA1631),0)</f>
        <v/>
      </c>
      <c r="AC1631" s="3">
        <f>D1631</f>
        <v/>
      </c>
      <c r="AD1631" s="3">
        <f>E1631</f>
        <v/>
      </c>
    </row>
    <row r="1632">
      <c r="A1632" s="22" t="inlineStr">
        <is>
          <t>BNRR022511263173</t>
        </is>
      </c>
      <c r="B1632" s="22" t="inlineStr">
        <is>
          <t>27/11/2025 3:11:34</t>
        </is>
      </c>
      <c r="C1632" s="24" t="n">
        <v>9</v>
      </c>
      <c r="D1632" s="24" t="n">
        <v>14</v>
      </c>
      <c r="E1632" s="24" t="n">
        <v>24</v>
      </c>
      <c r="F1632" s="24" t="n">
        <v>363</v>
      </c>
      <c r="G1632" s="24" t="inlineStr">
        <is>
          <t>17</t>
        </is>
      </c>
      <c r="H1632" s="24" t="inlineStr">
        <is>
          <t>29/11/2025 3:25:37</t>
        </is>
      </c>
      <c r="I1632" s="24" t="inlineStr"/>
      <c r="J1632" s="24" t="n">
        <v/>
      </c>
      <c r="K1632" s="24" t="n"/>
      <c r="L1632" s="24" t="n"/>
      <c r="M1632" s="1">
        <f>LEFT(A1632,6)</f>
        <v/>
      </c>
      <c r="N1632" s="1">
        <f>MID(A1632,7,6)</f>
        <v/>
      </c>
      <c r="O1632" s="1">
        <f>MID(A1632,7,6)&amp;"-"&amp;MID(A1632,13,1)</f>
        <v/>
      </c>
      <c r="P1632" s="1">
        <f>"M"&amp;MID(A1632,5,2)</f>
        <v/>
      </c>
      <c r="Q1632" s="1">
        <f>IF(MID(A1632,4,1)="L",IF(ISODD(RIGHT(A1632)),"LH1","LH3"),IF(MID(A1632,4,1)="R",IF(ISODD(RIGHT(A1632)),"RH2","RH4"),"ERROR"))</f>
        <v/>
      </c>
      <c r="R1632" s="1">
        <f>P1632&amp;"-"&amp;Q1632</f>
        <v/>
      </c>
      <c r="S1632" s="13">
        <f>IF(D1632="","HXX",IF(OR(D1632=D1631,D1632=0),S1631,"H"&amp;TEXT(D1632,"00")&amp;" T"&amp;TEXT(G1632,"00")&amp;" - "&amp;A1632))</f>
        <v/>
      </c>
      <c r="T1632" s="13">
        <f>SUBTOTAL(3,A1632)</f>
        <v/>
      </c>
      <c r="U1632" s="13">
        <f>IF(OR(NOT(ISBLANK(H1632)),J1632="30"),1,0)</f>
        <v/>
      </c>
      <c r="V1632" s="13">
        <f>IF(ISBLANK(I1632),0,1)</f>
        <v/>
      </c>
      <c r="W1632" s="13">
        <f>IF(AND(L1632="Porosidad de gas",OR(K1632="C5",K1632="E5")),1,0)</f>
        <v/>
      </c>
      <c r="X1632" s="3">
        <f>RIGHT(A1632,3)</f>
        <v/>
      </c>
      <c r="Y1632" s="3">
        <f>MAX(W1632*F1632,0)</f>
        <v/>
      </c>
      <c r="Z1632" s="3">
        <f>MAX(V1632*F1632-Y1632,0)</f>
        <v/>
      </c>
      <c r="AA1632" s="3">
        <f>MAX(U1632*F1632-SUM(Y1632:Z1632),0)</f>
        <v/>
      </c>
      <c r="AB1632" s="3">
        <f>MAX(F1632-SUM(Y1632:AA1632),0)</f>
        <v/>
      </c>
      <c r="AC1632" s="3">
        <f>D1632</f>
        <v/>
      </c>
      <c r="AD1632" s="3">
        <f>E1632</f>
        <v/>
      </c>
    </row>
    <row r="1633">
      <c r="A1633" s="22" t="inlineStr">
        <is>
          <t>BNRR022511263174</t>
        </is>
      </c>
      <c r="B1633" s="22" t="inlineStr">
        <is>
          <t>27/11/2025 3:11:34</t>
        </is>
      </c>
      <c r="C1633" s="24" t="n">
        <v>9</v>
      </c>
      <c r="D1633" s="24" t="n">
        <v>14</v>
      </c>
      <c r="E1633" s="24" t="n">
        <v>24</v>
      </c>
      <c r="F1633" s="24" t="n">
        <v>363</v>
      </c>
      <c r="G1633" s="24" t="inlineStr">
        <is>
          <t>17</t>
        </is>
      </c>
      <c r="H1633" s="24" t="inlineStr">
        <is>
          <t>29/11/2025 3:32:52</t>
        </is>
      </c>
      <c r="I1633" s="24" t="inlineStr"/>
      <c r="J1633" s="24" t="n">
        <v/>
      </c>
      <c r="K1633" s="24" t="n"/>
      <c r="L1633" s="24" t="n"/>
      <c r="M1633" s="1">
        <f>LEFT(A1633,6)</f>
        <v/>
      </c>
      <c r="N1633" s="1">
        <f>MID(A1633,7,6)</f>
        <v/>
      </c>
      <c r="O1633" s="1">
        <f>MID(A1633,7,6)&amp;"-"&amp;MID(A1633,13,1)</f>
        <v/>
      </c>
      <c r="P1633" s="1">
        <f>"M"&amp;MID(A1633,5,2)</f>
        <v/>
      </c>
      <c r="Q1633" s="1">
        <f>IF(MID(A1633,4,1)="L",IF(ISODD(RIGHT(A1633)),"LH1","LH3"),IF(MID(A1633,4,1)="R",IF(ISODD(RIGHT(A1633)),"RH2","RH4"),"ERROR"))</f>
        <v/>
      </c>
      <c r="R1633" s="1">
        <f>P1633&amp;"-"&amp;Q1633</f>
        <v/>
      </c>
      <c r="S1633" s="13">
        <f>IF(D1633="","HXX",IF(OR(D1633=D1632,D1633=0),S1632,"H"&amp;TEXT(D1633,"00")&amp;" T"&amp;TEXT(G1633,"00")&amp;" - "&amp;A1633))</f>
        <v/>
      </c>
      <c r="T1633" s="13">
        <f>SUBTOTAL(3,A1633)</f>
        <v/>
      </c>
      <c r="U1633" s="13">
        <f>IF(OR(NOT(ISBLANK(H1633)),J1633="30"),1,0)</f>
        <v/>
      </c>
      <c r="V1633" s="13">
        <f>IF(ISBLANK(I1633),0,1)</f>
        <v/>
      </c>
      <c r="W1633" s="13">
        <f>IF(AND(L1633="Porosidad de gas",OR(K1633="C5",K1633="E5")),1,0)</f>
        <v/>
      </c>
      <c r="X1633" s="3">
        <f>RIGHT(A1633,3)</f>
        <v/>
      </c>
      <c r="Y1633" s="3">
        <f>MAX(W1633*F1633,0)</f>
        <v/>
      </c>
      <c r="Z1633" s="3">
        <f>MAX(V1633*F1633-Y1633,0)</f>
        <v/>
      </c>
      <c r="AA1633" s="3">
        <f>MAX(U1633*F1633-SUM(Y1633:Z1633),0)</f>
        <v/>
      </c>
      <c r="AB1633" s="3">
        <f>MAX(F1633-SUM(Y1633:AA1633),0)</f>
        <v/>
      </c>
      <c r="AC1633" s="3">
        <f>D1633</f>
        <v/>
      </c>
      <c r="AD1633" s="3">
        <f>E1633</f>
        <v/>
      </c>
    </row>
    <row r="1634">
      <c r="A1634" s="22" t="inlineStr">
        <is>
          <t>BNRL022511263171</t>
        </is>
      </c>
      <c r="B1634" s="22" t="inlineStr">
        <is>
          <t>27/11/2025 3:5:32</t>
        </is>
      </c>
      <c r="C1634" s="24" t="n">
        <v>9</v>
      </c>
      <c r="D1634" s="24" t="n">
        <v>14</v>
      </c>
      <c r="E1634" s="24" t="n">
        <v>23</v>
      </c>
      <c r="F1634" s="24" t="n">
        <v>363</v>
      </c>
      <c r="G1634" s="24" t="inlineStr">
        <is>
          <t>17</t>
        </is>
      </c>
      <c r="H1634" s="24" t="inlineStr">
        <is>
          <t>29/11/2025 3:38:37</t>
        </is>
      </c>
      <c r="I1634" s="24" t="inlineStr"/>
      <c r="J1634" s="24" t="n">
        <v/>
      </c>
      <c r="K1634" s="24" t="n"/>
      <c r="L1634" s="24" t="n"/>
      <c r="M1634" s="1">
        <f>LEFT(A1634,6)</f>
        <v/>
      </c>
      <c r="N1634" s="1">
        <f>MID(A1634,7,6)</f>
        <v/>
      </c>
      <c r="O1634" s="1">
        <f>MID(A1634,7,6)&amp;"-"&amp;MID(A1634,13,1)</f>
        <v/>
      </c>
      <c r="P1634" s="1">
        <f>"M"&amp;MID(A1634,5,2)</f>
        <v/>
      </c>
      <c r="Q1634" s="1">
        <f>IF(MID(A1634,4,1)="L",IF(ISODD(RIGHT(A1634)),"LH1","LH3"),IF(MID(A1634,4,1)="R",IF(ISODD(RIGHT(A1634)),"RH2","RH4"),"ERROR"))</f>
        <v/>
      </c>
      <c r="R1634" s="1">
        <f>P1634&amp;"-"&amp;Q1634</f>
        <v/>
      </c>
      <c r="S1634" s="13">
        <f>IF(D1634="","HXX",IF(OR(D1634=D1633,D1634=0),S1633,"H"&amp;TEXT(D1634,"00")&amp;" T"&amp;TEXT(G1634,"00")&amp;" - "&amp;A1634))</f>
        <v/>
      </c>
      <c r="T1634" s="13">
        <f>SUBTOTAL(3,A1634)</f>
        <v/>
      </c>
      <c r="U1634" s="13">
        <f>IF(OR(NOT(ISBLANK(H1634)),J1634="30"),1,0)</f>
        <v/>
      </c>
      <c r="V1634" s="13">
        <f>IF(ISBLANK(I1634),0,1)</f>
        <v/>
      </c>
      <c r="W1634" s="13">
        <f>IF(AND(L1634="Porosidad de gas",OR(K1634="C5",K1634="E5")),1,0)</f>
        <v/>
      </c>
      <c r="X1634" s="3">
        <f>RIGHT(A1634,3)</f>
        <v/>
      </c>
      <c r="Y1634" s="3">
        <f>MAX(W1634*F1634,0)</f>
        <v/>
      </c>
      <c r="Z1634" s="3">
        <f>MAX(V1634*F1634-Y1634,0)</f>
        <v/>
      </c>
      <c r="AA1634" s="3">
        <f>MAX(U1634*F1634-SUM(Y1634:Z1634),0)</f>
        <v/>
      </c>
      <c r="AB1634" s="3">
        <f>MAX(F1634-SUM(Y1634:AA1634),0)</f>
        <v/>
      </c>
      <c r="AC1634" s="3">
        <f>D1634</f>
        <v/>
      </c>
      <c r="AD1634" s="3">
        <f>E1634</f>
        <v/>
      </c>
    </row>
    <row r="1635">
      <c r="A1635" s="22" t="inlineStr">
        <is>
          <t>BNRL022511263172</t>
        </is>
      </c>
      <c r="B1635" s="22" t="inlineStr">
        <is>
          <t>27/11/2025 3:5:32</t>
        </is>
      </c>
      <c r="C1635" s="24" t="n">
        <v>9</v>
      </c>
      <c r="D1635" s="24" t="n">
        <v>14</v>
      </c>
      <c r="E1635" s="24" t="n">
        <v>23</v>
      </c>
      <c r="F1635" s="24" t="n">
        <v>363</v>
      </c>
      <c r="G1635" s="24" t="inlineStr">
        <is>
          <t>17</t>
        </is>
      </c>
      <c r="H1635" s="24" t="inlineStr">
        <is>
          <t>29/11/2025 3:34:43</t>
        </is>
      </c>
      <c r="I1635" s="24" t="inlineStr"/>
      <c r="J1635" s="24" t="n">
        <v/>
      </c>
      <c r="K1635" s="24" t="n"/>
      <c r="L1635" s="24" t="n"/>
      <c r="M1635" s="1">
        <f>LEFT(A1635,6)</f>
        <v/>
      </c>
      <c r="N1635" s="1">
        <f>MID(A1635,7,6)</f>
        <v/>
      </c>
      <c r="O1635" s="1">
        <f>MID(A1635,7,6)&amp;"-"&amp;MID(A1635,13,1)</f>
        <v/>
      </c>
      <c r="P1635" s="1">
        <f>"M"&amp;MID(A1635,5,2)</f>
        <v/>
      </c>
      <c r="Q1635" s="1">
        <f>IF(MID(A1635,4,1)="L",IF(ISODD(RIGHT(A1635)),"LH1","LH3"),IF(MID(A1635,4,1)="R",IF(ISODD(RIGHT(A1635)),"RH2","RH4"),"ERROR"))</f>
        <v/>
      </c>
      <c r="R1635" s="1">
        <f>P1635&amp;"-"&amp;Q1635</f>
        <v/>
      </c>
      <c r="S1635" s="13">
        <f>IF(D1635="","HXX",IF(OR(D1635=D1634,D1635=0),S1634,"H"&amp;TEXT(D1635,"00")&amp;" T"&amp;TEXT(G1635,"00")&amp;" - "&amp;A1635))</f>
        <v/>
      </c>
      <c r="T1635" s="13">
        <f>SUBTOTAL(3,A1635)</f>
        <v/>
      </c>
      <c r="U1635" s="13">
        <f>IF(OR(NOT(ISBLANK(H1635)),J1635="30"),1,0)</f>
        <v/>
      </c>
      <c r="V1635" s="13">
        <f>IF(ISBLANK(I1635),0,1)</f>
        <v/>
      </c>
      <c r="W1635" s="13">
        <f>IF(AND(L1635="Porosidad de gas",OR(K1635="C5",K1635="E5")),1,0)</f>
        <v/>
      </c>
      <c r="X1635" s="3">
        <f>RIGHT(A1635,3)</f>
        <v/>
      </c>
      <c r="Y1635" s="3">
        <f>MAX(W1635*F1635,0)</f>
        <v/>
      </c>
      <c r="Z1635" s="3">
        <f>MAX(V1635*F1635-Y1635,0)</f>
        <v/>
      </c>
      <c r="AA1635" s="3">
        <f>MAX(U1635*F1635-SUM(Y1635:Z1635),0)</f>
        <v/>
      </c>
      <c r="AB1635" s="3">
        <f>MAX(F1635-SUM(Y1635:AA1635),0)</f>
        <v/>
      </c>
      <c r="AC1635" s="3">
        <f>D1635</f>
        <v/>
      </c>
      <c r="AD1635" s="3">
        <f>E1635</f>
        <v/>
      </c>
    </row>
    <row r="1636">
      <c r="A1636" s="22" t="inlineStr">
        <is>
          <t>BNRR022511263171</t>
        </is>
      </c>
      <c r="B1636" s="22" t="inlineStr">
        <is>
          <t>27/11/2025 3:5:32</t>
        </is>
      </c>
      <c r="C1636" s="24" t="n">
        <v>9</v>
      </c>
      <c r="D1636" s="24" t="n">
        <v>14</v>
      </c>
      <c r="E1636" s="24" t="n">
        <v>23</v>
      </c>
      <c r="F1636" s="24" t="n">
        <v>363</v>
      </c>
      <c r="G1636" s="24" t="inlineStr">
        <is>
          <t>17</t>
        </is>
      </c>
      <c r="H1636" s="24" t="inlineStr">
        <is>
          <t>29/11/2025 3:34:56</t>
        </is>
      </c>
      <c r="I1636" s="24" t="inlineStr"/>
      <c r="J1636" s="24" t="n">
        <v/>
      </c>
      <c r="K1636" s="24" t="n"/>
      <c r="L1636" s="24" t="n"/>
      <c r="M1636" s="1">
        <f>LEFT(A1636,6)</f>
        <v/>
      </c>
      <c r="N1636" s="1">
        <f>MID(A1636,7,6)</f>
        <v/>
      </c>
      <c r="O1636" s="1">
        <f>MID(A1636,7,6)&amp;"-"&amp;MID(A1636,13,1)</f>
        <v/>
      </c>
      <c r="P1636" s="1">
        <f>"M"&amp;MID(A1636,5,2)</f>
        <v/>
      </c>
      <c r="Q1636" s="1">
        <f>IF(MID(A1636,4,1)="L",IF(ISODD(RIGHT(A1636)),"LH1","LH3"),IF(MID(A1636,4,1)="R",IF(ISODD(RIGHT(A1636)),"RH2","RH4"),"ERROR"))</f>
        <v/>
      </c>
      <c r="R1636" s="1">
        <f>P1636&amp;"-"&amp;Q1636</f>
        <v/>
      </c>
      <c r="S1636" s="13">
        <f>IF(D1636="","HXX",IF(OR(D1636=D1635,D1636=0),S1635,"H"&amp;TEXT(D1636,"00")&amp;" T"&amp;TEXT(G1636,"00")&amp;" - "&amp;A1636))</f>
        <v/>
      </c>
      <c r="T1636" s="13">
        <f>SUBTOTAL(3,A1636)</f>
        <v/>
      </c>
      <c r="U1636" s="13">
        <f>IF(OR(NOT(ISBLANK(H1636)),J1636="30"),1,0)</f>
        <v/>
      </c>
      <c r="V1636" s="13">
        <f>IF(ISBLANK(I1636),0,1)</f>
        <v/>
      </c>
      <c r="W1636" s="13">
        <f>IF(AND(L1636="Porosidad de gas",OR(K1636="C5",K1636="E5")),1,0)</f>
        <v/>
      </c>
      <c r="X1636" s="3">
        <f>RIGHT(A1636,3)</f>
        <v/>
      </c>
      <c r="Y1636" s="3">
        <f>MAX(W1636*F1636,0)</f>
        <v/>
      </c>
      <c r="Z1636" s="3">
        <f>MAX(V1636*F1636-Y1636,0)</f>
        <v/>
      </c>
      <c r="AA1636" s="3">
        <f>MAX(U1636*F1636-SUM(Y1636:Z1636),0)</f>
        <v/>
      </c>
      <c r="AB1636" s="3">
        <f>MAX(F1636-SUM(Y1636:AA1636),0)</f>
        <v/>
      </c>
      <c r="AC1636" s="3">
        <f>D1636</f>
        <v/>
      </c>
      <c r="AD1636" s="3">
        <f>E1636</f>
        <v/>
      </c>
    </row>
    <row r="1637">
      <c r="A1637" s="22" t="inlineStr">
        <is>
          <t>BNRR022511263172</t>
        </is>
      </c>
      <c r="B1637" s="22" t="inlineStr">
        <is>
          <t>27/11/2025 3:5:32</t>
        </is>
      </c>
      <c r="C1637" s="24" t="n">
        <v>9</v>
      </c>
      <c r="D1637" s="24" t="n">
        <v>14</v>
      </c>
      <c r="E1637" s="24" t="n">
        <v>23</v>
      </c>
      <c r="F1637" s="24" t="n">
        <v>363</v>
      </c>
      <c r="G1637" s="24" t="inlineStr">
        <is>
          <t>17</t>
        </is>
      </c>
      <c r="H1637" s="24" t="inlineStr">
        <is>
          <t>29/11/2025 3:36:35</t>
        </is>
      </c>
      <c r="I1637" s="24" t="inlineStr"/>
      <c r="J1637" s="24" t="n">
        <v/>
      </c>
      <c r="K1637" s="24" t="n"/>
      <c r="L1637" s="24" t="n"/>
      <c r="M1637" s="1">
        <f>LEFT(A1637,6)</f>
        <v/>
      </c>
      <c r="N1637" s="1">
        <f>MID(A1637,7,6)</f>
        <v/>
      </c>
      <c r="O1637" s="1">
        <f>MID(A1637,7,6)&amp;"-"&amp;MID(A1637,13,1)</f>
        <v/>
      </c>
      <c r="P1637" s="1">
        <f>"M"&amp;MID(A1637,5,2)</f>
        <v/>
      </c>
      <c r="Q1637" s="1">
        <f>IF(MID(A1637,4,1)="L",IF(ISODD(RIGHT(A1637)),"LH1","LH3"),IF(MID(A1637,4,1)="R",IF(ISODD(RIGHT(A1637)),"RH2","RH4"),"ERROR"))</f>
        <v/>
      </c>
      <c r="R1637" s="1">
        <f>P1637&amp;"-"&amp;Q1637</f>
        <v/>
      </c>
      <c r="S1637" s="13">
        <f>IF(D1637="","HXX",IF(OR(D1637=D1636,D1637=0),S1636,"H"&amp;TEXT(D1637,"00")&amp;" T"&amp;TEXT(G1637,"00")&amp;" - "&amp;A1637))</f>
        <v/>
      </c>
      <c r="T1637" s="13">
        <f>SUBTOTAL(3,A1637)</f>
        <v/>
      </c>
      <c r="U1637" s="13">
        <f>IF(OR(NOT(ISBLANK(H1637)),J1637="30"),1,0)</f>
        <v/>
      </c>
      <c r="V1637" s="13">
        <f>IF(ISBLANK(I1637),0,1)</f>
        <v/>
      </c>
      <c r="W1637" s="13">
        <f>IF(AND(L1637="Porosidad de gas",OR(K1637="C5",K1637="E5")),1,0)</f>
        <v/>
      </c>
      <c r="X1637" s="3">
        <f>RIGHT(A1637,3)</f>
        <v/>
      </c>
      <c r="Y1637" s="3">
        <f>MAX(W1637*F1637,0)</f>
        <v/>
      </c>
      <c r="Z1637" s="3">
        <f>MAX(V1637*F1637-Y1637,0)</f>
        <v/>
      </c>
      <c r="AA1637" s="3">
        <f>MAX(U1637*F1637-SUM(Y1637:Z1637),0)</f>
        <v/>
      </c>
      <c r="AB1637" s="3">
        <f>MAX(F1637-SUM(Y1637:AA1637),0)</f>
        <v/>
      </c>
      <c r="AC1637" s="3">
        <f>D1637</f>
        <v/>
      </c>
      <c r="AD1637" s="3">
        <f>E1637</f>
        <v/>
      </c>
    </row>
    <row r="1638">
      <c r="A1638" s="22" t="inlineStr">
        <is>
          <t>BNRL022511263169</t>
        </is>
      </c>
      <c r="B1638" s="22" t="inlineStr">
        <is>
          <t>27/11/2025 2:59:29</t>
        </is>
      </c>
      <c r="C1638" s="24" t="n">
        <v>9</v>
      </c>
      <c r="D1638" s="24" t="n">
        <v>14</v>
      </c>
      <c r="E1638" s="24" t="n">
        <v>22</v>
      </c>
      <c r="F1638" s="24" t="n">
        <v>400</v>
      </c>
      <c r="G1638" s="24" t="inlineStr">
        <is>
          <t>17</t>
        </is>
      </c>
      <c r="H1638" s="24" t="inlineStr">
        <is>
          <t>29/11/2025 4:0:13</t>
        </is>
      </c>
      <c r="I1638" s="24" t="inlineStr"/>
      <c r="J1638" s="24" t="n">
        <v/>
      </c>
      <c r="K1638" s="24" t="n"/>
      <c r="L1638" s="24" t="n"/>
      <c r="M1638" s="1">
        <f>LEFT(A1638,6)</f>
        <v/>
      </c>
      <c r="N1638" s="1">
        <f>MID(A1638,7,6)</f>
        <v/>
      </c>
      <c r="O1638" s="1">
        <f>MID(A1638,7,6)&amp;"-"&amp;MID(A1638,13,1)</f>
        <v/>
      </c>
      <c r="P1638" s="1">
        <f>"M"&amp;MID(A1638,5,2)</f>
        <v/>
      </c>
      <c r="Q1638" s="1">
        <f>IF(MID(A1638,4,1)="L",IF(ISODD(RIGHT(A1638)),"LH1","LH3"),IF(MID(A1638,4,1)="R",IF(ISODD(RIGHT(A1638)),"RH2","RH4"),"ERROR"))</f>
        <v/>
      </c>
      <c r="R1638" s="1">
        <f>P1638&amp;"-"&amp;Q1638</f>
        <v/>
      </c>
      <c r="S1638" s="13">
        <f>IF(D1638="","HXX",IF(OR(D1638=D1637,D1638=0),S1637,"H"&amp;TEXT(D1638,"00")&amp;" T"&amp;TEXT(G1638,"00")&amp;" - "&amp;A1638))</f>
        <v/>
      </c>
      <c r="T1638" s="13">
        <f>SUBTOTAL(3,A1638)</f>
        <v/>
      </c>
      <c r="U1638" s="13">
        <f>IF(OR(NOT(ISBLANK(H1638)),J1638="30"),1,0)</f>
        <v/>
      </c>
      <c r="V1638" s="13">
        <f>IF(ISBLANK(I1638),0,1)</f>
        <v/>
      </c>
      <c r="W1638" s="13">
        <f>IF(AND(L1638="Porosidad de gas",OR(K1638="C5",K1638="E5")),1,0)</f>
        <v/>
      </c>
      <c r="X1638" s="3">
        <f>RIGHT(A1638,3)</f>
        <v/>
      </c>
      <c r="Y1638" s="3">
        <f>MAX(W1638*F1638,0)</f>
        <v/>
      </c>
      <c r="Z1638" s="3">
        <f>MAX(V1638*F1638-Y1638,0)</f>
        <v/>
      </c>
      <c r="AA1638" s="3">
        <f>MAX(U1638*F1638-SUM(Y1638:Z1638),0)</f>
        <v/>
      </c>
      <c r="AB1638" s="3">
        <f>MAX(F1638-SUM(Y1638:AA1638),0)</f>
        <v/>
      </c>
      <c r="AC1638" s="3">
        <f>D1638</f>
        <v/>
      </c>
      <c r="AD1638" s="3">
        <f>E1638</f>
        <v/>
      </c>
    </row>
    <row r="1639">
      <c r="A1639" s="22" t="inlineStr">
        <is>
          <t>BNRL022511263170</t>
        </is>
      </c>
      <c r="B1639" s="22" t="inlineStr">
        <is>
          <t>27/11/2025 2:59:29</t>
        </is>
      </c>
      <c r="C1639" s="24" t="n">
        <v>9</v>
      </c>
      <c r="D1639" s="24" t="n">
        <v>14</v>
      </c>
      <c r="E1639" s="24" t="n">
        <v>22</v>
      </c>
      <c r="F1639" s="24" t="n">
        <v>400</v>
      </c>
      <c r="G1639" s="24" t="inlineStr">
        <is>
          <t>17</t>
        </is>
      </c>
      <c r="H1639" s="24" t="inlineStr">
        <is>
          <t>29/11/2025 3:44:18</t>
        </is>
      </c>
      <c r="I1639" s="24" t="inlineStr"/>
      <c r="J1639" s="24" t="n">
        <v/>
      </c>
      <c r="K1639" s="24" t="n"/>
      <c r="L1639" s="24" t="n"/>
      <c r="M1639" s="1">
        <f>LEFT(A1639,6)</f>
        <v/>
      </c>
      <c r="N1639" s="1">
        <f>MID(A1639,7,6)</f>
        <v/>
      </c>
      <c r="O1639" s="1">
        <f>MID(A1639,7,6)&amp;"-"&amp;MID(A1639,13,1)</f>
        <v/>
      </c>
      <c r="P1639" s="1">
        <f>"M"&amp;MID(A1639,5,2)</f>
        <v/>
      </c>
      <c r="Q1639" s="1">
        <f>IF(MID(A1639,4,1)="L",IF(ISODD(RIGHT(A1639)),"LH1","LH3"),IF(MID(A1639,4,1)="R",IF(ISODD(RIGHT(A1639)),"RH2","RH4"),"ERROR"))</f>
        <v/>
      </c>
      <c r="R1639" s="1">
        <f>P1639&amp;"-"&amp;Q1639</f>
        <v/>
      </c>
      <c r="S1639" s="13">
        <f>IF(D1639="","HXX",IF(OR(D1639=D1638,D1639=0),S1638,"H"&amp;TEXT(D1639,"00")&amp;" T"&amp;TEXT(G1639,"00")&amp;" - "&amp;A1639))</f>
        <v/>
      </c>
      <c r="T1639" s="13">
        <f>SUBTOTAL(3,A1639)</f>
        <v/>
      </c>
      <c r="U1639" s="13">
        <f>IF(OR(NOT(ISBLANK(H1639)),J1639="30"),1,0)</f>
        <v/>
      </c>
      <c r="V1639" s="13">
        <f>IF(ISBLANK(I1639),0,1)</f>
        <v/>
      </c>
      <c r="W1639" s="13">
        <f>IF(AND(L1639="Porosidad de gas",OR(K1639="C5",K1639="E5")),1,0)</f>
        <v/>
      </c>
      <c r="X1639" s="3">
        <f>RIGHT(A1639,3)</f>
        <v/>
      </c>
      <c r="Y1639" s="3">
        <f>MAX(W1639*F1639,0)</f>
        <v/>
      </c>
      <c r="Z1639" s="3">
        <f>MAX(V1639*F1639-Y1639,0)</f>
        <v/>
      </c>
      <c r="AA1639" s="3">
        <f>MAX(U1639*F1639-SUM(Y1639:Z1639),0)</f>
        <v/>
      </c>
      <c r="AB1639" s="3">
        <f>MAX(F1639-SUM(Y1639:AA1639),0)</f>
        <v/>
      </c>
      <c r="AC1639" s="3">
        <f>D1639</f>
        <v/>
      </c>
      <c r="AD1639" s="3">
        <f>E1639</f>
        <v/>
      </c>
    </row>
    <row r="1640">
      <c r="A1640" s="22" t="inlineStr">
        <is>
          <t>BNRR022511263169</t>
        </is>
      </c>
      <c r="B1640" s="22" t="inlineStr">
        <is>
          <t>27/11/2025 2:59:29</t>
        </is>
      </c>
      <c r="C1640" s="24" t="n">
        <v>9</v>
      </c>
      <c r="D1640" s="24" t="n">
        <v>14</v>
      </c>
      <c r="E1640" s="24" t="n">
        <v>22</v>
      </c>
      <c r="F1640" s="24" t="n">
        <v>400</v>
      </c>
      <c r="G1640" s="24" t="inlineStr">
        <is>
          <t>17</t>
        </is>
      </c>
      <c r="H1640" s="24" t="inlineStr">
        <is>
          <t>29/11/2025 3:47:31</t>
        </is>
      </c>
      <c r="I1640" s="24" t="inlineStr"/>
      <c r="J1640" s="24" t="n">
        <v/>
      </c>
      <c r="K1640" s="24" t="n"/>
      <c r="L1640" s="24" t="n"/>
      <c r="M1640" s="1">
        <f>LEFT(A1640,6)</f>
        <v/>
      </c>
      <c r="N1640" s="1">
        <f>MID(A1640,7,6)</f>
        <v/>
      </c>
      <c r="O1640" s="1">
        <f>MID(A1640,7,6)&amp;"-"&amp;MID(A1640,13,1)</f>
        <v/>
      </c>
      <c r="P1640" s="1">
        <f>"M"&amp;MID(A1640,5,2)</f>
        <v/>
      </c>
      <c r="Q1640" s="1">
        <f>IF(MID(A1640,4,1)="L",IF(ISODD(RIGHT(A1640)),"LH1","LH3"),IF(MID(A1640,4,1)="R",IF(ISODD(RIGHT(A1640)),"RH2","RH4"),"ERROR"))</f>
        <v/>
      </c>
      <c r="R1640" s="1">
        <f>P1640&amp;"-"&amp;Q1640</f>
        <v/>
      </c>
      <c r="S1640" s="13">
        <f>IF(D1640="","HXX",IF(OR(D1640=D1639,D1640=0),S1639,"H"&amp;TEXT(D1640,"00")&amp;" T"&amp;TEXT(G1640,"00")&amp;" - "&amp;A1640))</f>
        <v/>
      </c>
      <c r="T1640" s="13">
        <f>SUBTOTAL(3,A1640)</f>
        <v/>
      </c>
      <c r="U1640" s="13">
        <f>IF(OR(NOT(ISBLANK(H1640)),J1640="30"),1,0)</f>
        <v/>
      </c>
      <c r="V1640" s="13">
        <f>IF(ISBLANK(I1640),0,1)</f>
        <v/>
      </c>
      <c r="W1640" s="13">
        <f>IF(AND(L1640="Porosidad de gas",OR(K1640="C5",K1640="E5")),1,0)</f>
        <v/>
      </c>
      <c r="X1640" s="3">
        <f>RIGHT(A1640,3)</f>
        <v/>
      </c>
      <c r="Y1640" s="3">
        <f>MAX(W1640*F1640,0)</f>
        <v/>
      </c>
      <c r="Z1640" s="3">
        <f>MAX(V1640*F1640-Y1640,0)</f>
        <v/>
      </c>
      <c r="AA1640" s="3">
        <f>MAX(U1640*F1640-SUM(Y1640:Z1640),0)</f>
        <v/>
      </c>
      <c r="AB1640" s="3">
        <f>MAX(F1640-SUM(Y1640:AA1640),0)</f>
        <v/>
      </c>
      <c r="AC1640" s="3">
        <f>D1640</f>
        <v/>
      </c>
      <c r="AD1640" s="3">
        <f>E1640</f>
        <v/>
      </c>
    </row>
    <row r="1641">
      <c r="A1641" s="22" t="inlineStr">
        <is>
          <t>BNRR022511263170</t>
        </is>
      </c>
      <c r="B1641" s="22" t="inlineStr">
        <is>
          <t>27/11/2025 2:59:29</t>
        </is>
      </c>
      <c r="C1641" s="24" t="n">
        <v>9</v>
      </c>
      <c r="D1641" s="24" t="n">
        <v>14</v>
      </c>
      <c r="E1641" s="24" t="n">
        <v>22</v>
      </c>
      <c r="F1641" s="24" t="n">
        <v>400</v>
      </c>
      <c r="G1641" s="24" t="inlineStr">
        <is>
          <t>17</t>
        </is>
      </c>
      <c r="H1641" s="24" t="inlineStr">
        <is>
          <t>29/11/2025 3:58:42</t>
        </is>
      </c>
      <c r="I1641" s="24" t="inlineStr">
        <is>
          <t>28/11/2025 4:3:6</t>
        </is>
      </c>
      <c r="J1641" s="24" t="n">
        <v>30</v>
      </c>
      <c r="K1641" s="24" t="inlineStr">
        <is>
          <t>B7</t>
        </is>
      </c>
      <c r="L1641" s="24" t="inlineStr">
        <is>
          <t>Inclusión de arena</t>
        </is>
      </c>
      <c r="M1641" s="1">
        <f>LEFT(A1641,6)</f>
        <v/>
      </c>
      <c r="N1641" s="1">
        <f>MID(A1641,7,6)</f>
        <v/>
      </c>
      <c r="O1641" s="1">
        <f>MID(A1641,7,6)&amp;"-"&amp;MID(A1641,13,1)</f>
        <v/>
      </c>
      <c r="P1641" s="1">
        <f>"M"&amp;MID(A1641,5,2)</f>
        <v/>
      </c>
      <c r="Q1641" s="1">
        <f>IF(MID(A1641,4,1)="L",IF(ISODD(RIGHT(A1641)),"LH1","LH3"),IF(MID(A1641,4,1)="R",IF(ISODD(RIGHT(A1641)),"RH2","RH4"),"ERROR"))</f>
        <v/>
      </c>
      <c r="R1641" s="1">
        <f>P1641&amp;"-"&amp;Q1641</f>
        <v/>
      </c>
      <c r="S1641" s="13">
        <f>IF(D1641="","HXX",IF(OR(D1641=D1640,D1641=0),S1640,"H"&amp;TEXT(D1641,"00")&amp;" T"&amp;TEXT(G1641,"00")&amp;" - "&amp;A1641))</f>
        <v/>
      </c>
      <c r="T1641" s="13">
        <f>SUBTOTAL(3,A1641)</f>
        <v/>
      </c>
      <c r="U1641" s="13">
        <f>IF(OR(NOT(ISBLANK(H1641)),J1641="30"),1,0)</f>
        <v/>
      </c>
      <c r="V1641" s="13">
        <f>IF(ISBLANK(I1641),0,1)</f>
        <v/>
      </c>
      <c r="W1641" s="13">
        <f>IF(AND(L1641="Porosidad de gas",OR(K1641="C5",K1641="E5")),1,0)</f>
        <v/>
      </c>
      <c r="X1641" s="3">
        <f>RIGHT(A1641,3)</f>
        <v/>
      </c>
      <c r="Y1641" s="3">
        <f>MAX(W1641*F1641,0)</f>
        <v/>
      </c>
      <c r="Z1641" s="3">
        <f>MAX(V1641*F1641-Y1641,0)</f>
        <v/>
      </c>
      <c r="AA1641" s="3">
        <f>MAX(U1641*F1641-SUM(Y1641:Z1641),0)</f>
        <v/>
      </c>
      <c r="AB1641" s="3">
        <f>MAX(F1641-SUM(Y1641:AA1641),0)</f>
        <v/>
      </c>
      <c r="AC1641" s="3">
        <f>D1641</f>
        <v/>
      </c>
      <c r="AD1641" s="3">
        <f>E1641</f>
        <v/>
      </c>
    </row>
    <row r="1642">
      <c r="A1642" s="22" t="inlineStr">
        <is>
          <t>BNRL022511263167</t>
        </is>
      </c>
      <c r="B1642" s="22" t="inlineStr">
        <is>
          <t>27/11/2025 2:52:48</t>
        </is>
      </c>
      <c r="C1642" s="24" t="n">
        <v>9</v>
      </c>
      <c r="D1642" s="24" t="n">
        <v>14</v>
      </c>
      <c r="E1642" s="24" t="n">
        <v>21</v>
      </c>
      <c r="F1642" s="24" t="n">
        <v>496</v>
      </c>
      <c r="G1642" s="24" t="inlineStr">
        <is>
          <t>17</t>
        </is>
      </c>
      <c r="H1642" s="24" t="inlineStr">
        <is>
          <t>29/11/2025 4:4:51</t>
        </is>
      </c>
      <c r="I1642" s="24" t="inlineStr"/>
      <c r="J1642" s="24" t="n">
        <v/>
      </c>
      <c r="K1642" s="24" t="n"/>
      <c r="L1642" s="24" t="n"/>
      <c r="M1642" s="1">
        <f>LEFT(A1642,6)</f>
        <v/>
      </c>
      <c r="N1642" s="1">
        <f>MID(A1642,7,6)</f>
        <v/>
      </c>
      <c r="O1642" s="1">
        <f>MID(A1642,7,6)&amp;"-"&amp;MID(A1642,13,1)</f>
        <v/>
      </c>
      <c r="P1642" s="1">
        <f>"M"&amp;MID(A1642,5,2)</f>
        <v/>
      </c>
      <c r="Q1642" s="1">
        <f>IF(MID(A1642,4,1)="L",IF(ISODD(RIGHT(A1642)),"LH1","LH3"),IF(MID(A1642,4,1)="R",IF(ISODD(RIGHT(A1642)),"RH2","RH4"),"ERROR"))</f>
        <v/>
      </c>
      <c r="R1642" s="1">
        <f>P1642&amp;"-"&amp;Q1642</f>
        <v/>
      </c>
      <c r="S1642" s="13">
        <f>IF(D1642="","HXX",IF(OR(D1642=D1641,D1642=0),S1641,"H"&amp;TEXT(D1642,"00")&amp;" T"&amp;TEXT(G1642,"00")&amp;" - "&amp;A1642))</f>
        <v/>
      </c>
      <c r="T1642" s="13">
        <f>SUBTOTAL(3,A1642)</f>
        <v/>
      </c>
      <c r="U1642" s="13">
        <f>IF(OR(NOT(ISBLANK(H1642)),J1642="30"),1,0)</f>
        <v/>
      </c>
      <c r="V1642" s="13">
        <f>IF(ISBLANK(I1642),0,1)</f>
        <v/>
      </c>
      <c r="W1642" s="13">
        <f>IF(AND(L1642="Porosidad de gas",OR(K1642="C5",K1642="E5")),1,0)</f>
        <v/>
      </c>
      <c r="X1642" s="3">
        <f>RIGHT(A1642,3)</f>
        <v/>
      </c>
      <c r="Y1642" s="3">
        <f>MAX(W1642*F1642,0)</f>
        <v/>
      </c>
      <c r="Z1642" s="3">
        <f>MAX(V1642*F1642-Y1642,0)</f>
        <v/>
      </c>
      <c r="AA1642" s="3">
        <f>MAX(U1642*F1642-SUM(Y1642:Z1642),0)</f>
        <v/>
      </c>
      <c r="AB1642" s="3">
        <f>MAX(F1642-SUM(Y1642:AA1642),0)</f>
        <v/>
      </c>
      <c r="AC1642" s="3">
        <f>D1642</f>
        <v/>
      </c>
      <c r="AD1642" s="3">
        <f>E1642</f>
        <v/>
      </c>
    </row>
    <row r="1643">
      <c r="A1643" s="22" t="inlineStr">
        <is>
          <t>BNRL022511263168</t>
        </is>
      </c>
      <c r="B1643" s="22" t="inlineStr">
        <is>
          <t>27/11/2025 2:52:48</t>
        </is>
      </c>
      <c r="C1643" s="24" t="n">
        <v>9</v>
      </c>
      <c r="D1643" s="24" t="n">
        <v>14</v>
      </c>
      <c r="E1643" s="24" t="n">
        <v>21</v>
      </c>
      <c r="F1643" s="24" t="n">
        <v>496</v>
      </c>
      <c r="G1643" s="24" t="inlineStr">
        <is>
          <t>17</t>
        </is>
      </c>
      <c r="H1643" s="24" t="inlineStr">
        <is>
          <t>29/11/2025 4:2:20</t>
        </is>
      </c>
      <c r="I1643" s="24" t="inlineStr"/>
      <c r="J1643" s="24" t="n">
        <v/>
      </c>
      <c r="K1643" s="24" t="n"/>
      <c r="L1643" s="24" t="n"/>
      <c r="M1643" s="1">
        <f>LEFT(A1643,6)</f>
        <v/>
      </c>
      <c r="N1643" s="1">
        <f>MID(A1643,7,6)</f>
        <v/>
      </c>
      <c r="O1643" s="1">
        <f>MID(A1643,7,6)&amp;"-"&amp;MID(A1643,13,1)</f>
        <v/>
      </c>
      <c r="P1643" s="1">
        <f>"M"&amp;MID(A1643,5,2)</f>
        <v/>
      </c>
      <c r="Q1643" s="1">
        <f>IF(MID(A1643,4,1)="L",IF(ISODD(RIGHT(A1643)),"LH1","LH3"),IF(MID(A1643,4,1)="R",IF(ISODD(RIGHT(A1643)),"RH2","RH4"),"ERROR"))</f>
        <v/>
      </c>
      <c r="R1643" s="1">
        <f>P1643&amp;"-"&amp;Q1643</f>
        <v/>
      </c>
      <c r="S1643" s="13">
        <f>IF(D1643="","HXX",IF(OR(D1643=D1642,D1643=0),S1642,"H"&amp;TEXT(D1643,"00")&amp;" T"&amp;TEXT(G1643,"00")&amp;" - "&amp;A1643))</f>
        <v/>
      </c>
      <c r="T1643" s="13">
        <f>SUBTOTAL(3,A1643)</f>
        <v/>
      </c>
      <c r="U1643" s="13">
        <f>IF(OR(NOT(ISBLANK(H1643)),J1643="30"),1,0)</f>
        <v/>
      </c>
      <c r="V1643" s="13">
        <f>IF(ISBLANK(I1643),0,1)</f>
        <v/>
      </c>
      <c r="W1643" s="13">
        <f>IF(AND(L1643="Porosidad de gas",OR(K1643="C5",K1643="E5")),1,0)</f>
        <v/>
      </c>
      <c r="X1643" s="3">
        <f>RIGHT(A1643,3)</f>
        <v/>
      </c>
      <c r="Y1643" s="3">
        <f>MAX(W1643*F1643,0)</f>
        <v/>
      </c>
      <c r="Z1643" s="3">
        <f>MAX(V1643*F1643-Y1643,0)</f>
        <v/>
      </c>
      <c r="AA1643" s="3">
        <f>MAX(U1643*F1643-SUM(Y1643:Z1643),0)</f>
        <v/>
      </c>
      <c r="AB1643" s="3">
        <f>MAX(F1643-SUM(Y1643:AA1643),0)</f>
        <v/>
      </c>
      <c r="AC1643" s="3">
        <f>D1643</f>
        <v/>
      </c>
      <c r="AD1643" s="3">
        <f>E1643</f>
        <v/>
      </c>
    </row>
    <row r="1644">
      <c r="A1644" s="22" t="inlineStr">
        <is>
          <t>BNRR022511263167</t>
        </is>
      </c>
      <c r="B1644" s="22" t="inlineStr">
        <is>
          <t>27/11/2025 2:52:48</t>
        </is>
      </c>
      <c r="C1644" s="24" t="n">
        <v>9</v>
      </c>
      <c r="D1644" s="24" t="n">
        <v>14</v>
      </c>
      <c r="E1644" s="24" t="n">
        <v>21</v>
      </c>
      <c r="F1644" s="24" t="n">
        <v>496</v>
      </c>
      <c r="G1644" s="24" t="inlineStr">
        <is>
          <t>17</t>
        </is>
      </c>
      <c r="H1644" s="24" t="inlineStr">
        <is>
          <t>29/11/2025 4:1:26</t>
        </is>
      </c>
      <c r="I1644" s="24" t="inlineStr"/>
      <c r="J1644" s="24" t="n">
        <v/>
      </c>
      <c r="K1644" s="24" t="n"/>
      <c r="L1644" s="24" t="n"/>
      <c r="M1644" s="1">
        <f>LEFT(A1644,6)</f>
        <v/>
      </c>
      <c r="N1644" s="1">
        <f>MID(A1644,7,6)</f>
        <v/>
      </c>
      <c r="O1644" s="1">
        <f>MID(A1644,7,6)&amp;"-"&amp;MID(A1644,13,1)</f>
        <v/>
      </c>
      <c r="P1644" s="1">
        <f>"M"&amp;MID(A1644,5,2)</f>
        <v/>
      </c>
      <c r="Q1644" s="1">
        <f>IF(MID(A1644,4,1)="L",IF(ISODD(RIGHT(A1644)),"LH1","LH3"),IF(MID(A1644,4,1)="R",IF(ISODD(RIGHT(A1644)),"RH2","RH4"),"ERROR"))</f>
        <v/>
      </c>
      <c r="R1644" s="1">
        <f>P1644&amp;"-"&amp;Q1644</f>
        <v/>
      </c>
      <c r="S1644" s="13">
        <f>IF(D1644="","HXX",IF(OR(D1644=D1643,D1644=0),S1643,"H"&amp;TEXT(D1644,"00")&amp;" T"&amp;TEXT(G1644,"00")&amp;" - "&amp;A1644))</f>
        <v/>
      </c>
      <c r="T1644" s="13">
        <f>SUBTOTAL(3,A1644)</f>
        <v/>
      </c>
      <c r="U1644" s="13">
        <f>IF(OR(NOT(ISBLANK(H1644)),J1644="30"),1,0)</f>
        <v/>
      </c>
      <c r="V1644" s="13">
        <f>IF(ISBLANK(I1644),0,1)</f>
        <v/>
      </c>
      <c r="W1644" s="13">
        <f>IF(AND(L1644="Porosidad de gas",OR(K1644="C5",K1644="E5")),1,0)</f>
        <v/>
      </c>
      <c r="X1644" s="3">
        <f>RIGHT(A1644,3)</f>
        <v/>
      </c>
      <c r="Y1644" s="3">
        <f>MAX(W1644*F1644,0)</f>
        <v/>
      </c>
      <c r="Z1644" s="3">
        <f>MAX(V1644*F1644-Y1644,0)</f>
        <v/>
      </c>
      <c r="AA1644" s="3">
        <f>MAX(U1644*F1644-SUM(Y1644:Z1644),0)</f>
        <v/>
      </c>
      <c r="AB1644" s="3">
        <f>MAX(F1644-SUM(Y1644:AA1644),0)</f>
        <v/>
      </c>
      <c r="AC1644" s="3">
        <f>D1644</f>
        <v/>
      </c>
      <c r="AD1644" s="3">
        <f>E1644</f>
        <v/>
      </c>
    </row>
    <row r="1645">
      <c r="A1645" s="22" t="inlineStr">
        <is>
          <t>BNRR022511263168</t>
        </is>
      </c>
      <c r="B1645" s="22" t="inlineStr">
        <is>
          <t>27/11/2025 2:52:48</t>
        </is>
      </c>
      <c r="C1645" s="24" t="n">
        <v>9</v>
      </c>
      <c r="D1645" s="24" t="n">
        <v>14</v>
      </c>
      <c r="E1645" s="24" t="n">
        <v>21</v>
      </c>
      <c r="F1645" s="24" t="n">
        <v>496</v>
      </c>
      <c r="G1645" s="24" t="inlineStr">
        <is>
          <t>17</t>
        </is>
      </c>
      <c r="H1645" s="24" t="inlineStr">
        <is>
          <t>29/11/2025 3:59:44</t>
        </is>
      </c>
      <c r="I1645" s="24" t="inlineStr"/>
      <c r="J1645" s="24" t="n">
        <v/>
      </c>
      <c r="K1645" s="24" t="n"/>
      <c r="L1645" s="24" t="n"/>
      <c r="M1645" s="1">
        <f>LEFT(A1645,6)</f>
        <v/>
      </c>
      <c r="N1645" s="1">
        <f>MID(A1645,7,6)</f>
        <v/>
      </c>
      <c r="O1645" s="1">
        <f>MID(A1645,7,6)&amp;"-"&amp;MID(A1645,13,1)</f>
        <v/>
      </c>
      <c r="P1645" s="1">
        <f>"M"&amp;MID(A1645,5,2)</f>
        <v/>
      </c>
      <c r="Q1645" s="1">
        <f>IF(MID(A1645,4,1)="L",IF(ISODD(RIGHT(A1645)),"LH1","LH3"),IF(MID(A1645,4,1)="R",IF(ISODD(RIGHT(A1645)),"RH2","RH4"),"ERROR"))</f>
        <v/>
      </c>
      <c r="R1645" s="1">
        <f>P1645&amp;"-"&amp;Q1645</f>
        <v/>
      </c>
      <c r="S1645" s="13">
        <f>IF(D1645="","HXX",IF(OR(D1645=D1644,D1645=0),S1644,"H"&amp;TEXT(D1645,"00")&amp;" T"&amp;TEXT(G1645,"00")&amp;" - "&amp;A1645))</f>
        <v/>
      </c>
      <c r="T1645" s="13">
        <f>SUBTOTAL(3,A1645)</f>
        <v/>
      </c>
      <c r="U1645" s="13">
        <f>IF(OR(NOT(ISBLANK(H1645)),J1645="30"),1,0)</f>
        <v/>
      </c>
      <c r="V1645" s="13">
        <f>IF(ISBLANK(I1645),0,1)</f>
        <v/>
      </c>
      <c r="W1645" s="13">
        <f>IF(AND(L1645="Porosidad de gas",OR(K1645="C5",K1645="E5")),1,0)</f>
        <v/>
      </c>
      <c r="X1645" s="3">
        <f>RIGHT(A1645,3)</f>
        <v/>
      </c>
      <c r="Y1645" s="3">
        <f>MAX(W1645*F1645,0)</f>
        <v/>
      </c>
      <c r="Z1645" s="3">
        <f>MAX(V1645*F1645-Y1645,0)</f>
        <v/>
      </c>
      <c r="AA1645" s="3">
        <f>MAX(U1645*F1645-SUM(Y1645:Z1645),0)</f>
        <v/>
      </c>
      <c r="AB1645" s="3">
        <f>MAX(F1645-SUM(Y1645:AA1645),0)</f>
        <v/>
      </c>
      <c r="AC1645" s="3">
        <f>D1645</f>
        <v/>
      </c>
      <c r="AD1645" s="3">
        <f>E1645</f>
        <v/>
      </c>
    </row>
    <row r="1646">
      <c r="A1646" s="22" t="inlineStr">
        <is>
          <t>BNRL022511263165</t>
        </is>
      </c>
      <c r="B1646" s="22" t="inlineStr">
        <is>
          <t>27/11/2025 2:44:32</t>
        </is>
      </c>
      <c r="C1646" s="24" t="n">
        <v>9</v>
      </c>
      <c r="D1646" s="24" t="n">
        <v>14</v>
      </c>
      <c r="E1646" s="24" t="n">
        <v>20</v>
      </c>
      <c r="F1646" s="24" t="n">
        <v>364</v>
      </c>
      <c r="G1646" s="24" t="inlineStr">
        <is>
          <t>17</t>
        </is>
      </c>
      <c r="H1646" s="24" t="inlineStr">
        <is>
          <t>27/11/2025 5:20:40</t>
        </is>
      </c>
      <c r="I1646" s="24" t="inlineStr"/>
      <c r="J1646" s="24" t="n">
        <v/>
      </c>
      <c r="K1646" s="24" t="n"/>
      <c r="L1646" s="24" t="n"/>
      <c r="M1646" s="1">
        <f>LEFT(A1646,6)</f>
        <v/>
      </c>
      <c r="N1646" s="1">
        <f>MID(A1646,7,6)</f>
        <v/>
      </c>
      <c r="O1646" s="1">
        <f>MID(A1646,7,6)&amp;"-"&amp;MID(A1646,13,1)</f>
        <v/>
      </c>
      <c r="P1646" s="1">
        <f>"M"&amp;MID(A1646,5,2)</f>
        <v/>
      </c>
      <c r="Q1646" s="1">
        <f>IF(MID(A1646,4,1)="L",IF(ISODD(RIGHT(A1646)),"LH1","LH3"),IF(MID(A1646,4,1)="R",IF(ISODD(RIGHT(A1646)),"RH2","RH4"),"ERROR"))</f>
        <v/>
      </c>
      <c r="R1646" s="1">
        <f>P1646&amp;"-"&amp;Q1646</f>
        <v/>
      </c>
      <c r="S1646" s="13">
        <f>IF(D1646="","HXX",IF(OR(D1646=D1645,D1646=0),S1645,"H"&amp;TEXT(D1646,"00")&amp;" T"&amp;TEXT(G1646,"00")&amp;" - "&amp;A1646))</f>
        <v/>
      </c>
      <c r="T1646" s="13">
        <f>SUBTOTAL(3,A1646)</f>
        <v/>
      </c>
      <c r="U1646" s="13">
        <f>IF(OR(NOT(ISBLANK(H1646)),J1646="30"),1,0)</f>
        <v/>
      </c>
      <c r="V1646" s="13">
        <f>IF(ISBLANK(I1646),0,1)</f>
        <v/>
      </c>
      <c r="W1646" s="13">
        <f>IF(AND(L1646="Porosidad de gas",OR(K1646="C5",K1646="E5")),1,0)</f>
        <v/>
      </c>
      <c r="X1646" s="3">
        <f>RIGHT(A1646,3)</f>
        <v/>
      </c>
      <c r="Y1646" s="3">
        <f>MAX(W1646*F1646,0)</f>
        <v/>
      </c>
      <c r="Z1646" s="3">
        <f>MAX(V1646*F1646-Y1646,0)</f>
        <v/>
      </c>
      <c r="AA1646" s="3">
        <f>MAX(U1646*F1646-SUM(Y1646:Z1646),0)</f>
        <v/>
      </c>
      <c r="AB1646" s="3">
        <f>MAX(F1646-SUM(Y1646:AA1646),0)</f>
        <v/>
      </c>
      <c r="AC1646" s="3">
        <f>D1646</f>
        <v/>
      </c>
      <c r="AD1646" s="3">
        <f>E1646</f>
        <v/>
      </c>
    </row>
    <row r="1647">
      <c r="A1647" s="22" t="inlineStr">
        <is>
          <t>BNRL022511263166</t>
        </is>
      </c>
      <c r="B1647" s="22" t="inlineStr">
        <is>
          <t>27/11/2025 2:44:32</t>
        </is>
      </c>
      <c r="C1647" s="24" t="n">
        <v>9</v>
      </c>
      <c r="D1647" s="24" t="n">
        <v>14</v>
      </c>
      <c r="E1647" s="24" t="n">
        <v>20</v>
      </c>
      <c r="F1647" s="24" t="n">
        <v>364</v>
      </c>
      <c r="G1647" s="24" t="inlineStr">
        <is>
          <t>17</t>
        </is>
      </c>
      <c r="H1647" s="24" t="inlineStr">
        <is>
          <t>27/11/2025 5:19:31</t>
        </is>
      </c>
      <c r="I1647" s="24" t="inlineStr"/>
      <c r="J1647" s="24" t="n">
        <v/>
      </c>
      <c r="K1647" s="24" t="n"/>
      <c r="L1647" s="24" t="n"/>
      <c r="M1647" s="1">
        <f>LEFT(A1647,6)</f>
        <v/>
      </c>
      <c r="N1647" s="1">
        <f>MID(A1647,7,6)</f>
        <v/>
      </c>
      <c r="O1647" s="1">
        <f>MID(A1647,7,6)&amp;"-"&amp;MID(A1647,13,1)</f>
        <v/>
      </c>
      <c r="P1647" s="1">
        <f>"M"&amp;MID(A1647,5,2)</f>
        <v/>
      </c>
      <c r="Q1647" s="1">
        <f>IF(MID(A1647,4,1)="L",IF(ISODD(RIGHT(A1647)),"LH1","LH3"),IF(MID(A1647,4,1)="R",IF(ISODD(RIGHT(A1647)),"RH2","RH4"),"ERROR"))</f>
        <v/>
      </c>
      <c r="R1647" s="1">
        <f>P1647&amp;"-"&amp;Q1647</f>
        <v/>
      </c>
      <c r="S1647" s="13">
        <f>IF(D1647="","HXX",IF(OR(D1647=D1646,D1647=0),S1646,"H"&amp;TEXT(D1647,"00")&amp;" T"&amp;TEXT(G1647,"00")&amp;" - "&amp;A1647))</f>
        <v/>
      </c>
      <c r="T1647" s="13">
        <f>SUBTOTAL(3,A1647)</f>
        <v/>
      </c>
      <c r="U1647" s="13">
        <f>IF(OR(NOT(ISBLANK(H1647)),J1647="30"),1,0)</f>
        <v/>
      </c>
      <c r="V1647" s="13">
        <f>IF(ISBLANK(I1647),0,1)</f>
        <v/>
      </c>
      <c r="W1647" s="13">
        <f>IF(AND(L1647="Porosidad de gas",OR(K1647="C5",K1647="E5")),1,0)</f>
        <v/>
      </c>
      <c r="X1647" s="3">
        <f>RIGHT(A1647,3)</f>
        <v/>
      </c>
      <c r="Y1647" s="3">
        <f>MAX(W1647*F1647,0)</f>
        <v/>
      </c>
      <c r="Z1647" s="3">
        <f>MAX(V1647*F1647-Y1647,0)</f>
        <v/>
      </c>
      <c r="AA1647" s="3">
        <f>MAX(U1647*F1647-SUM(Y1647:Z1647),0)</f>
        <v/>
      </c>
      <c r="AB1647" s="3">
        <f>MAX(F1647-SUM(Y1647:AA1647),0)</f>
        <v/>
      </c>
      <c r="AC1647" s="3">
        <f>D1647</f>
        <v/>
      </c>
      <c r="AD1647" s="3">
        <f>E1647</f>
        <v/>
      </c>
    </row>
    <row r="1648">
      <c r="A1648" s="22" t="inlineStr">
        <is>
          <t>BNRR022511263165</t>
        </is>
      </c>
      <c r="B1648" s="22" t="inlineStr">
        <is>
          <t>27/11/2025 2:44:32</t>
        </is>
      </c>
      <c r="C1648" s="24" t="n">
        <v>9</v>
      </c>
      <c r="D1648" s="24" t="n">
        <v>14</v>
      </c>
      <c r="E1648" s="24" t="n">
        <v>20</v>
      </c>
      <c r="F1648" s="24" t="n">
        <v>364</v>
      </c>
      <c r="G1648" s="24" t="inlineStr">
        <is>
          <t>17</t>
        </is>
      </c>
      <c r="H1648" s="24" t="inlineStr">
        <is>
          <t>27/11/2025 5:17:27</t>
        </is>
      </c>
      <c r="I1648" s="24" t="inlineStr"/>
      <c r="J1648" s="24" t="n">
        <v/>
      </c>
      <c r="K1648" s="24" t="n"/>
      <c r="L1648" s="24" t="n"/>
      <c r="M1648" s="1">
        <f>LEFT(A1648,6)</f>
        <v/>
      </c>
      <c r="N1648" s="1">
        <f>MID(A1648,7,6)</f>
        <v/>
      </c>
      <c r="O1648" s="1">
        <f>MID(A1648,7,6)&amp;"-"&amp;MID(A1648,13,1)</f>
        <v/>
      </c>
      <c r="P1648" s="1">
        <f>"M"&amp;MID(A1648,5,2)</f>
        <v/>
      </c>
      <c r="Q1648" s="1">
        <f>IF(MID(A1648,4,1)="L",IF(ISODD(RIGHT(A1648)),"LH1","LH3"),IF(MID(A1648,4,1)="R",IF(ISODD(RIGHT(A1648)),"RH2","RH4"),"ERROR"))</f>
        <v/>
      </c>
      <c r="R1648" s="1">
        <f>P1648&amp;"-"&amp;Q1648</f>
        <v/>
      </c>
      <c r="S1648" s="13">
        <f>IF(D1648="","HXX",IF(OR(D1648=D1647,D1648=0),S1647,"H"&amp;TEXT(D1648,"00")&amp;" T"&amp;TEXT(G1648,"00")&amp;" - "&amp;A1648))</f>
        <v/>
      </c>
      <c r="T1648" s="13">
        <f>SUBTOTAL(3,A1648)</f>
        <v/>
      </c>
      <c r="U1648" s="13">
        <f>IF(OR(NOT(ISBLANK(H1648)),J1648="30"),1,0)</f>
        <v/>
      </c>
      <c r="V1648" s="13">
        <f>IF(ISBLANK(I1648),0,1)</f>
        <v/>
      </c>
      <c r="W1648" s="13">
        <f>IF(AND(L1648="Porosidad de gas",OR(K1648="C5",K1648="E5")),1,0)</f>
        <v/>
      </c>
      <c r="X1648" s="3">
        <f>RIGHT(A1648,3)</f>
        <v/>
      </c>
      <c r="Y1648" s="3">
        <f>MAX(W1648*F1648,0)</f>
        <v/>
      </c>
      <c r="Z1648" s="3">
        <f>MAX(V1648*F1648-Y1648,0)</f>
        <v/>
      </c>
      <c r="AA1648" s="3">
        <f>MAX(U1648*F1648-SUM(Y1648:Z1648),0)</f>
        <v/>
      </c>
      <c r="AB1648" s="3">
        <f>MAX(F1648-SUM(Y1648:AA1648),0)</f>
        <v/>
      </c>
      <c r="AC1648" s="3">
        <f>D1648</f>
        <v/>
      </c>
      <c r="AD1648" s="3">
        <f>E1648</f>
        <v/>
      </c>
    </row>
    <row r="1649">
      <c r="A1649" s="22" t="inlineStr">
        <is>
          <t>BNRR022511263166</t>
        </is>
      </c>
      <c r="B1649" s="22" t="inlineStr">
        <is>
          <t>27/11/2025 2:44:32</t>
        </is>
      </c>
      <c r="C1649" s="24" t="n">
        <v>9</v>
      </c>
      <c r="D1649" s="24" t="n">
        <v>14</v>
      </c>
      <c r="E1649" s="24" t="n">
        <v>20</v>
      </c>
      <c r="F1649" s="24" t="n">
        <v>364</v>
      </c>
      <c r="G1649" s="24" t="inlineStr">
        <is>
          <t>17</t>
        </is>
      </c>
      <c r="H1649" s="24" t="inlineStr">
        <is>
          <t>27/11/2025 5:18:50</t>
        </is>
      </c>
      <c r="I1649" s="24" t="inlineStr"/>
      <c r="J1649" s="24" t="n">
        <v/>
      </c>
      <c r="K1649" s="24" t="n"/>
      <c r="L1649" s="24" t="n"/>
      <c r="M1649" s="1">
        <f>LEFT(A1649,6)</f>
        <v/>
      </c>
      <c r="N1649" s="1">
        <f>MID(A1649,7,6)</f>
        <v/>
      </c>
      <c r="O1649" s="1">
        <f>MID(A1649,7,6)&amp;"-"&amp;MID(A1649,13,1)</f>
        <v/>
      </c>
      <c r="P1649" s="1">
        <f>"M"&amp;MID(A1649,5,2)</f>
        <v/>
      </c>
      <c r="Q1649" s="1">
        <f>IF(MID(A1649,4,1)="L",IF(ISODD(RIGHT(A1649)),"LH1","LH3"),IF(MID(A1649,4,1)="R",IF(ISODD(RIGHT(A1649)),"RH2","RH4"),"ERROR"))</f>
        <v/>
      </c>
      <c r="R1649" s="1">
        <f>P1649&amp;"-"&amp;Q1649</f>
        <v/>
      </c>
      <c r="S1649" s="13">
        <f>IF(D1649="","HXX",IF(OR(D1649=D1648,D1649=0),S1648,"H"&amp;TEXT(D1649,"00")&amp;" T"&amp;TEXT(G1649,"00")&amp;" - "&amp;A1649))</f>
        <v/>
      </c>
      <c r="T1649" s="13">
        <f>SUBTOTAL(3,A1649)</f>
        <v/>
      </c>
      <c r="U1649" s="13">
        <f>IF(OR(NOT(ISBLANK(H1649)),J1649="30"),1,0)</f>
        <v/>
      </c>
      <c r="V1649" s="13">
        <f>IF(ISBLANK(I1649),0,1)</f>
        <v/>
      </c>
      <c r="W1649" s="13">
        <f>IF(AND(L1649="Porosidad de gas",OR(K1649="C5",K1649="E5")),1,0)</f>
        <v/>
      </c>
      <c r="X1649" s="3">
        <f>RIGHT(A1649,3)</f>
        <v/>
      </c>
      <c r="Y1649" s="3">
        <f>MAX(W1649*F1649,0)</f>
        <v/>
      </c>
      <c r="Z1649" s="3">
        <f>MAX(V1649*F1649-Y1649,0)</f>
        <v/>
      </c>
      <c r="AA1649" s="3">
        <f>MAX(U1649*F1649-SUM(Y1649:Z1649),0)</f>
        <v/>
      </c>
      <c r="AB1649" s="3">
        <f>MAX(F1649-SUM(Y1649:AA1649),0)</f>
        <v/>
      </c>
      <c r="AC1649" s="3">
        <f>D1649</f>
        <v/>
      </c>
      <c r="AD1649" s="3">
        <f>E1649</f>
        <v/>
      </c>
    </row>
    <row r="1650">
      <c r="A1650" s="22" t="inlineStr">
        <is>
          <t>BNRL022511263163</t>
        </is>
      </c>
      <c r="B1650" s="22" t="inlineStr">
        <is>
          <t>27/11/2025 2:38:29</t>
        </is>
      </c>
      <c r="C1650" s="24" t="n">
        <v>9</v>
      </c>
      <c r="D1650" s="24" t="n">
        <v>14</v>
      </c>
      <c r="E1650" s="24" t="n">
        <v>19</v>
      </c>
      <c r="F1650" s="24" t="n">
        <v>362</v>
      </c>
      <c r="G1650" s="24" t="inlineStr">
        <is>
          <t>17</t>
        </is>
      </c>
      <c r="H1650" s="24" t="inlineStr">
        <is>
          <t>27/11/2025 5:23:51</t>
        </is>
      </c>
      <c r="I1650" s="24" t="inlineStr"/>
      <c r="J1650" s="24" t="n">
        <v/>
      </c>
      <c r="K1650" s="24" t="n"/>
      <c r="L1650" s="24" t="n"/>
      <c r="M1650" s="1">
        <f>LEFT(A1650,6)</f>
        <v/>
      </c>
      <c r="N1650" s="1">
        <f>MID(A1650,7,6)</f>
        <v/>
      </c>
      <c r="O1650" s="1">
        <f>MID(A1650,7,6)&amp;"-"&amp;MID(A1650,13,1)</f>
        <v/>
      </c>
      <c r="P1650" s="1">
        <f>"M"&amp;MID(A1650,5,2)</f>
        <v/>
      </c>
      <c r="Q1650" s="1">
        <f>IF(MID(A1650,4,1)="L",IF(ISODD(RIGHT(A1650)),"LH1","LH3"),IF(MID(A1650,4,1)="R",IF(ISODD(RIGHT(A1650)),"RH2","RH4"),"ERROR"))</f>
        <v/>
      </c>
      <c r="R1650" s="1">
        <f>P1650&amp;"-"&amp;Q1650</f>
        <v/>
      </c>
      <c r="S1650" s="13">
        <f>IF(D1650="","HXX",IF(OR(D1650=D1649,D1650=0),S1649,"H"&amp;TEXT(D1650,"00")&amp;" T"&amp;TEXT(G1650,"00")&amp;" - "&amp;A1650))</f>
        <v/>
      </c>
      <c r="T1650" s="13">
        <f>SUBTOTAL(3,A1650)</f>
        <v/>
      </c>
      <c r="U1650" s="13">
        <f>IF(OR(NOT(ISBLANK(H1650)),J1650="30"),1,0)</f>
        <v/>
      </c>
      <c r="V1650" s="13">
        <f>IF(ISBLANK(I1650),0,1)</f>
        <v/>
      </c>
      <c r="W1650" s="13">
        <f>IF(AND(L1650="Porosidad de gas",OR(K1650="C5",K1650="E5")),1,0)</f>
        <v/>
      </c>
      <c r="X1650" s="3">
        <f>RIGHT(A1650,3)</f>
        <v/>
      </c>
      <c r="Y1650" s="3">
        <f>MAX(W1650*F1650,0)</f>
        <v/>
      </c>
      <c r="Z1650" s="3">
        <f>MAX(V1650*F1650-Y1650,0)</f>
        <v/>
      </c>
      <c r="AA1650" s="3">
        <f>MAX(U1650*F1650-SUM(Y1650:Z1650),0)</f>
        <v/>
      </c>
      <c r="AB1650" s="3">
        <f>MAX(F1650-SUM(Y1650:AA1650),0)</f>
        <v/>
      </c>
      <c r="AC1650" s="3">
        <f>D1650</f>
        <v/>
      </c>
      <c r="AD1650" s="3">
        <f>E1650</f>
        <v/>
      </c>
    </row>
    <row r="1651">
      <c r="A1651" s="22" t="inlineStr">
        <is>
          <t>BNRL022511263164</t>
        </is>
      </c>
      <c r="B1651" s="22" t="inlineStr">
        <is>
          <t>27/11/2025 2:38:29</t>
        </is>
      </c>
      <c r="C1651" s="24" t="n">
        <v>9</v>
      </c>
      <c r="D1651" s="24" t="n">
        <v>14</v>
      </c>
      <c r="E1651" s="24" t="n">
        <v>19</v>
      </c>
      <c r="F1651" s="24" t="n">
        <v>362</v>
      </c>
      <c r="G1651" s="24" t="inlineStr">
        <is>
          <t>17</t>
        </is>
      </c>
      <c r="H1651" s="24" t="inlineStr">
        <is>
          <t>27/11/2025 5:22:19</t>
        </is>
      </c>
      <c r="I1651" s="24" t="inlineStr"/>
      <c r="J1651" s="24" t="n">
        <v/>
      </c>
      <c r="K1651" s="24" t="n"/>
      <c r="L1651" s="24" t="n"/>
      <c r="M1651" s="1">
        <f>LEFT(A1651,6)</f>
        <v/>
      </c>
      <c r="N1651" s="1">
        <f>MID(A1651,7,6)</f>
        <v/>
      </c>
      <c r="O1651" s="1">
        <f>MID(A1651,7,6)&amp;"-"&amp;MID(A1651,13,1)</f>
        <v/>
      </c>
      <c r="P1651" s="1">
        <f>"M"&amp;MID(A1651,5,2)</f>
        <v/>
      </c>
      <c r="Q1651" s="1">
        <f>IF(MID(A1651,4,1)="L",IF(ISODD(RIGHT(A1651)),"LH1","LH3"),IF(MID(A1651,4,1)="R",IF(ISODD(RIGHT(A1651)),"RH2","RH4"),"ERROR"))</f>
        <v/>
      </c>
      <c r="R1651" s="1">
        <f>P1651&amp;"-"&amp;Q1651</f>
        <v/>
      </c>
      <c r="S1651" s="13">
        <f>IF(D1651="","HXX",IF(OR(D1651=D1650,D1651=0),S1650,"H"&amp;TEXT(D1651,"00")&amp;" T"&amp;TEXT(G1651,"00")&amp;" - "&amp;A1651))</f>
        <v/>
      </c>
      <c r="T1651" s="13">
        <f>SUBTOTAL(3,A1651)</f>
        <v/>
      </c>
      <c r="U1651" s="13">
        <f>IF(OR(NOT(ISBLANK(H1651)),J1651="30"),1,0)</f>
        <v/>
      </c>
      <c r="V1651" s="13">
        <f>IF(ISBLANK(I1651),0,1)</f>
        <v/>
      </c>
      <c r="W1651" s="13">
        <f>IF(AND(L1651="Porosidad de gas",OR(K1651="C5",K1651="E5")),1,0)</f>
        <v/>
      </c>
      <c r="X1651" s="3">
        <f>RIGHT(A1651,3)</f>
        <v/>
      </c>
      <c r="Y1651" s="3">
        <f>MAX(W1651*F1651,0)</f>
        <v/>
      </c>
      <c r="Z1651" s="3">
        <f>MAX(V1651*F1651-Y1651,0)</f>
        <v/>
      </c>
      <c r="AA1651" s="3">
        <f>MAX(U1651*F1651-SUM(Y1651:Z1651),0)</f>
        <v/>
      </c>
      <c r="AB1651" s="3">
        <f>MAX(F1651-SUM(Y1651:AA1651),0)</f>
        <v/>
      </c>
      <c r="AC1651" s="3">
        <f>D1651</f>
        <v/>
      </c>
      <c r="AD1651" s="3">
        <f>E1651</f>
        <v/>
      </c>
    </row>
    <row r="1652">
      <c r="A1652" s="22" t="inlineStr">
        <is>
          <t>BNRR022511263163</t>
        </is>
      </c>
      <c r="B1652" s="22" t="inlineStr">
        <is>
          <t>27/11/2025 2:38:29</t>
        </is>
      </c>
      <c r="C1652" s="24" t="n">
        <v>9</v>
      </c>
      <c r="D1652" s="24" t="n">
        <v>14</v>
      </c>
      <c r="E1652" s="24" t="n">
        <v>19</v>
      </c>
      <c r="F1652" s="24" t="n">
        <v>362</v>
      </c>
      <c r="G1652" s="24" t="inlineStr">
        <is>
          <t>17</t>
        </is>
      </c>
      <c r="H1652" s="24" t="inlineStr">
        <is>
          <t>27/11/2025 5:20:57</t>
        </is>
      </c>
      <c r="I1652" s="24" t="inlineStr"/>
      <c r="J1652" s="24" t="n">
        <v/>
      </c>
      <c r="K1652" s="24" t="n"/>
      <c r="L1652" s="24" t="n"/>
      <c r="M1652" s="1">
        <f>LEFT(A1652,6)</f>
        <v/>
      </c>
      <c r="N1652" s="1">
        <f>MID(A1652,7,6)</f>
        <v/>
      </c>
      <c r="O1652" s="1">
        <f>MID(A1652,7,6)&amp;"-"&amp;MID(A1652,13,1)</f>
        <v/>
      </c>
      <c r="P1652" s="1">
        <f>"M"&amp;MID(A1652,5,2)</f>
        <v/>
      </c>
      <c r="Q1652" s="1">
        <f>IF(MID(A1652,4,1)="L",IF(ISODD(RIGHT(A1652)),"LH1","LH3"),IF(MID(A1652,4,1)="R",IF(ISODD(RIGHT(A1652)),"RH2","RH4"),"ERROR"))</f>
        <v/>
      </c>
      <c r="R1652" s="1">
        <f>P1652&amp;"-"&amp;Q1652</f>
        <v/>
      </c>
      <c r="S1652" s="13">
        <f>IF(D1652="","HXX",IF(OR(D1652=D1651,D1652=0),S1651,"H"&amp;TEXT(D1652,"00")&amp;" T"&amp;TEXT(G1652,"00")&amp;" - "&amp;A1652))</f>
        <v/>
      </c>
      <c r="T1652" s="13">
        <f>SUBTOTAL(3,A1652)</f>
        <v/>
      </c>
      <c r="U1652" s="13">
        <f>IF(OR(NOT(ISBLANK(H1652)),J1652="30"),1,0)</f>
        <v/>
      </c>
      <c r="V1652" s="13">
        <f>IF(ISBLANK(I1652),0,1)</f>
        <v/>
      </c>
      <c r="W1652" s="13">
        <f>IF(AND(L1652="Porosidad de gas",OR(K1652="C5",K1652="E5")),1,0)</f>
        <v/>
      </c>
      <c r="X1652" s="3">
        <f>RIGHT(A1652,3)</f>
        <v/>
      </c>
      <c r="Y1652" s="3">
        <f>MAX(W1652*F1652,0)</f>
        <v/>
      </c>
      <c r="Z1652" s="3">
        <f>MAX(V1652*F1652-Y1652,0)</f>
        <v/>
      </c>
      <c r="AA1652" s="3">
        <f>MAX(U1652*F1652-SUM(Y1652:Z1652),0)</f>
        <v/>
      </c>
      <c r="AB1652" s="3">
        <f>MAX(F1652-SUM(Y1652:AA1652),0)</f>
        <v/>
      </c>
      <c r="AC1652" s="3">
        <f>D1652</f>
        <v/>
      </c>
      <c r="AD1652" s="3">
        <f>E1652</f>
        <v/>
      </c>
    </row>
    <row r="1653">
      <c r="A1653" s="22" t="inlineStr">
        <is>
          <t>BNRR022511263164</t>
        </is>
      </c>
      <c r="B1653" s="22" t="inlineStr">
        <is>
          <t>27/11/2025 2:38:29</t>
        </is>
      </c>
      <c r="C1653" s="24" t="n">
        <v>9</v>
      </c>
      <c r="D1653" s="24" t="n">
        <v>14</v>
      </c>
      <c r="E1653" s="24" t="n">
        <v>19</v>
      </c>
      <c r="F1653" s="24" t="n">
        <v>362</v>
      </c>
      <c r="G1653" s="24" t="inlineStr">
        <is>
          <t>17</t>
        </is>
      </c>
      <c r="H1653" s="24" t="inlineStr">
        <is>
          <t>27/11/2025 5:22:22</t>
        </is>
      </c>
      <c r="I1653" s="24" t="inlineStr"/>
      <c r="J1653" s="24" t="n">
        <v/>
      </c>
      <c r="K1653" s="24" t="n"/>
      <c r="L1653" s="24" t="n"/>
      <c r="M1653" s="1">
        <f>LEFT(A1653,6)</f>
        <v/>
      </c>
      <c r="N1653" s="1">
        <f>MID(A1653,7,6)</f>
        <v/>
      </c>
      <c r="O1653" s="1">
        <f>MID(A1653,7,6)&amp;"-"&amp;MID(A1653,13,1)</f>
        <v/>
      </c>
      <c r="P1653" s="1">
        <f>"M"&amp;MID(A1653,5,2)</f>
        <v/>
      </c>
      <c r="Q1653" s="1">
        <f>IF(MID(A1653,4,1)="L",IF(ISODD(RIGHT(A1653)),"LH1","LH3"),IF(MID(A1653,4,1)="R",IF(ISODD(RIGHT(A1653)),"RH2","RH4"),"ERROR"))</f>
        <v/>
      </c>
      <c r="R1653" s="1">
        <f>P1653&amp;"-"&amp;Q1653</f>
        <v/>
      </c>
      <c r="S1653" s="13">
        <f>IF(D1653="","HXX",IF(OR(D1653=D1652,D1653=0),S1652,"H"&amp;TEXT(D1653,"00")&amp;" T"&amp;TEXT(G1653,"00")&amp;" - "&amp;A1653))</f>
        <v/>
      </c>
      <c r="T1653" s="13">
        <f>SUBTOTAL(3,A1653)</f>
        <v/>
      </c>
      <c r="U1653" s="13">
        <f>IF(OR(NOT(ISBLANK(H1653)),J1653="30"),1,0)</f>
        <v/>
      </c>
      <c r="V1653" s="13">
        <f>IF(ISBLANK(I1653),0,1)</f>
        <v/>
      </c>
      <c r="W1653" s="13">
        <f>IF(AND(L1653="Porosidad de gas",OR(K1653="C5",K1653="E5")),1,0)</f>
        <v/>
      </c>
      <c r="X1653" s="3">
        <f>RIGHT(A1653,3)</f>
        <v/>
      </c>
      <c r="Y1653" s="3">
        <f>MAX(W1653*F1653,0)</f>
        <v/>
      </c>
      <c r="Z1653" s="3">
        <f>MAX(V1653*F1653-Y1653,0)</f>
        <v/>
      </c>
      <c r="AA1653" s="3">
        <f>MAX(U1653*F1653-SUM(Y1653:Z1653),0)</f>
        <v/>
      </c>
      <c r="AB1653" s="3">
        <f>MAX(F1653-SUM(Y1653:AA1653),0)</f>
        <v/>
      </c>
      <c r="AC1653" s="3">
        <f>D1653</f>
        <v/>
      </c>
      <c r="AD1653" s="3">
        <f>E1653</f>
        <v/>
      </c>
    </row>
    <row r="1654">
      <c r="A1654" s="22" t="inlineStr">
        <is>
          <t>BNRL022511263161</t>
        </is>
      </c>
      <c r="B1654" s="22" t="inlineStr">
        <is>
          <t>27/11/2025 2:32:27</t>
        </is>
      </c>
      <c r="C1654" s="24" t="n">
        <v>9</v>
      </c>
      <c r="D1654" s="24" t="n">
        <v>14</v>
      </c>
      <c r="E1654" s="24" t="n">
        <v>18</v>
      </c>
      <c r="F1654" s="24" t="n">
        <v>363</v>
      </c>
      <c r="G1654" s="24" t="inlineStr">
        <is>
          <t>17</t>
        </is>
      </c>
      <c r="H1654" s="24" t="inlineStr">
        <is>
          <t>29/11/2025 4:7:10</t>
        </is>
      </c>
      <c r="I1654" s="24" t="inlineStr"/>
      <c r="J1654" s="24" t="n">
        <v/>
      </c>
      <c r="K1654" s="24" t="n"/>
      <c r="L1654" s="24" t="n"/>
      <c r="M1654" s="1">
        <f>LEFT(A1654,6)</f>
        <v/>
      </c>
      <c r="N1654" s="1">
        <f>MID(A1654,7,6)</f>
        <v/>
      </c>
      <c r="O1654" s="1">
        <f>MID(A1654,7,6)&amp;"-"&amp;MID(A1654,13,1)</f>
        <v/>
      </c>
      <c r="P1654" s="1">
        <f>"M"&amp;MID(A1654,5,2)</f>
        <v/>
      </c>
      <c r="Q1654" s="1">
        <f>IF(MID(A1654,4,1)="L",IF(ISODD(RIGHT(A1654)),"LH1","LH3"),IF(MID(A1654,4,1)="R",IF(ISODD(RIGHT(A1654)),"RH2","RH4"),"ERROR"))</f>
        <v/>
      </c>
      <c r="R1654" s="1">
        <f>P1654&amp;"-"&amp;Q1654</f>
        <v/>
      </c>
      <c r="S1654" s="13">
        <f>IF(D1654="","HXX",IF(OR(D1654=D1653,D1654=0),S1653,"H"&amp;TEXT(D1654,"00")&amp;" T"&amp;TEXT(G1654,"00")&amp;" - "&amp;A1654))</f>
        <v/>
      </c>
      <c r="T1654" s="13">
        <f>SUBTOTAL(3,A1654)</f>
        <v/>
      </c>
      <c r="U1654" s="13">
        <f>IF(OR(NOT(ISBLANK(H1654)),J1654="30"),1,0)</f>
        <v/>
      </c>
      <c r="V1654" s="13">
        <f>IF(ISBLANK(I1654),0,1)</f>
        <v/>
      </c>
      <c r="W1654" s="13">
        <f>IF(AND(L1654="Porosidad de gas",OR(K1654="C5",K1654="E5")),1,0)</f>
        <v/>
      </c>
      <c r="X1654" s="3">
        <f>RIGHT(A1654,3)</f>
        <v/>
      </c>
      <c r="Y1654" s="3">
        <f>MAX(W1654*F1654,0)</f>
        <v/>
      </c>
      <c r="Z1654" s="3">
        <f>MAX(V1654*F1654-Y1654,0)</f>
        <v/>
      </c>
      <c r="AA1654" s="3">
        <f>MAX(U1654*F1654-SUM(Y1654:Z1654),0)</f>
        <v/>
      </c>
      <c r="AB1654" s="3">
        <f>MAX(F1654-SUM(Y1654:AA1654),0)</f>
        <v/>
      </c>
      <c r="AC1654" s="3">
        <f>D1654</f>
        <v/>
      </c>
      <c r="AD1654" s="3">
        <f>E1654</f>
        <v/>
      </c>
    </row>
    <row r="1655">
      <c r="A1655" s="22" t="inlineStr">
        <is>
          <t>BNRL022511263162</t>
        </is>
      </c>
      <c r="B1655" s="22" t="inlineStr">
        <is>
          <t>27/11/2025 2:32:27</t>
        </is>
      </c>
      <c r="C1655" s="24" t="n">
        <v>9</v>
      </c>
      <c r="D1655" s="24" t="n">
        <v>14</v>
      </c>
      <c r="E1655" s="24" t="n">
        <v>18</v>
      </c>
      <c r="F1655" s="24" t="n">
        <v>363</v>
      </c>
      <c r="G1655" s="24" t="inlineStr">
        <is>
          <t>17</t>
        </is>
      </c>
      <c r="H1655" s="24" t="inlineStr">
        <is>
          <t>29/11/2025 4:3:16</t>
        </is>
      </c>
      <c r="I1655" s="24" t="inlineStr"/>
      <c r="J1655" s="24" t="n">
        <v/>
      </c>
      <c r="K1655" s="24" t="n"/>
      <c r="L1655" s="24" t="n"/>
      <c r="M1655" s="1">
        <f>LEFT(A1655,6)</f>
        <v/>
      </c>
      <c r="N1655" s="1">
        <f>MID(A1655,7,6)</f>
        <v/>
      </c>
      <c r="O1655" s="1">
        <f>MID(A1655,7,6)&amp;"-"&amp;MID(A1655,13,1)</f>
        <v/>
      </c>
      <c r="P1655" s="1">
        <f>"M"&amp;MID(A1655,5,2)</f>
        <v/>
      </c>
      <c r="Q1655" s="1">
        <f>IF(MID(A1655,4,1)="L",IF(ISODD(RIGHT(A1655)),"LH1","LH3"),IF(MID(A1655,4,1)="R",IF(ISODD(RIGHT(A1655)),"RH2","RH4"),"ERROR"))</f>
        <v/>
      </c>
      <c r="R1655" s="1">
        <f>P1655&amp;"-"&amp;Q1655</f>
        <v/>
      </c>
      <c r="S1655" s="13">
        <f>IF(D1655="","HXX",IF(OR(D1655=D1654,D1655=0),S1654,"H"&amp;TEXT(D1655,"00")&amp;" T"&amp;TEXT(G1655,"00")&amp;" - "&amp;A1655))</f>
        <v/>
      </c>
      <c r="T1655" s="13">
        <f>SUBTOTAL(3,A1655)</f>
        <v/>
      </c>
      <c r="U1655" s="13">
        <f>IF(OR(NOT(ISBLANK(H1655)),J1655="30"),1,0)</f>
        <v/>
      </c>
      <c r="V1655" s="13">
        <f>IF(ISBLANK(I1655),0,1)</f>
        <v/>
      </c>
      <c r="W1655" s="13">
        <f>IF(AND(L1655="Porosidad de gas",OR(K1655="C5",K1655="E5")),1,0)</f>
        <v/>
      </c>
      <c r="X1655" s="3">
        <f>RIGHT(A1655,3)</f>
        <v/>
      </c>
      <c r="Y1655" s="3">
        <f>MAX(W1655*F1655,0)</f>
        <v/>
      </c>
      <c r="Z1655" s="3">
        <f>MAX(V1655*F1655-Y1655,0)</f>
        <v/>
      </c>
      <c r="AA1655" s="3">
        <f>MAX(U1655*F1655-SUM(Y1655:Z1655),0)</f>
        <v/>
      </c>
      <c r="AB1655" s="3">
        <f>MAX(F1655-SUM(Y1655:AA1655),0)</f>
        <v/>
      </c>
      <c r="AC1655" s="3">
        <f>D1655</f>
        <v/>
      </c>
      <c r="AD1655" s="3">
        <f>E1655</f>
        <v/>
      </c>
    </row>
    <row r="1656">
      <c r="A1656" s="22" t="inlineStr">
        <is>
          <t>BNRR022511263161</t>
        </is>
      </c>
      <c r="B1656" s="22" t="inlineStr">
        <is>
          <t>27/11/2025 2:32:27</t>
        </is>
      </c>
      <c r="C1656" s="24" t="n">
        <v>9</v>
      </c>
      <c r="D1656" s="24" t="n">
        <v>14</v>
      </c>
      <c r="E1656" s="24" t="n">
        <v>18</v>
      </c>
      <c r="F1656" s="24" t="n">
        <v>363</v>
      </c>
      <c r="G1656" s="24" t="inlineStr">
        <is>
          <t>17</t>
        </is>
      </c>
      <c r="H1656" s="24" t="inlineStr">
        <is>
          <t>29/11/2025 4:3:49</t>
        </is>
      </c>
      <c r="I1656" s="24" t="inlineStr"/>
      <c r="J1656" s="24" t="n">
        <v/>
      </c>
      <c r="K1656" s="24" t="n"/>
      <c r="L1656" s="24" t="n"/>
      <c r="M1656" s="1">
        <f>LEFT(A1656,6)</f>
        <v/>
      </c>
      <c r="N1656" s="1">
        <f>MID(A1656,7,6)</f>
        <v/>
      </c>
      <c r="O1656" s="1">
        <f>MID(A1656,7,6)&amp;"-"&amp;MID(A1656,13,1)</f>
        <v/>
      </c>
      <c r="P1656" s="1">
        <f>"M"&amp;MID(A1656,5,2)</f>
        <v/>
      </c>
      <c r="Q1656" s="1">
        <f>IF(MID(A1656,4,1)="L",IF(ISODD(RIGHT(A1656)),"LH1","LH3"),IF(MID(A1656,4,1)="R",IF(ISODD(RIGHT(A1656)),"RH2","RH4"),"ERROR"))</f>
        <v/>
      </c>
      <c r="R1656" s="1">
        <f>P1656&amp;"-"&amp;Q1656</f>
        <v/>
      </c>
      <c r="S1656" s="13">
        <f>IF(D1656="","HXX",IF(OR(D1656=D1655,D1656=0),S1655,"H"&amp;TEXT(D1656,"00")&amp;" T"&amp;TEXT(G1656,"00")&amp;" - "&amp;A1656))</f>
        <v/>
      </c>
      <c r="T1656" s="13">
        <f>SUBTOTAL(3,A1656)</f>
        <v/>
      </c>
      <c r="U1656" s="13">
        <f>IF(OR(NOT(ISBLANK(H1656)),J1656="30"),1,0)</f>
        <v/>
      </c>
      <c r="V1656" s="13">
        <f>IF(ISBLANK(I1656),0,1)</f>
        <v/>
      </c>
      <c r="W1656" s="13">
        <f>IF(AND(L1656="Porosidad de gas",OR(K1656="C5",K1656="E5")),1,0)</f>
        <v/>
      </c>
      <c r="X1656" s="3">
        <f>RIGHT(A1656,3)</f>
        <v/>
      </c>
      <c r="Y1656" s="3">
        <f>MAX(W1656*F1656,0)</f>
        <v/>
      </c>
      <c r="Z1656" s="3">
        <f>MAX(V1656*F1656-Y1656,0)</f>
        <v/>
      </c>
      <c r="AA1656" s="3">
        <f>MAX(U1656*F1656-SUM(Y1656:Z1656),0)</f>
        <v/>
      </c>
      <c r="AB1656" s="3">
        <f>MAX(F1656-SUM(Y1656:AA1656),0)</f>
        <v/>
      </c>
      <c r="AC1656" s="3">
        <f>D1656</f>
        <v/>
      </c>
      <c r="AD1656" s="3">
        <f>E1656</f>
        <v/>
      </c>
    </row>
    <row r="1657">
      <c r="A1657" s="22" t="inlineStr">
        <is>
          <t>BNRR022511263162</t>
        </is>
      </c>
      <c r="B1657" s="22" t="inlineStr">
        <is>
          <t>27/11/2025 2:32:27</t>
        </is>
      </c>
      <c r="C1657" s="24" t="n">
        <v>9</v>
      </c>
      <c r="D1657" s="24" t="n">
        <v>14</v>
      </c>
      <c r="E1657" s="24" t="n">
        <v>18</v>
      </c>
      <c r="F1657" s="24" t="n">
        <v>363</v>
      </c>
      <c r="G1657" s="24" t="inlineStr">
        <is>
          <t>17</t>
        </is>
      </c>
      <c r="H1657" s="24" t="inlineStr">
        <is>
          <t>29/11/2025 4:5:7</t>
        </is>
      </c>
      <c r="I1657" s="24" t="inlineStr"/>
      <c r="J1657" s="24" t="n">
        <v/>
      </c>
      <c r="K1657" s="24" t="n"/>
      <c r="L1657" s="24" t="n"/>
      <c r="M1657" s="1">
        <f>LEFT(A1657,6)</f>
        <v/>
      </c>
      <c r="N1657" s="1">
        <f>MID(A1657,7,6)</f>
        <v/>
      </c>
      <c r="O1657" s="1">
        <f>MID(A1657,7,6)&amp;"-"&amp;MID(A1657,13,1)</f>
        <v/>
      </c>
      <c r="P1657" s="1">
        <f>"M"&amp;MID(A1657,5,2)</f>
        <v/>
      </c>
      <c r="Q1657" s="1">
        <f>IF(MID(A1657,4,1)="L",IF(ISODD(RIGHT(A1657)),"LH1","LH3"),IF(MID(A1657,4,1)="R",IF(ISODD(RIGHT(A1657)),"RH2","RH4"),"ERROR"))</f>
        <v/>
      </c>
      <c r="R1657" s="1">
        <f>P1657&amp;"-"&amp;Q1657</f>
        <v/>
      </c>
      <c r="S1657" s="13">
        <f>IF(D1657="","HXX",IF(OR(D1657=D1656,D1657=0),S1656,"H"&amp;TEXT(D1657,"00")&amp;" T"&amp;TEXT(G1657,"00")&amp;" - "&amp;A1657))</f>
        <v/>
      </c>
      <c r="T1657" s="13">
        <f>SUBTOTAL(3,A1657)</f>
        <v/>
      </c>
      <c r="U1657" s="13">
        <f>IF(OR(NOT(ISBLANK(H1657)),J1657="30"),1,0)</f>
        <v/>
      </c>
      <c r="V1657" s="13">
        <f>IF(ISBLANK(I1657),0,1)</f>
        <v/>
      </c>
      <c r="W1657" s="13">
        <f>IF(AND(L1657="Porosidad de gas",OR(K1657="C5",K1657="E5")),1,0)</f>
        <v/>
      </c>
      <c r="X1657" s="3">
        <f>RIGHT(A1657,3)</f>
        <v/>
      </c>
      <c r="Y1657" s="3">
        <f>MAX(W1657*F1657,0)</f>
        <v/>
      </c>
      <c r="Z1657" s="3">
        <f>MAX(V1657*F1657-Y1657,0)</f>
        <v/>
      </c>
      <c r="AA1657" s="3">
        <f>MAX(U1657*F1657-SUM(Y1657:Z1657),0)</f>
        <v/>
      </c>
      <c r="AB1657" s="3">
        <f>MAX(F1657-SUM(Y1657:AA1657),0)</f>
        <v/>
      </c>
      <c r="AC1657" s="3">
        <f>D1657</f>
        <v/>
      </c>
      <c r="AD1657" s="3">
        <f>E1657</f>
        <v/>
      </c>
    </row>
    <row r="1658">
      <c r="A1658" s="22" t="inlineStr">
        <is>
          <t>BNRL022511263159</t>
        </is>
      </c>
      <c r="B1658" s="22" t="inlineStr">
        <is>
          <t>27/11/2025 2:26:24</t>
        </is>
      </c>
      <c r="C1658" s="24" t="n">
        <v>9</v>
      </c>
      <c r="D1658" s="24" t="n">
        <v>14</v>
      </c>
      <c r="E1658" s="24" t="n">
        <v>17</v>
      </c>
      <c r="F1658" s="24" t="n">
        <v>363</v>
      </c>
      <c r="G1658" s="24" t="inlineStr">
        <is>
          <t>17</t>
        </is>
      </c>
      <c r="H1658" s="24" t="inlineStr">
        <is>
          <t>27/11/2025 8:52:11</t>
        </is>
      </c>
      <c r="I1658" s="24" t="inlineStr"/>
      <c r="J1658" s="24" t="n">
        <v/>
      </c>
      <c r="K1658" s="24" t="n"/>
      <c r="L1658" s="24" t="n"/>
      <c r="M1658" s="1">
        <f>LEFT(A1658,6)</f>
        <v/>
      </c>
      <c r="N1658" s="1">
        <f>MID(A1658,7,6)</f>
        <v/>
      </c>
      <c r="O1658" s="1">
        <f>MID(A1658,7,6)&amp;"-"&amp;MID(A1658,13,1)</f>
        <v/>
      </c>
      <c r="P1658" s="1">
        <f>"M"&amp;MID(A1658,5,2)</f>
        <v/>
      </c>
      <c r="Q1658" s="1">
        <f>IF(MID(A1658,4,1)="L",IF(ISODD(RIGHT(A1658)),"LH1","LH3"),IF(MID(A1658,4,1)="R",IF(ISODD(RIGHT(A1658)),"RH2","RH4"),"ERROR"))</f>
        <v/>
      </c>
      <c r="R1658" s="1">
        <f>P1658&amp;"-"&amp;Q1658</f>
        <v/>
      </c>
      <c r="S1658" s="13">
        <f>IF(D1658="","HXX",IF(OR(D1658=D1657,D1658=0),S1657,"H"&amp;TEXT(D1658,"00")&amp;" T"&amp;TEXT(G1658,"00")&amp;" - "&amp;A1658))</f>
        <v/>
      </c>
      <c r="T1658" s="13">
        <f>SUBTOTAL(3,A1658)</f>
        <v/>
      </c>
      <c r="U1658" s="13">
        <f>IF(OR(NOT(ISBLANK(H1658)),J1658="30"),1,0)</f>
        <v/>
      </c>
      <c r="V1658" s="13">
        <f>IF(ISBLANK(I1658),0,1)</f>
        <v/>
      </c>
      <c r="W1658" s="13">
        <f>IF(AND(L1658="Porosidad de gas",OR(K1658="C5",K1658="E5")),1,0)</f>
        <v/>
      </c>
      <c r="X1658" s="3">
        <f>RIGHT(A1658,3)</f>
        <v/>
      </c>
      <c r="Y1658" s="3">
        <f>MAX(W1658*F1658,0)</f>
        <v/>
      </c>
      <c r="Z1658" s="3">
        <f>MAX(V1658*F1658-Y1658,0)</f>
        <v/>
      </c>
      <c r="AA1658" s="3">
        <f>MAX(U1658*F1658-SUM(Y1658:Z1658),0)</f>
        <v/>
      </c>
      <c r="AB1658" s="3">
        <f>MAX(F1658-SUM(Y1658:AA1658),0)</f>
        <v/>
      </c>
      <c r="AC1658" s="3">
        <f>D1658</f>
        <v/>
      </c>
      <c r="AD1658" s="3">
        <f>E1658</f>
        <v/>
      </c>
    </row>
    <row r="1659">
      <c r="A1659" s="22" t="inlineStr">
        <is>
          <t>BNRL022511263160</t>
        </is>
      </c>
      <c r="B1659" s="22" t="inlineStr">
        <is>
          <t>27/11/2025 2:26:24</t>
        </is>
      </c>
      <c r="C1659" s="24" t="n">
        <v>9</v>
      </c>
      <c r="D1659" s="24" t="n">
        <v>14</v>
      </c>
      <c r="E1659" s="24" t="n">
        <v>17</v>
      </c>
      <c r="F1659" s="24" t="n">
        <v>363</v>
      </c>
      <c r="G1659" s="24" t="inlineStr">
        <is>
          <t>17</t>
        </is>
      </c>
      <c r="H1659" s="24" t="inlineStr">
        <is>
          <t>27/11/2025 8:50:35</t>
        </is>
      </c>
      <c r="I1659" s="24" t="inlineStr"/>
      <c r="J1659" s="24" t="n">
        <v/>
      </c>
      <c r="K1659" s="24" t="n"/>
      <c r="L1659" s="24" t="n"/>
      <c r="M1659" s="1">
        <f>LEFT(A1659,6)</f>
        <v/>
      </c>
      <c r="N1659" s="1">
        <f>MID(A1659,7,6)</f>
        <v/>
      </c>
      <c r="O1659" s="1">
        <f>MID(A1659,7,6)&amp;"-"&amp;MID(A1659,13,1)</f>
        <v/>
      </c>
      <c r="P1659" s="1">
        <f>"M"&amp;MID(A1659,5,2)</f>
        <v/>
      </c>
      <c r="Q1659" s="1">
        <f>IF(MID(A1659,4,1)="L",IF(ISODD(RIGHT(A1659)),"LH1","LH3"),IF(MID(A1659,4,1)="R",IF(ISODD(RIGHT(A1659)),"RH2","RH4"),"ERROR"))</f>
        <v/>
      </c>
      <c r="R1659" s="1">
        <f>P1659&amp;"-"&amp;Q1659</f>
        <v/>
      </c>
      <c r="S1659" s="13">
        <f>IF(D1659="","HXX",IF(OR(D1659=D1658,D1659=0),S1658,"H"&amp;TEXT(D1659,"00")&amp;" T"&amp;TEXT(G1659,"00")&amp;" - "&amp;A1659))</f>
        <v/>
      </c>
      <c r="T1659" s="13">
        <f>SUBTOTAL(3,A1659)</f>
        <v/>
      </c>
      <c r="U1659" s="13">
        <f>IF(OR(NOT(ISBLANK(H1659)),J1659="30"),1,0)</f>
        <v/>
      </c>
      <c r="V1659" s="13">
        <f>IF(ISBLANK(I1659),0,1)</f>
        <v/>
      </c>
      <c r="W1659" s="13">
        <f>IF(AND(L1659="Porosidad de gas",OR(K1659="C5",K1659="E5")),1,0)</f>
        <v/>
      </c>
      <c r="X1659" s="3">
        <f>RIGHT(A1659,3)</f>
        <v/>
      </c>
      <c r="Y1659" s="3">
        <f>MAX(W1659*F1659,0)</f>
        <v/>
      </c>
      <c r="Z1659" s="3">
        <f>MAX(V1659*F1659-Y1659,0)</f>
        <v/>
      </c>
      <c r="AA1659" s="3">
        <f>MAX(U1659*F1659-SUM(Y1659:Z1659),0)</f>
        <v/>
      </c>
      <c r="AB1659" s="3">
        <f>MAX(F1659-SUM(Y1659:AA1659),0)</f>
        <v/>
      </c>
      <c r="AC1659" s="3">
        <f>D1659</f>
        <v/>
      </c>
      <c r="AD1659" s="3">
        <f>E1659</f>
        <v/>
      </c>
    </row>
    <row r="1660">
      <c r="A1660" s="22" t="inlineStr">
        <is>
          <t>BNRR022511263159</t>
        </is>
      </c>
      <c r="B1660" s="22" t="inlineStr">
        <is>
          <t>27/11/2025 2:26:24</t>
        </is>
      </c>
      <c r="C1660" s="24" t="n">
        <v>9</v>
      </c>
      <c r="D1660" s="24" t="n">
        <v>14</v>
      </c>
      <c r="E1660" s="24" t="n">
        <v>17</v>
      </c>
      <c r="F1660" s="24" t="n">
        <v>363</v>
      </c>
      <c r="G1660" s="24" t="inlineStr">
        <is>
          <t>17</t>
        </is>
      </c>
      <c r="H1660" s="24" t="inlineStr">
        <is>
          <t>27/11/2025 8:50:15</t>
        </is>
      </c>
      <c r="I1660" s="24" t="inlineStr"/>
      <c r="J1660" s="24" t="n">
        <v/>
      </c>
      <c r="K1660" s="24" t="n"/>
      <c r="L1660" s="24" t="n"/>
      <c r="M1660" s="1">
        <f>LEFT(A1660,6)</f>
        <v/>
      </c>
      <c r="N1660" s="1">
        <f>MID(A1660,7,6)</f>
        <v/>
      </c>
      <c r="O1660" s="1">
        <f>MID(A1660,7,6)&amp;"-"&amp;MID(A1660,13,1)</f>
        <v/>
      </c>
      <c r="P1660" s="1">
        <f>"M"&amp;MID(A1660,5,2)</f>
        <v/>
      </c>
      <c r="Q1660" s="1">
        <f>IF(MID(A1660,4,1)="L",IF(ISODD(RIGHT(A1660)),"LH1","LH3"),IF(MID(A1660,4,1)="R",IF(ISODD(RIGHT(A1660)),"RH2","RH4"),"ERROR"))</f>
        <v/>
      </c>
      <c r="R1660" s="1">
        <f>P1660&amp;"-"&amp;Q1660</f>
        <v/>
      </c>
      <c r="S1660" s="13">
        <f>IF(D1660="","HXX",IF(OR(D1660=D1659,D1660=0),S1659,"H"&amp;TEXT(D1660,"00")&amp;" T"&amp;TEXT(G1660,"00")&amp;" - "&amp;A1660))</f>
        <v/>
      </c>
      <c r="T1660" s="13">
        <f>SUBTOTAL(3,A1660)</f>
        <v/>
      </c>
      <c r="U1660" s="13">
        <f>IF(OR(NOT(ISBLANK(H1660)),J1660="30"),1,0)</f>
        <v/>
      </c>
      <c r="V1660" s="13">
        <f>IF(ISBLANK(I1660),0,1)</f>
        <v/>
      </c>
      <c r="W1660" s="13">
        <f>IF(AND(L1660="Porosidad de gas",OR(K1660="C5",K1660="E5")),1,0)</f>
        <v/>
      </c>
      <c r="X1660" s="3">
        <f>RIGHT(A1660,3)</f>
        <v/>
      </c>
      <c r="Y1660" s="3">
        <f>MAX(W1660*F1660,0)</f>
        <v/>
      </c>
      <c r="Z1660" s="3">
        <f>MAX(V1660*F1660-Y1660,0)</f>
        <v/>
      </c>
      <c r="AA1660" s="3">
        <f>MAX(U1660*F1660-SUM(Y1660:Z1660),0)</f>
        <v/>
      </c>
      <c r="AB1660" s="3">
        <f>MAX(F1660-SUM(Y1660:AA1660),0)</f>
        <v/>
      </c>
      <c r="AC1660" s="3">
        <f>D1660</f>
        <v/>
      </c>
      <c r="AD1660" s="3">
        <f>E1660</f>
        <v/>
      </c>
    </row>
    <row r="1661">
      <c r="A1661" s="22" t="inlineStr">
        <is>
          <t>BNRR022511263160</t>
        </is>
      </c>
      <c r="B1661" s="22" t="inlineStr">
        <is>
          <t>27/11/2025 2:26:24</t>
        </is>
      </c>
      <c r="C1661" s="24" t="n">
        <v>9</v>
      </c>
      <c r="D1661" s="24" t="n">
        <v>14</v>
      </c>
      <c r="E1661" s="24" t="n">
        <v>17</v>
      </c>
      <c r="F1661" s="24" t="n">
        <v>363</v>
      </c>
      <c r="G1661" s="24" t="inlineStr">
        <is>
          <t>17</t>
        </is>
      </c>
      <c r="H1661" s="24" t="inlineStr">
        <is>
          <t>27/11/2025 8:51:24</t>
        </is>
      </c>
      <c r="I1661" s="24" t="inlineStr"/>
      <c r="J1661" s="24" t="n">
        <v/>
      </c>
      <c r="K1661" s="24" t="n"/>
      <c r="L1661" s="24" t="n"/>
      <c r="M1661" s="1">
        <f>LEFT(A1661,6)</f>
        <v/>
      </c>
      <c r="N1661" s="1">
        <f>MID(A1661,7,6)</f>
        <v/>
      </c>
      <c r="O1661" s="1">
        <f>MID(A1661,7,6)&amp;"-"&amp;MID(A1661,13,1)</f>
        <v/>
      </c>
      <c r="P1661" s="1">
        <f>"M"&amp;MID(A1661,5,2)</f>
        <v/>
      </c>
      <c r="Q1661" s="1">
        <f>IF(MID(A1661,4,1)="L",IF(ISODD(RIGHT(A1661)),"LH1","LH3"),IF(MID(A1661,4,1)="R",IF(ISODD(RIGHT(A1661)),"RH2","RH4"),"ERROR"))</f>
        <v/>
      </c>
      <c r="R1661" s="1">
        <f>P1661&amp;"-"&amp;Q1661</f>
        <v/>
      </c>
      <c r="S1661" s="13">
        <f>IF(D1661="","HXX",IF(OR(D1661=D1660,D1661=0),S1660,"H"&amp;TEXT(D1661,"00")&amp;" T"&amp;TEXT(G1661,"00")&amp;" - "&amp;A1661))</f>
        <v/>
      </c>
      <c r="T1661" s="13">
        <f>SUBTOTAL(3,A1661)</f>
        <v/>
      </c>
      <c r="U1661" s="13">
        <f>IF(OR(NOT(ISBLANK(H1661)),J1661="30"),1,0)</f>
        <v/>
      </c>
      <c r="V1661" s="13">
        <f>IF(ISBLANK(I1661),0,1)</f>
        <v/>
      </c>
      <c r="W1661" s="13">
        <f>IF(AND(L1661="Porosidad de gas",OR(K1661="C5",K1661="E5")),1,0)</f>
        <v/>
      </c>
      <c r="X1661" s="3">
        <f>RIGHT(A1661,3)</f>
        <v/>
      </c>
      <c r="Y1661" s="3">
        <f>MAX(W1661*F1661,0)</f>
        <v/>
      </c>
      <c r="Z1661" s="3">
        <f>MAX(V1661*F1661-Y1661,0)</f>
        <v/>
      </c>
      <c r="AA1661" s="3">
        <f>MAX(U1661*F1661-SUM(Y1661:Z1661),0)</f>
        <v/>
      </c>
      <c r="AB1661" s="3">
        <f>MAX(F1661-SUM(Y1661:AA1661),0)</f>
        <v/>
      </c>
      <c r="AC1661" s="3">
        <f>D1661</f>
        <v/>
      </c>
      <c r="AD1661" s="3">
        <f>E1661</f>
        <v/>
      </c>
    </row>
    <row r="1662">
      <c r="A1662" s="22" t="inlineStr">
        <is>
          <t>BNRL022511263157</t>
        </is>
      </c>
      <c r="B1662" s="22" t="inlineStr">
        <is>
          <t>27/11/2025 2:20:21</t>
        </is>
      </c>
      <c r="C1662" s="24" t="n">
        <v>9</v>
      </c>
      <c r="D1662" s="24" t="n">
        <v>14</v>
      </c>
      <c r="E1662" s="24" t="n">
        <v>16</v>
      </c>
      <c r="F1662" s="24" t="n">
        <v>442</v>
      </c>
      <c r="G1662" s="24" t="inlineStr">
        <is>
          <t>17</t>
        </is>
      </c>
      <c r="H1662" s="24" t="inlineStr">
        <is>
          <t>27/11/2025 8:53:25</t>
        </is>
      </c>
      <c r="I1662" s="24" t="inlineStr"/>
      <c r="J1662" s="24" t="n">
        <v/>
      </c>
      <c r="K1662" s="24" t="n"/>
      <c r="L1662" s="24" t="n"/>
      <c r="M1662" s="1">
        <f>LEFT(A1662,6)</f>
        <v/>
      </c>
      <c r="N1662" s="1">
        <f>MID(A1662,7,6)</f>
        <v/>
      </c>
      <c r="O1662" s="1">
        <f>MID(A1662,7,6)&amp;"-"&amp;MID(A1662,13,1)</f>
        <v/>
      </c>
      <c r="P1662" s="1">
        <f>"M"&amp;MID(A1662,5,2)</f>
        <v/>
      </c>
      <c r="Q1662" s="1">
        <f>IF(MID(A1662,4,1)="L",IF(ISODD(RIGHT(A1662)),"LH1","LH3"),IF(MID(A1662,4,1)="R",IF(ISODD(RIGHT(A1662)),"RH2","RH4"),"ERROR"))</f>
        <v/>
      </c>
      <c r="R1662" s="1">
        <f>P1662&amp;"-"&amp;Q1662</f>
        <v/>
      </c>
      <c r="S1662" s="13">
        <f>IF(D1662="","HXX",IF(OR(D1662=D1661,D1662=0),S1661,"H"&amp;TEXT(D1662,"00")&amp;" T"&amp;TEXT(G1662,"00")&amp;" - "&amp;A1662))</f>
        <v/>
      </c>
      <c r="T1662" s="13">
        <f>SUBTOTAL(3,A1662)</f>
        <v/>
      </c>
      <c r="U1662" s="13">
        <f>IF(OR(NOT(ISBLANK(H1662)),J1662="30"),1,0)</f>
        <v/>
      </c>
      <c r="V1662" s="13">
        <f>IF(ISBLANK(I1662),0,1)</f>
        <v/>
      </c>
      <c r="W1662" s="13">
        <f>IF(AND(L1662="Porosidad de gas",OR(K1662="C5",K1662="E5")),1,0)</f>
        <v/>
      </c>
      <c r="X1662" s="3">
        <f>RIGHT(A1662,3)</f>
        <v/>
      </c>
      <c r="Y1662" s="3">
        <f>MAX(W1662*F1662,0)</f>
        <v/>
      </c>
      <c r="Z1662" s="3">
        <f>MAX(V1662*F1662-Y1662,0)</f>
        <v/>
      </c>
      <c r="AA1662" s="3">
        <f>MAX(U1662*F1662-SUM(Y1662:Z1662),0)</f>
        <v/>
      </c>
      <c r="AB1662" s="3">
        <f>MAX(F1662-SUM(Y1662:AA1662),0)</f>
        <v/>
      </c>
      <c r="AC1662" s="3">
        <f>D1662</f>
        <v/>
      </c>
      <c r="AD1662" s="3">
        <f>E1662</f>
        <v/>
      </c>
    </row>
    <row r="1663">
      <c r="A1663" s="22" t="inlineStr">
        <is>
          <t>BNRL022511263158</t>
        </is>
      </c>
      <c r="B1663" s="22" t="inlineStr">
        <is>
          <t>27/11/2025 2:20:21</t>
        </is>
      </c>
      <c r="C1663" s="24" t="n">
        <v>9</v>
      </c>
      <c r="D1663" s="24" t="n">
        <v>14</v>
      </c>
      <c r="E1663" s="24" t="n">
        <v>16</v>
      </c>
      <c r="F1663" s="24" t="n">
        <v>442</v>
      </c>
      <c r="G1663" s="24" t="inlineStr">
        <is>
          <t>17</t>
        </is>
      </c>
      <c r="H1663" s="24" t="inlineStr">
        <is>
          <t>27/11/2025 8:54:46</t>
        </is>
      </c>
      <c r="I1663" s="24" t="inlineStr"/>
      <c r="J1663" s="24" t="n">
        <v/>
      </c>
      <c r="K1663" s="24" t="n"/>
      <c r="L1663" s="24" t="n"/>
      <c r="M1663" s="1">
        <f>LEFT(A1663,6)</f>
        <v/>
      </c>
      <c r="N1663" s="1">
        <f>MID(A1663,7,6)</f>
        <v/>
      </c>
      <c r="O1663" s="1">
        <f>MID(A1663,7,6)&amp;"-"&amp;MID(A1663,13,1)</f>
        <v/>
      </c>
      <c r="P1663" s="1">
        <f>"M"&amp;MID(A1663,5,2)</f>
        <v/>
      </c>
      <c r="Q1663" s="1">
        <f>IF(MID(A1663,4,1)="L",IF(ISODD(RIGHT(A1663)),"LH1","LH3"),IF(MID(A1663,4,1)="R",IF(ISODD(RIGHT(A1663)),"RH2","RH4"),"ERROR"))</f>
        <v/>
      </c>
      <c r="R1663" s="1">
        <f>P1663&amp;"-"&amp;Q1663</f>
        <v/>
      </c>
      <c r="S1663" s="13">
        <f>IF(D1663="","HXX",IF(OR(D1663=D1662,D1663=0),S1662,"H"&amp;TEXT(D1663,"00")&amp;" T"&amp;TEXT(G1663,"00")&amp;" - "&amp;A1663))</f>
        <v/>
      </c>
      <c r="T1663" s="13">
        <f>SUBTOTAL(3,A1663)</f>
        <v/>
      </c>
      <c r="U1663" s="13">
        <f>IF(OR(NOT(ISBLANK(H1663)),J1663="30"),1,0)</f>
        <v/>
      </c>
      <c r="V1663" s="13">
        <f>IF(ISBLANK(I1663),0,1)</f>
        <v/>
      </c>
      <c r="W1663" s="13">
        <f>IF(AND(L1663="Porosidad de gas",OR(K1663="C5",K1663="E5")),1,0)</f>
        <v/>
      </c>
      <c r="X1663" s="3">
        <f>RIGHT(A1663,3)</f>
        <v/>
      </c>
      <c r="Y1663" s="3">
        <f>MAX(W1663*F1663,0)</f>
        <v/>
      </c>
      <c r="Z1663" s="3">
        <f>MAX(V1663*F1663-Y1663,0)</f>
        <v/>
      </c>
      <c r="AA1663" s="3">
        <f>MAX(U1663*F1663-SUM(Y1663:Z1663),0)</f>
        <v/>
      </c>
      <c r="AB1663" s="3">
        <f>MAX(F1663-SUM(Y1663:AA1663),0)</f>
        <v/>
      </c>
      <c r="AC1663" s="3">
        <f>D1663</f>
        <v/>
      </c>
      <c r="AD1663" s="3">
        <f>E1663</f>
        <v/>
      </c>
    </row>
    <row r="1664">
      <c r="A1664" s="22" t="inlineStr">
        <is>
          <t>BNRR022511263157</t>
        </is>
      </c>
      <c r="B1664" s="22" t="inlineStr">
        <is>
          <t>27/11/2025 2:20:21</t>
        </is>
      </c>
      <c r="C1664" s="24" t="n">
        <v>9</v>
      </c>
      <c r="D1664" s="24" t="n">
        <v>14</v>
      </c>
      <c r="E1664" s="24" t="n">
        <v>16</v>
      </c>
      <c r="F1664" s="24" t="n">
        <v>442</v>
      </c>
      <c r="G1664" s="24" t="inlineStr">
        <is>
          <t>17</t>
        </is>
      </c>
      <c r="H1664" s="24" t="inlineStr">
        <is>
          <t>27/11/2025 8:55:7</t>
        </is>
      </c>
      <c r="I1664" s="24" t="inlineStr"/>
      <c r="J1664" s="24" t="n">
        <v/>
      </c>
      <c r="K1664" s="24" t="n"/>
      <c r="L1664" s="24" t="n"/>
      <c r="M1664" s="1">
        <f>LEFT(A1664,6)</f>
        <v/>
      </c>
      <c r="N1664" s="1">
        <f>MID(A1664,7,6)</f>
        <v/>
      </c>
      <c r="O1664" s="1">
        <f>MID(A1664,7,6)&amp;"-"&amp;MID(A1664,13,1)</f>
        <v/>
      </c>
      <c r="P1664" s="1">
        <f>"M"&amp;MID(A1664,5,2)</f>
        <v/>
      </c>
      <c r="Q1664" s="1">
        <f>IF(MID(A1664,4,1)="L",IF(ISODD(RIGHT(A1664)),"LH1","LH3"),IF(MID(A1664,4,1)="R",IF(ISODD(RIGHT(A1664)),"RH2","RH4"),"ERROR"))</f>
        <v/>
      </c>
      <c r="R1664" s="1">
        <f>P1664&amp;"-"&amp;Q1664</f>
        <v/>
      </c>
      <c r="S1664" s="13">
        <f>IF(D1664="","HXX",IF(OR(D1664=D1663,D1664=0),S1663,"H"&amp;TEXT(D1664,"00")&amp;" T"&amp;TEXT(G1664,"00")&amp;" - "&amp;A1664))</f>
        <v/>
      </c>
      <c r="T1664" s="13">
        <f>SUBTOTAL(3,A1664)</f>
        <v/>
      </c>
      <c r="U1664" s="13">
        <f>IF(OR(NOT(ISBLANK(H1664)),J1664="30"),1,0)</f>
        <v/>
      </c>
      <c r="V1664" s="13">
        <f>IF(ISBLANK(I1664),0,1)</f>
        <v/>
      </c>
      <c r="W1664" s="13">
        <f>IF(AND(L1664="Porosidad de gas",OR(K1664="C5",K1664="E5")),1,0)</f>
        <v/>
      </c>
      <c r="X1664" s="3">
        <f>RIGHT(A1664,3)</f>
        <v/>
      </c>
      <c r="Y1664" s="3">
        <f>MAX(W1664*F1664,0)</f>
        <v/>
      </c>
      <c r="Z1664" s="3">
        <f>MAX(V1664*F1664-Y1664,0)</f>
        <v/>
      </c>
      <c r="AA1664" s="3">
        <f>MAX(U1664*F1664-SUM(Y1664:Z1664),0)</f>
        <v/>
      </c>
      <c r="AB1664" s="3">
        <f>MAX(F1664-SUM(Y1664:AA1664),0)</f>
        <v/>
      </c>
      <c r="AC1664" s="3">
        <f>D1664</f>
        <v/>
      </c>
      <c r="AD1664" s="3">
        <f>E1664</f>
        <v/>
      </c>
    </row>
    <row r="1665">
      <c r="A1665" s="22" t="inlineStr">
        <is>
          <t>BNRR022511263158</t>
        </is>
      </c>
      <c r="B1665" s="22" t="inlineStr">
        <is>
          <t>27/11/2025 2:20:21</t>
        </is>
      </c>
      <c r="C1665" s="24" t="n">
        <v>9</v>
      </c>
      <c r="D1665" s="24" t="n">
        <v>14</v>
      </c>
      <c r="E1665" s="24" t="n">
        <v>16</v>
      </c>
      <c r="F1665" s="24" t="n">
        <v>442</v>
      </c>
      <c r="G1665" s="24" t="inlineStr">
        <is>
          <t>17</t>
        </is>
      </c>
      <c r="H1665" s="24" t="inlineStr">
        <is>
          <t>27/11/2025 8:52:59</t>
        </is>
      </c>
      <c r="I1665" s="24" t="inlineStr"/>
      <c r="J1665" s="24" t="n">
        <v/>
      </c>
      <c r="K1665" s="24" t="n"/>
      <c r="L1665" s="24" t="n"/>
      <c r="M1665" s="1">
        <f>LEFT(A1665,6)</f>
        <v/>
      </c>
      <c r="N1665" s="1">
        <f>MID(A1665,7,6)</f>
        <v/>
      </c>
      <c r="O1665" s="1">
        <f>MID(A1665,7,6)&amp;"-"&amp;MID(A1665,13,1)</f>
        <v/>
      </c>
      <c r="P1665" s="1">
        <f>"M"&amp;MID(A1665,5,2)</f>
        <v/>
      </c>
      <c r="Q1665" s="1">
        <f>IF(MID(A1665,4,1)="L",IF(ISODD(RIGHT(A1665)),"LH1","LH3"),IF(MID(A1665,4,1)="R",IF(ISODD(RIGHT(A1665)),"RH2","RH4"),"ERROR"))</f>
        <v/>
      </c>
      <c r="R1665" s="1">
        <f>P1665&amp;"-"&amp;Q1665</f>
        <v/>
      </c>
      <c r="S1665" s="13">
        <f>IF(D1665="","HXX",IF(OR(D1665=D1664,D1665=0),S1664,"H"&amp;TEXT(D1665,"00")&amp;" T"&amp;TEXT(G1665,"00")&amp;" - "&amp;A1665))</f>
        <v/>
      </c>
      <c r="T1665" s="13">
        <f>SUBTOTAL(3,A1665)</f>
        <v/>
      </c>
      <c r="U1665" s="13">
        <f>IF(OR(NOT(ISBLANK(H1665)),J1665="30"),1,0)</f>
        <v/>
      </c>
      <c r="V1665" s="13">
        <f>IF(ISBLANK(I1665),0,1)</f>
        <v/>
      </c>
      <c r="W1665" s="13">
        <f>IF(AND(L1665="Porosidad de gas",OR(K1665="C5",K1665="E5")),1,0)</f>
        <v/>
      </c>
      <c r="X1665" s="3">
        <f>RIGHT(A1665,3)</f>
        <v/>
      </c>
      <c r="Y1665" s="3">
        <f>MAX(W1665*F1665,0)</f>
        <v/>
      </c>
      <c r="Z1665" s="3">
        <f>MAX(V1665*F1665-Y1665,0)</f>
        <v/>
      </c>
      <c r="AA1665" s="3">
        <f>MAX(U1665*F1665-SUM(Y1665:Z1665),0)</f>
        <v/>
      </c>
      <c r="AB1665" s="3">
        <f>MAX(F1665-SUM(Y1665:AA1665),0)</f>
        <v/>
      </c>
      <c r="AC1665" s="3">
        <f>D1665</f>
        <v/>
      </c>
      <c r="AD1665" s="3">
        <f>E1665</f>
        <v/>
      </c>
    </row>
    <row r="1666">
      <c r="A1666" s="22" t="inlineStr">
        <is>
          <t>BNRL022511263155</t>
        </is>
      </c>
      <c r="B1666" s="22" t="inlineStr">
        <is>
          <t>27/11/2025 2:13:0</t>
        </is>
      </c>
      <c r="C1666" s="24" t="n">
        <v>9</v>
      </c>
      <c r="D1666" s="24" t="n">
        <v>14</v>
      </c>
      <c r="E1666" s="24" t="n">
        <v>15</v>
      </c>
      <c r="F1666" s="24" t="n">
        <v>363</v>
      </c>
      <c r="G1666" s="24" t="inlineStr">
        <is>
          <t>17</t>
        </is>
      </c>
      <c r="H1666" s="24" t="inlineStr">
        <is>
          <t>27/11/2025 9:7:5</t>
        </is>
      </c>
      <c r="I1666" s="24" t="inlineStr"/>
      <c r="J1666" s="24" t="n">
        <v/>
      </c>
      <c r="K1666" s="24" t="n"/>
      <c r="L1666" s="24" t="n"/>
      <c r="M1666" s="1">
        <f>LEFT(A1666,6)</f>
        <v/>
      </c>
      <c r="N1666" s="1">
        <f>MID(A1666,7,6)</f>
        <v/>
      </c>
      <c r="O1666" s="1">
        <f>MID(A1666,7,6)&amp;"-"&amp;MID(A1666,13,1)</f>
        <v/>
      </c>
      <c r="P1666" s="1">
        <f>"M"&amp;MID(A1666,5,2)</f>
        <v/>
      </c>
      <c r="Q1666" s="1">
        <f>IF(MID(A1666,4,1)="L",IF(ISODD(RIGHT(A1666)),"LH1","LH3"),IF(MID(A1666,4,1)="R",IF(ISODD(RIGHT(A1666)),"RH2","RH4"),"ERROR"))</f>
        <v/>
      </c>
      <c r="R1666" s="1">
        <f>P1666&amp;"-"&amp;Q1666</f>
        <v/>
      </c>
      <c r="S1666" s="13">
        <f>IF(D1666="","HXX",IF(OR(D1666=D1665,D1666=0),S1665,"H"&amp;TEXT(D1666,"00")&amp;" T"&amp;TEXT(G1666,"00")&amp;" - "&amp;A1666))</f>
        <v/>
      </c>
      <c r="T1666" s="13">
        <f>SUBTOTAL(3,A1666)</f>
        <v/>
      </c>
      <c r="U1666" s="13">
        <f>IF(OR(NOT(ISBLANK(H1666)),J1666="30"),1,0)</f>
        <v/>
      </c>
      <c r="V1666" s="13">
        <f>IF(ISBLANK(I1666),0,1)</f>
        <v/>
      </c>
      <c r="W1666" s="13">
        <f>IF(AND(L1666="Porosidad de gas",OR(K1666="C5",K1666="E5")),1,0)</f>
        <v/>
      </c>
      <c r="X1666" s="3">
        <f>RIGHT(A1666,3)</f>
        <v/>
      </c>
      <c r="Y1666" s="3">
        <f>MAX(W1666*F1666,0)</f>
        <v/>
      </c>
      <c r="Z1666" s="3">
        <f>MAX(V1666*F1666-Y1666,0)</f>
        <v/>
      </c>
      <c r="AA1666" s="3">
        <f>MAX(U1666*F1666-SUM(Y1666:Z1666),0)</f>
        <v/>
      </c>
      <c r="AB1666" s="3">
        <f>MAX(F1666-SUM(Y1666:AA1666),0)</f>
        <v/>
      </c>
      <c r="AC1666" s="3">
        <f>D1666</f>
        <v/>
      </c>
      <c r="AD1666" s="3">
        <f>E1666</f>
        <v/>
      </c>
    </row>
    <row r="1667">
      <c r="A1667" s="22" t="inlineStr">
        <is>
          <t>BNRL022511263156</t>
        </is>
      </c>
      <c r="B1667" s="22" t="inlineStr">
        <is>
          <t>27/11/2025 2:13:0</t>
        </is>
      </c>
      <c r="C1667" s="24" t="n">
        <v>9</v>
      </c>
      <c r="D1667" s="24" t="n">
        <v>14</v>
      </c>
      <c r="E1667" s="24" t="n">
        <v>15</v>
      </c>
      <c r="F1667" s="24" t="n">
        <v>363</v>
      </c>
      <c r="G1667" s="24" t="inlineStr">
        <is>
          <t>17</t>
        </is>
      </c>
      <c r="H1667" s="24" t="inlineStr">
        <is>
          <t>27/11/2025 9:0:40</t>
        </is>
      </c>
      <c r="I1667" s="24" t="inlineStr"/>
      <c r="J1667" s="24" t="n">
        <v/>
      </c>
      <c r="K1667" s="24" t="n"/>
      <c r="L1667" s="24" t="n"/>
      <c r="M1667" s="1">
        <f>LEFT(A1667,6)</f>
        <v/>
      </c>
      <c r="N1667" s="1">
        <f>MID(A1667,7,6)</f>
        <v/>
      </c>
      <c r="O1667" s="1">
        <f>MID(A1667,7,6)&amp;"-"&amp;MID(A1667,13,1)</f>
        <v/>
      </c>
      <c r="P1667" s="1">
        <f>"M"&amp;MID(A1667,5,2)</f>
        <v/>
      </c>
      <c r="Q1667" s="1">
        <f>IF(MID(A1667,4,1)="L",IF(ISODD(RIGHT(A1667)),"LH1","LH3"),IF(MID(A1667,4,1)="R",IF(ISODD(RIGHT(A1667)),"RH2","RH4"),"ERROR"))</f>
        <v/>
      </c>
      <c r="R1667" s="1">
        <f>P1667&amp;"-"&amp;Q1667</f>
        <v/>
      </c>
      <c r="S1667" s="13">
        <f>IF(D1667="","HXX",IF(OR(D1667=D1666,D1667=0),S1666,"H"&amp;TEXT(D1667,"00")&amp;" T"&amp;TEXT(G1667,"00")&amp;" - "&amp;A1667))</f>
        <v/>
      </c>
      <c r="T1667" s="13">
        <f>SUBTOTAL(3,A1667)</f>
        <v/>
      </c>
      <c r="U1667" s="13">
        <f>IF(OR(NOT(ISBLANK(H1667)),J1667="30"),1,0)</f>
        <v/>
      </c>
      <c r="V1667" s="13">
        <f>IF(ISBLANK(I1667),0,1)</f>
        <v/>
      </c>
      <c r="W1667" s="13">
        <f>IF(AND(L1667="Porosidad de gas",OR(K1667="C5",K1667="E5")),1,0)</f>
        <v/>
      </c>
      <c r="X1667" s="3">
        <f>RIGHT(A1667,3)</f>
        <v/>
      </c>
      <c r="Y1667" s="3">
        <f>MAX(W1667*F1667,0)</f>
        <v/>
      </c>
      <c r="Z1667" s="3">
        <f>MAX(V1667*F1667-Y1667,0)</f>
        <v/>
      </c>
      <c r="AA1667" s="3">
        <f>MAX(U1667*F1667-SUM(Y1667:Z1667),0)</f>
        <v/>
      </c>
      <c r="AB1667" s="3">
        <f>MAX(F1667-SUM(Y1667:AA1667),0)</f>
        <v/>
      </c>
      <c r="AC1667" s="3">
        <f>D1667</f>
        <v/>
      </c>
      <c r="AD1667" s="3">
        <f>E1667</f>
        <v/>
      </c>
    </row>
    <row r="1668">
      <c r="A1668" s="22" t="inlineStr">
        <is>
          <t>BNRR022511263155</t>
        </is>
      </c>
      <c r="B1668" s="22" t="inlineStr">
        <is>
          <t>27/11/2025 2:13:0</t>
        </is>
      </c>
      <c r="C1668" s="24" t="n">
        <v>9</v>
      </c>
      <c r="D1668" s="24" t="n">
        <v>14</v>
      </c>
      <c r="E1668" s="24" t="n">
        <v>15</v>
      </c>
      <c r="F1668" s="24" t="n">
        <v>363</v>
      </c>
      <c r="G1668" s="24" t="inlineStr">
        <is>
          <t>17</t>
        </is>
      </c>
      <c r="H1668" s="24" t="inlineStr">
        <is>
          <t>27/11/2025 9:1:4</t>
        </is>
      </c>
      <c r="I1668" s="24" t="inlineStr"/>
      <c r="J1668" s="24" t="n">
        <v/>
      </c>
      <c r="K1668" s="24" t="n"/>
      <c r="L1668" s="24" t="n"/>
      <c r="M1668" s="1">
        <f>LEFT(A1668,6)</f>
        <v/>
      </c>
      <c r="N1668" s="1">
        <f>MID(A1668,7,6)</f>
        <v/>
      </c>
      <c r="O1668" s="1">
        <f>MID(A1668,7,6)&amp;"-"&amp;MID(A1668,13,1)</f>
        <v/>
      </c>
      <c r="P1668" s="1">
        <f>"M"&amp;MID(A1668,5,2)</f>
        <v/>
      </c>
      <c r="Q1668" s="1">
        <f>IF(MID(A1668,4,1)="L",IF(ISODD(RIGHT(A1668)),"LH1","LH3"),IF(MID(A1668,4,1)="R",IF(ISODD(RIGHT(A1668)),"RH2","RH4"),"ERROR"))</f>
        <v/>
      </c>
      <c r="R1668" s="1">
        <f>P1668&amp;"-"&amp;Q1668</f>
        <v/>
      </c>
      <c r="S1668" s="13">
        <f>IF(D1668="","HXX",IF(OR(D1668=D1667,D1668=0),S1667,"H"&amp;TEXT(D1668,"00")&amp;" T"&amp;TEXT(G1668,"00")&amp;" - "&amp;A1668))</f>
        <v/>
      </c>
      <c r="T1668" s="13">
        <f>SUBTOTAL(3,A1668)</f>
        <v/>
      </c>
      <c r="U1668" s="13">
        <f>IF(OR(NOT(ISBLANK(H1668)),J1668="30"),1,0)</f>
        <v/>
      </c>
      <c r="V1668" s="13">
        <f>IF(ISBLANK(I1668),0,1)</f>
        <v/>
      </c>
      <c r="W1668" s="13">
        <f>IF(AND(L1668="Porosidad de gas",OR(K1668="C5",K1668="E5")),1,0)</f>
        <v/>
      </c>
      <c r="X1668" s="3">
        <f>RIGHT(A1668,3)</f>
        <v/>
      </c>
      <c r="Y1668" s="3">
        <f>MAX(W1668*F1668,0)</f>
        <v/>
      </c>
      <c r="Z1668" s="3">
        <f>MAX(V1668*F1668-Y1668,0)</f>
        <v/>
      </c>
      <c r="AA1668" s="3">
        <f>MAX(U1668*F1668-SUM(Y1668:Z1668),0)</f>
        <v/>
      </c>
      <c r="AB1668" s="3">
        <f>MAX(F1668-SUM(Y1668:AA1668),0)</f>
        <v/>
      </c>
      <c r="AC1668" s="3">
        <f>D1668</f>
        <v/>
      </c>
      <c r="AD1668" s="3">
        <f>E1668</f>
        <v/>
      </c>
    </row>
    <row r="1669">
      <c r="A1669" s="22" t="inlineStr">
        <is>
          <t>BNRR022511263156</t>
        </is>
      </c>
      <c r="B1669" s="22" t="inlineStr">
        <is>
          <t>27/11/2025 2:13:0</t>
        </is>
      </c>
      <c r="C1669" s="24" t="n">
        <v>9</v>
      </c>
      <c r="D1669" s="24" t="n">
        <v>14</v>
      </c>
      <c r="E1669" s="24" t="n">
        <v>15</v>
      </c>
      <c r="F1669" s="24" t="n">
        <v>363</v>
      </c>
      <c r="G1669" s="24" t="inlineStr">
        <is>
          <t>17</t>
        </is>
      </c>
      <c r="H1669" s="24" t="inlineStr">
        <is>
          <t>27/11/2025 9:7:24</t>
        </is>
      </c>
      <c r="I1669" s="24" t="inlineStr"/>
      <c r="J1669" s="24" t="n">
        <v/>
      </c>
      <c r="K1669" s="24" t="n"/>
      <c r="L1669" s="24" t="n"/>
      <c r="M1669" s="1">
        <f>LEFT(A1669,6)</f>
        <v/>
      </c>
      <c r="N1669" s="1">
        <f>MID(A1669,7,6)</f>
        <v/>
      </c>
      <c r="O1669" s="1">
        <f>MID(A1669,7,6)&amp;"-"&amp;MID(A1669,13,1)</f>
        <v/>
      </c>
      <c r="P1669" s="1">
        <f>"M"&amp;MID(A1669,5,2)</f>
        <v/>
      </c>
      <c r="Q1669" s="1">
        <f>IF(MID(A1669,4,1)="L",IF(ISODD(RIGHT(A1669)),"LH1","LH3"),IF(MID(A1669,4,1)="R",IF(ISODD(RIGHT(A1669)),"RH2","RH4"),"ERROR"))</f>
        <v/>
      </c>
      <c r="R1669" s="1">
        <f>P1669&amp;"-"&amp;Q1669</f>
        <v/>
      </c>
      <c r="S1669" s="13">
        <f>IF(D1669="","HXX",IF(OR(D1669=D1668,D1669=0),S1668,"H"&amp;TEXT(D1669,"00")&amp;" T"&amp;TEXT(G1669,"00")&amp;" - "&amp;A1669))</f>
        <v/>
      </c>
      <c r="T1669" s="13">
        <f>SUBTOTAL(3,A1669)</f>
        <v/>
      </c>
      <c r="U1669" s="13">
        <f>IF(OR(NOT(ISBLANK(H1669)),J1669="30"),1,0)</f>
        <v/>
      </c>
      <c r="V1669" s="13">
        <f>IF(ISBLANK(I1669),0,1)</f>
        <v/>
      </c>
      <c r="W1669" s="13">
        <f>IF(AND(L1669="Porosidad de gas",OR(K1669="C5",K1669="E5")),1,0)</f>
        <v/>
      </c>
      <c r="X1669" s="3">
        <f>RIGHT(A1669,3)</f>
        <v/>
      </c>
      <c r="Y1669" s="3">
        <f>MAX(W1669*F1669,0)</f>
        <v/>
      </c>
      <c r="Z1669" s="3">
        <f>MAX(V1669*F1669-Y1669,0)</f>
        <v/>
      </c>
      <c r="AA1669" s="3">
        <f>MAX(U1669*F1669-SUM(Y1669:Z1669),0)</f>
        <v/>
      </c>
      <c r="AB1669" s="3">
        <f>MAX(F1669-SUM(Y1669:AA1669),0)</f>
        <v/>
      </c>
      <c r="AC1669" s="3">
        <f>D1669</f>
        <v/>
      </c>
      <c r="AD1669" s="3">
        <f>E1669</f>
        <v/>
      </c>
    </row>
    <row r="1670">
      <c r="A1670" s="22" t="inlineStr">
        <is>
          <t>BNRL022511263153</t>
        </is>
      </c>
      <c r="B1670" s="22" t="inlineStr">
        <is>
          <t>27/11/2025 2:6:57</t>
        </is>
      </c>
      <c r="C1670" s="24" t="n">
        <v>9</v>
      </c>
      <c r="D1670" s="24" t="n">
        <v>14</v>
      </c>
      <c r="E1670" s="24" t="n">
        <v>14</v>
      </c>
      <c r="F1670" s="24" t="n">
        <v>392</v>
      </c>
      <c r="G1670" s="24" t="inlineStr">
        <is>
          <t>17</t>
        </is>
      </c>
      <c r="H1670" s="24" t="inlineStr">
        <is>
          <t>29/11/2025 3:4:52</t>
        </is>
      </c>
      <c r="I1670" s="24" t="inlineStr"/>
      <c r="J1670" s="24" t="n">
        <v/>
      </c>
      <c r="K1670" s="24" t="n"/>
      <c r="L1670" s="24" t="n"/>
      <c r="M1670" s="1">
        <f>LEFT(A1670,6)</f>
        <v/>
      </c>
      <c r="N1670" s="1">
        <f>MID(A1670,7,6)</f>
        <v/>
      </c>
      <c r="O1670" s="1">
        <f>MID(A1670,7,6)&amp;"-"&amp;MID(A1670,13,1)</f>
        <v/>
      </c>
      <c r="P1670" s="1">
        <f>"M"&amp;MID(A1670,5,2)</f>
        <v/>
      </c>
      <c r="Q1670" s="1">
        <f>IF(MID(A1670,4,1)="L",IF(ISODD(RIGHT(A1670)),"LH1","LH3"),IF(MID(A1670,4,1)="R",IF(ISODD(RIGHT(A1670)),"RH2","RH4"),"ERROR"))</f>
        <v/>
      </c>
      <c r="R1670" s="1">
        <f>P1670&amp;"-"&amp;Q1670</f>
        <v/>
      </c>
      <c r="S1670" s="13">
        <f>IF(D1670="","HXX",IF(OR(D1670=D1669,D1670=0),S1669,"H"&amp;TEXT(D1670,"00")&amp;" T"&amp;TEXT(G1670,"00")&amp;" - "&amp;A1670))</f>
        <v/>
      </c>
      <c r="T1670" s="13">
        <f>SUBTOTAL(3,A1670)</f>
        <v/>
      </c>
      <c r="U1670" s="13">
        <f>IF(OR(NOT(ISBLANK(H1670)),J1670="30"),1,0)</f>
        <v/>
      </c>
      <c r="V1670" s="13">
        <f>IF(ISBLANK(I1670),0,1)</f>
        <v/>
      </c>
      <c r="W1670" s="13">
        <f>IF(AND(L1670="Porosidad de gas",OR(K1670="C5",K1670="E5")),1,0)</f>
        <v/>
      </c>
      <c r="X1670" s="3">
        <f>RIGHT(A1670,3)</f>
        <v/>
      </c>
      <c r="Y1670" s="3">
        <f>MAX(W1670*F1670,0)</f>
        <v/>
      </c>
      <c r="Z1670" s="3">
        <f>MAX(V1670*F1670-Y1670,0)</f>
        <v/>
      </c>
      <c r="AA1670" s="3">
        <f>MAX(U1670*F1670-SUM(Y1670:Z1670),0)</f>
        <v/>
      </c>
      <c r="AB1670" s="3">
        <f>MAX(F1670-SUM(Y1670:AA1670),0)</f>
        <v/>
      </c>
      <c r="AC1670" s="3">
        <f>D1670</f>
        <v/>
      </c>
      <c r="AD1670" s="3">
        <f>E1670</f>
        <v/>
      </c>
    </row>
    <row r="1671">
      <c r="A1671" s="22" t="inlineStr">
        <is>
          <t>BNRL022511263154</t>
        </is>
      </c>
      <c r="B1671" s="22" t="inlineStr">
        <is>
          <t>27/11/2025 2:6:57</t>
        </is>
      </c>
      <c r="C1671" s="24" t="n">
        <v>9</v>
      </c>
      <c r="D1671" s="24" t="n">
        <v>14</v>
      </c>
      <c r="E1671" s="24" t="n">
        <v>14</v>
      </c>
      <c r="F1671" s="24" t="n">
        <v>392</v>
      </c>
      <c r="G1671" s="24" t="inlineStr">
        <is>
          <t>17</t>
        </is>
      </c>
      <c r="H1671" s="24" t="inlineStr">
        <is>
          <t>29/11/2025 3:0:13</t>
        </is>
      </c>
      <c r="I1671" s="24" t="inlineStr"/>
      <c r="J1671" s="24" t="n">
        <v/>
      </c>
      <c r="K1671" s="24" t="n"/>
      <c r="L1671" s="24" t="n"/>
      <c r="M1671" s="1">
        <f>LEFT(A1671,6)</f>
        <v/>
      </c>
      <c r="N1671" s="1">
        <f>MID(A1671,7,6)</f>
        <v/>
      </c>
      <c r="O1671" s="1">
        <f>MID(A1671,7,6)&amp;"-"&amp;MID(A1671,13,1)</f>
        <v/>
      </c>
      <c r="P1671" s="1">
        <f>"M"&amp;MID(A1671,5,2)</f>
        <v/>
      </c>
      <c r="Q1671" s="1">
        <f>IF(MID(A1671,4,1)="L",IF(ISODD(RIGHT(A1671)),"LH1","LH3"),IF(MID(A1671,4,1)="R",IF(ISODD(RIGHT(A1671)),"RH2","RH4"),"ERROR"))</f>
        <v/>
      </c>
      <c r="R1671" s="1">
        <f>P1671&amp;"-"&amp;Q1671</f>
        <v/>
      </c>
      <c r="S1671" s="13">
        <f>IF(D1671="","HXX",IF(OR(D1671=D1670,D1671=0),S1670,"H"&amp;TEXT(D1671,"00")&amp;" T"&amp;TEXT(G1671,"00")&amp;" - "&amp;A1671))</f>
        <v/>
      </c>
      <c r="T1671" s="13">
        <f>SUBTOTAL(3,A1671)</f>
        <v/>
      </c>
      <c r="U1671" s="13">
        <f>IF(OR(NOT(ISBLANK(H1671)),J1671="30"),1,0)</f>
        <v/>
      </c>
      <c r="V1671" s="13">
        <f>IF(ISBLANK(I1671),0,1)</f>
        <v/>
      </c>
      <c r="W1671" s="13">
        <f>IF(AND(L1671="Porosidad de gas",OR(K1671="C5",K1671="E5")),1,0)</f>
        <v/>
      </c>
      <c r="X1671" s="3">
        <f>RIGHT(A1671,3)</f>
        <v/>
      </c>
      <c r="Y1671" s="3">
        <f>MAX(W1671*F1671,0)</f>
        <v/>
      </c>
      <c r="Z1671" s="3">
        <f>MAX(V1671*F1671-Y1671,0)</f>
        <v/>
      </c>
      <c r="AA1671" s="3">
        <f>MAX(U1671*F1671-SUM(Y1671:Z1671),0)</f>
        <v/>
      </c>
      <c r="AB1671" s="3">
        <f>MAX(F1671-SUM(Y1671:AA1671),0)</f>
        <v/>
      </c>
      <c r="AC1671" s="3">
        <f>D1671</f>
        <v/>
      </c>
      <c r="AD1671" s="3">
        <f>E1671</f>
        <v/>
      </c>
    </row>
    <row r="1672">
      <c r="A1672" s="22" t="inlineStr">
        <is>
          <t>BNRR022511263153</t>
        </is>
      </c>
      <c r="B1672" s="22" t="inlineStr">
        <is>
          <t>27/11/2025 2:6:57</t>
        </is>
      </c>
      <c r="C1672" s="24" t="n">
        <v>9</v>
      </c>
      <c r="D1672" s="24" t="n">
        <v>14</v>
      </c>
      <c r="E1672" s="24" t="n">
        <v>14</v>
      </c>
      <c r="F1672" s="24" t="n">
        <v>392</v>
      </c>
      <c r="G1672" s="24" t="inlineStr">
        <is>
          <t>17</t>
        </is>
      </c>
      <c r="H1672" s="24" t="inlineStr">
        <is>
          <t>29/11/2025 2:51:30</t>
        </is>
      </c>
      <c r="I1672" s="24" t="inlineStr"/>
      <c r="J1672" s="24" t="n">
        <v/>
      </c>
      <c r="K1672" s="24" t="n"/>
      <c r="L1672" s="24" t="n"/>
      <c r="M1672" s="1">
        <f>LEFT(A1672,6)</f>
        <v/>
      </c>
      <c r="N1672" s="1">
        <f>MID(A1672,7,6)</f>
        <v/>
      </c>
      <c r="O1672" s="1">
        <f>MID(A1672,7,6)&amp;"-"&amp;MID(A1672,13,1)</f>
        <v/>
      </c>
      <c r="P1672" s="1">
        <f>"M"&amp;MID(A1672,5,2)</f>
        <v/>
      </c>
      <c r="Q1672" s="1">
        <f>IF(MID(A1672,4,1)="L",IF(ISODD(RIGHT(A1672)),"LH1","LH3"),IF(MID(A1672,4,1)="R",IF(ISODD(RIGHT(A1672)),"RH2","RH4"),"ERROR"))</f>
        <v/>
      </c>
      <c r="R1672" s="1">
        <f>P1672&amp;"-"&amp;Q1672</f>
        <v/>
      </c>
      <c r="S1672" s="13">
        <f>IF(D1672="","HXX",IF(OR(D1672=D1671,D1672=0),S1671,"H"&amp;TEXT(D1672,"00")&amp;" T"&amp;TEXT(G1672,"00")&amp;" - "&amp;A1672))</f>
        <v/>
      </c>
      <c r="T1672" s="13">
        <f>SUBTOTAL(3,A1672)</f>
        <v/>
      </c>
      <c r="U1672" s="13">
        <f>IF(OR(NOT(ISBLANK(H1672)),J1672="30"),1,0)</f>
        <v/>
      </c>
      <c r="V1672" s="13">
        <f>IF(ISBLANK(I1672),0,1)</f>
        <v/>
      </c>
      <c r="W1672" s="13">
        <f>IF(AND(L1672="Porosidad de gas",OR(K1672="C5",K1672="E5")),1,0)</f>
        <v/>
      </c>
      <c r="X1672" s="3">
        <f>RIGHT(A1672,3)</f>
        <v/>
      </c>
      <c r="Y1672" s="3">
        <f>MAX(W1672*F1672,0)</f>
        <v/>
      </c>
      <c r="Z1672" s="3">
        <f>MAX(V1672*F1672-Y1672,0)</f>
        <v/>
      </c>
      <c r="AA1672" s="3">
        <f>MAX(U1672*F1672-SUM(Y1672:Z1672),0)</f>
        <v/>
      </c>
      <c r="AB1672" s="3">
        <f>MAX(F1672-SUM(Y1672:AA1672),0)</f>
        <v/>
      </c>
      <c r="AC1672" s="3">
        <f>D1672</f>
        <v/>
      </c>
      <c r="AD1672" s="3">
        <f>E1672</f>
        <v/>
      </c>
    </row>
    <row r="1673">
      <c r="A1673" s="22" t="inlineStr">
        <is>
          <t>BNRR022511263154</t>
        </is>
      </c>
      <c r="B1673" s="22" t="inlineStr">
        <is>
          <t>27/11/2025 2:6:57</t>
        </is>
      </c>
      <c r="C1673" s="24" t="n">
        <v>9</v>
      </c>
      <c r="D1673" s="24" t="n">
        <v>14</v>
      </c>
      <c r="E1673" s="24" t="n">
        <v>14</v>
      </c>
      <c r="F1673" s="24" t="n">
        <v>392</v>
      </c>
      <c r="G1673" s="24" t="inlineStr">
        <is>
          <t>17</t>
        </is>
      </c>
      <c r="H1673" s="24" t="inlineStr">
        <is>
          <t>29/11/2025 3:3:17</t>
        </is>
      </c>
      <c r="I1673" s="24" t="inlineStr">
        <is>
          <t>28/11/2025 3:8:4</t>
        </is>
      </c>
      <c r="J1673" s="24" t="n">
        <v>30</v>
      </c>
      <c r="K1673" s="24" t="inlineStr">
        <is>
          <t>B3</t>
        </is>
      </c>
      <c r="L1673" s="24" t="inlineStr">
        <is>
          <t>Inclusión de arena</t>
        </is>
      </c>
      <c r="M1673" s="1">
        <f>LEFT(A1673,6)</f>
        <v/>
      </c>
      <c r="N1673" s="1">
        <f>MID(A1673,7,6)</f>
        <v/>
      </c>
      <c r="O1673" s="1">
        <f>MID(A1673,7,6)&amp;"-"&amp;MID(A1673,13,1)</f>
        <v/>
      </c>
      <c r="P1673" s="1">
        <f>"M"&amp;MID(A1673,5,2)</f>
        <v/>
      </c>
      <c r="Q1673" s="1">
        <f>IF(MID(A1673,4,1)="L",IF(ISODD(RIGHT(A1673)),"LH1","LH3"),IF(MID(A1673,4,1)="R",IF(ISODD(RIGHT(A1673)),"RH2","RH4"),"ERROR"))</f>
        <v/>
      </c>
      <c r="R1673" s="1">
        <f>P1673&amp;"-"&amp;Q1673</f>
        <v/>
      </c>
      <c r="S1673" s="13">
        <f>IF(D1673="","HXX",IF(OR(D1673=D1672,D1673=0),S1672,"H"&amp;TEXT(D1673,"00")&amp;" T"&amp;TEXT(G1673,"00")&amp;" - "&amp;A1673))</f>
        <v/>
      </c>
      <c r="T1673" s="13">
        <f>SUBTOTAL(3,A1673)</f>
        <v/>
      </c>
      <c r="U1673" s="13">
        <f>IF(OR(NOT(ISBLANK(H1673)),J1673="30"),1,0)</f>
        <v/>
      </c>
      <c r="V1673" s="13">
        <f>IF(ISBLANK(I1673),0,1)</f>
        <v/>
      </c>
      <c r="W1673" s="13">
        <f>IF(AND(L1673="Porosidad de gas",OR(K1673="C5",K1673="E5")),1,0)</f>
        <v/>
      </c>
      <c r="X1673" s="3">
        <f>RIGHT(A1673,3)</f>
        <v/>
      </c>
      <c r="Y1673" s="3">
        <f>MAX(W1673*F1673,0)</f>
        <v/>
      </c>
      <c r="Z1673" s="3">
        <f>MAX(V1673*F1673-Y1673,0)</f>
        <v/>
      </c>
      <c r="AA1673" s="3">
        <f>MAX(U1673*F1673-SUM(Y1673:Z1673),0)</f>
        <v/>
      </c>
      <c r="AB1673" s="3">
        <f>MAX(F1673-SUM(Y1673:AA1673),0)</f>
        <v/>
      </c>
      <c r="AC1673" s="3">
        <f>D1673</f>
        <v/>
      </c>
      <c r="AD1673" s="3">
        <f>E1673</f>
        <v/>
      </c>
    </row>
    <row r="1674">
      <c r="A1674" s="22" t="inlineStr">
        <is>
          <t>BNRL022511263151</t>
        </is>
      </c>
      <c r="B1674" s="22" t="inlineStr">
        <is>
          <t>27/11/2025 2:0:25</t>
        </is>
      </c>
      <c r="C1674" s="24" t="n">
        <v>9</v>
      </c>
      <c r="D1674" s="24" t="n">
        <v>14</v>
      </c>
      <c r="E1674" s="24" t="n">
        <v>13</v>
      </c>
      <c r="F1674" s="24" t="n">
        <v>363</v>
      </c>
      <c r="G1674" s="24" t="inlineStr">
        <is>
          <t>17</t>
        </is>
      </c>
      <c r="H1674" s="24" t="inlineStr">
        <is>
          <t>29/11/2025 3:8:51</t>
        </is>
      </c>
      <c r="I1674" s="24" t="inlineStr"/>
      <c r="J1674" s="24" t="n">
        <v/>
      </c>
      <c r="K1674" s="24" t="n"/>
      <c r="L1674" s="24" t="n"/>
      <c r="M1674" s="1">
        <f>LEFT(A1674,6)</f>
        <v/>
      </c>
      <c r="N1674" s="1">
        <f>MID(A1674,7,6)</f>
        <v/>
      </c>
      <c r="O1674" s="1">
        <f>MID(A1674,7,6)&amp;"-"&amp;MID(A1674,13,1)</f>
        <v/>
      </c>
      <c r="P1674" s="1">
        <f>"M"&amp;MID(A1674,5,2)</f>
        <v/>
      </c>
      <c r="Q1674" s="1">
        <f>IF(MID(A1674,4,1)="L",IF(ISODD(RIGHT(A1674)),"LH1","LH3"),IF(MID(A1674,4,1)="R",IF(ISODD(RIGHT(A1674)),"RH2","RH4"),"ERROR"))</f>
        <v/>
      </c>
      <c r="R1674" s="1">
        <f>P1674&amp;"-"&amp;Q1674</f>
        <v/>
      </c>
      <c r="S1674" s="13">
        <f>IF(D1674="","HXX",IF(OR(D1674=D1673,D1674=0),S1673,"H"&amp;TEXT(D1674,"00")&amp;" T"&amp;TEXT(G1674,"00")&amp;" - "&amp;A1674))</f>
        <v/>
      </c>
      <c r="T1674" s="13">
        <f>SUBTOTAL(3,A1674)</f>
        <v/>
      </c>
      <c r="U1674" s="13">
        <f>IF(OR(NOT(ISBLANK(H1674)),J1674="30"),1,0)</f>
        <v/>
      </c>
      <c r="V1674" s="13">
        <f>IF(ISBLANK(I1674),0,1)</f>
        <v/>
      </c>
      <c r="W1674" s="13">
        <f>IF(AND(L1674="Porosidad de gas",OR(K1674="C5",K1674="E5")),1,0)</f>
        <v/>
      </c>
      <c r="X1674" s="3">
        <f>RIGHT(A1674,3)</f>
        <v/>
      </c>
      <c r="Y1674" s="3">
        <f>MAX(W1674*F1674,0)</f>
        <v/>
      </c>
      <c r="Z1674" s="3">
        <f>MAX(V1674*F1674-Y1674,0)</f>
        <v/>
      </c>
      <c r="AA1674" s="3">
        <f>MAX(U1674*F1674-SUM(Y1674:Z1674),0)</f>
        <v/>
      </c>
      <c r="AB1674" s="3">
        <f>MAX(F1674-SUM(Y1674:AA1674),0)</f>
        <v/>
      </c>
      <c r="AC1674" s="3">
        <f>D1674</f>
        <v/>
      </c>
      <c r="AD1674" s="3">
        <f>E1674</f>
        <v/>
      </c>
    </row>
    <row r="1675">
      <c r="A1675" s="22" t="inlineStr">
        <is>
          <t>BNRL022511263152</t>
        </is>
      </c>
      <c r="B1675" s="22" t="inlineStr">
        <is>
          <t>27/11/2025 2:0:25</t>
        </is>
      </c>
      <c r="C1675" s="24" t="n">
        <v>9</v>
      </c>
      <c r="D1675" s="24" t="n">
        <v>14</v>
      </c>
      <c r="E1675" s="24" t="n">
        <v>13</v>
      </c>
      <c r="F1675" s="24" t="n">
        <v>363</v>
      </c>
      <c r="G1675" s="24" t="inlineStr">
        <is>
          <t>17</t>
        </is>
      </c>
      <c r="H1675" s="24" t="inlineStr">
        <is>
          <t>29/11/2025 3:9:57</t>
        </is>
      </c>
      <c r="I1675" s="24" t="inlineStr"/>
      <c r="J1675" s="24" t="n">
        <v/>
      </c>
      <c r="K1675" s="24" t="n"/>
      <c r="L1675" s="24" t="n"/>
      <c r="M1675" s="1">
        <f>LEFT(A1675,6)</f>
        <v/>
      </c>
      <c r="N1675" s="1">
        <f>MID(A1675,7,6)</f>
        <v/>
      </c>
      <c r="O1675" s="1">
        <f>MID(A1675,7,6)&amp;"-"&amp;MID(A1675,13,1)</f>
        <v/>
      </c>
      <c r="P1675" s="1">
        <f>"M"&amp;MID(A1675,5,2)</f>
        <v/>
      </c>
      <c r="Q1675" s="1">
        <f>IF(MID(A1675,4,1)="L",IF(ISODD(RIGHT(A1675)),"LH1","LH3"),IF(MID(A1675,4,1)="R",IF(ISODD(RIGHT(A1675)),"RH2","RH4"),"ERROR"))</f>
        <v/>
      </c>
      <c r="R1675" s="1">
        <f>P1675&amp;"-"&amp;Q1675</f>
        <v/>
      </c>
      <c r="S1675" s="13">
        <f>IF(D1675="","HXX",IF(OR(D1675=D1674,D1675=0),S1674,"H"&amp;TEXT(D1675,"00")&amp;" T"&amp;TEXT(G1675,"00")&amp;" - "&amp;A1675))</f>
        <v/>
      </c>
      <c r="T1675" s="13">
        <f>SUBTOTAL(3,A1675)</f>
        <v/>
      </c>
      <c r="U1675" s="13">
        <f>IF(OR(NOT(ISBLANK(H1675)),J1675="30"),1,0)</f>
        <v/>
      </c>
      <c r="V1675" s="13">
        <f>IF(ISBLANK(I1675),0,1)</f>
        <v/>
      </c>
      <c r="W1675" s="13">
        <f>IF(AND(L1675="Porosidad de gas",OR(K1675="C5",K1675="E5")),1,0)</f>
        <v/>
      </c>
      <c r="X1675" s="3">
        <f>RIGHT(A1675,3)</f>
        <v/>
      </c>
      <c r="Y1675" s="3">
        <f>MAX(W1675*F1675,0)</f>
        <v/>
      </c>
      <c r="Z1675" s="3">
        <f>MAX(V1675*F1675-Y1675,0)</f>
        <v/>
      </c>
      <c r="AA1675" s="3">
        <f>MAX(U1675*F1675-SUM(Y1675:Z1675),0)</f>
        <v/>
      </c>
      <c r="AB1675" s="3">
        <f>MAX(F1675-SUM(Y1675:AA1675),0)</f>
        <v/>
      </c>
      <c r="AC1675" s="3">
        <f>D1675</f>
        <v/>
      </c>
      <c r="AD1675" s="3">
        <f>E1675</f>
        <v/>
      </c>
    </row>
    <row r="1676">
      <c r="A1676" s="22" t="inlineStr">
        <is>
          <t>BNRR022511263151</t>
        </is>
      </c>
      <c r="B1676" s="22" t="inlineStr">
        <is>
          <t>27/11/2025 2:0:25</t>
        </is>
      </c>
      <c r="C1676" s="24" t="n">
        <v>9</v>
      </c>
      <c r="D1676" s="24" t="n">
        <v>14</v>
      </c>
      <c r="E1676" s="24" t="n">
        <v>13</v>
      </c>
      <c r="F1676" s="24" t="n">
        <v>363</v>
      </c>
      <c r="G1676" s="24" t="inlineStr">
        <is>
          <t>17</t>
        </is>
      </c>
      <c r="H1676" s="24" t="inlineStr">
        <is>
          <t>29/11/2025 3:9:4</t>
        </is>
      </c>
      <c r="I1676" s="24" t="inlineStr"/>
      <c r="J1676" s="24" t="n">
        <v/>
      </c>
      <c r="K1676" s="24" t="n"/>
      <c r="L1676" s="24" t="n"/>
      <c r="M1676" s="1">
        <f>LEFT(A1676,6)</f>
        <v/>
      </c>
      <c r="N1676" s="1">
        <f>MID(A1676,7,6)</f>
        <v/>
      </c>
      <c r="O1676" s="1">
        <f>MID(A1676,7,6)&amp;"-"&amp;MID(A1676,13,1)</f>
        <v/>
      </c>
      <c r="P1676" s="1">
        <f>"M"&amp;MID(A1676,5,2)</f>
        <v/>
      </c>
      <c r="Q1676" s="1">
        <f>IF(MID(A1676,4,1)="L",IF(ISODD(RIGHT(A1676)),"LH1","LH3"),IF(MID(A1676,4,1)="R",IF(ISODD(RIGHT(A1676)),"RH2","RH4"),"ERROR"))</f>
        <v/>
      </c>
      <c r="R1676" s="1">
        <f>P1676&amp;"-"&amp;Q1676</f>
        <v/>
      </c>
      <c r="S1676" s="13">
        <f>IF(D1676="","HXX",IF(OR(D1676=D1675,D1676=0),S1675,"H"&amp;TEXT(D1676,"00")&amp;" T"&amp;TEXT(G1676,"00")&amp;" - "&amp;A1676))</f>
        <v/>
      </c>
      <c r="T1676" s="13">
        <f>SUBTOTAL(3,A1676)</f>
        <v/>
      </c>
      <c r="U1676" s="13">
        <f>IF(OR(NOT(ISBLANK(H1676)),J1676="30"),1,0)</f>
        <v/>
      </c>
      <c r="V1676" s="13">
        <f>IF(ISBLANK(I1676),0,1)</f>
        <v/>
      </c>
      <c r="W1676" s="13">
        <f>IF(AND(L1676="Porosidad de gas",OR(K1676="C5",K1676="E5")),1,0)</f>
        <v/>
      </c>
      <c r="X1676" s="3">
        <f>RIGHT(A1676,3)</f>
        <v/>
      </c>
      <c r="Y1676" s="3">
        <f>MAX(W1676*F1676,0)</f>
        <v/>
      </c>
      <c r="Z1676" s="3">
        <f>MAX(V1676*F1676-Y1676,0)</f>
        <v/>
      </c>
      <c r="AA1676" s="3">
        <f>MAX(U1676*F1676-SUM(Y1676:Z1676),0)</f>
        <v/>
      </c>
      <c r="AB1676" s="3">
        <f>MAX(F1676-SUM(Y1676:AA1676),0)</f>
        <v/>
      </c>
      <c r="AC1676" s="3">
        <f>D1676</f>
        <v/>
      </c>
      <c r="AD1676" s="3">
        <f>E1676</f>
        <v/>
      </c>
    </row>
    <row r="1677">
      <c r="A1677" s="22" t="inlineStr">
        <is>
          <t>BNRR022511263152</t>
        </is>
      </c>
      <c r="B1677" s="22" t="inlineStr">
        <is>
          <t>27/11/2025 2:0:25</t>
        </is>
      </c>
      <c r="C1677" s="24" t="n">
        <v>9</v>
      </c>
      <c r="D1677" s="24" t="n">
        <v>14</v>
      </c>
      <c r="E1677" s="24" t="n">
        <v>13</v>
      </c>
      <c r="F1677" s="24" t="n">
        <v>363</v>
      </c>
      <c r="G1677" s="24" t="inlineStr">
        <is>
          <t>17</t>
        </is>
      </c>
      <c r="H1677" s="24" t="inlineStr">
        <is>
          <t>29/11/2025 3:6:31</t>
        </is>
      </c>
      <c r="I1677" s="24" t="inlineStr"/>
      <c r="J1677" s="24" t="n">
        <v/>
      </c>
      <c r="K1677" s="24" t="n"/>
      <c r="L1677" s="24" t="n"/>
      <c r="M1677" s="1">
        <f>LEFT(A1677,6)</f>
        <v/>
      </c>
      <c r="N1677" s="1">
        <f>MID(A1677,7,6)</f>
        <v/>
      </c>
      <c r="O1677" s="1">
        <f>MID(A1677,7,6)&amp;"-"&amp;MID(A1677,13,1)</f>
        <v/>
      </c>
      <c r="P1677" s="1">
        <f>"M"&amp;MID(A1677,5,2)</f>
        <v/>
      </c>
      <c r="Q1677" s="1">
        <f>IF(MID(A1677,4,1)="L",IF(ISODD(RIGHT(A1677)),"LH1","LH3"),IF(MID(A1677,4,1)="R",IF(ISODD(RIGHT(A1677)),"RH2","RH4"),"ERROR"))</f>
        <v/>
      </c>
      <c r="R1677" s="1">
        <f>P1677&amp;"-"&amp;Q1677</f>
        <v/>
      </c>
      <c r="S1677" s="13">
        <f>IF(D1677="","HXX",IF(OR(D1677=D1676,D1677=0),S1676,"H"&amp;TEXT(D1677,"00")&amp;" T"&amp;TEXT(G1677,"00")&amp;" - "&amp;A1677))</f>
        <v/>
      </c>
      <c r="T1677" s="13">
        <f>SUBTOTAL(3,A1677)</f>
        <v/>
      </c>
      <c r="U1677" s="13">
        <f>IF(OR(NOT(ISBLANK(H1677)),J1677="30"),1,0)</f>
        <v/>
      </c>
      <c r="V1677" s="13">
        <f>IF(ISBLANK(I1677),0,1)</f>
        <v/>
      </c>
      <c r="W1677" s="13">
        <f>IF(AND(L1677="Porosidad de gas",OR(K1677="C5",K1677="E5")),1,0)</f>
        <v/>
      </c>
      <c r="X1677" s="3">
        <f>RIGHT(A1677,3)</f>
        <v/>
      </c>
      <c r="Y1677" s="3">
        <f>MAX(W1677*F1677,0)</f>
        <v/>
      </c>
      <c r="Z1677" s="3">
        <f>MAX(V1677*F1677-Y1677,0)</f>
        <v/>
      </c>
      <c r="AA1677" s="3">
        <f>MAX(U1677*F1677-SUM(Y1677:Z1677),0)</f>
        <v/>
      </c>
      <c r="AB1677" s="3">
        <f>MAX(F1677-SUM(Y1677:AA1677),0)</f>
        <v/>
      </c>
      <c r="AC1677" s="3">
        <f>D1677</f>
        <v/>
      </c>
      <c r="AD1677" s="3">
        <f>E1677</f>
        <v/>
      </c>
    </row>
    <row r="1678">
      <c r="A1678" s="22" t="inlineStr">
        <is>
          <t>BNRL022511263149</t>
        </is>
      </c>
      <c r="B1678" s="22" t="inlineStr">
        <is>
          <t>27/11/2025 1:54:21</t>
        </is>
      </c>
      <c r="C1678" s="24" t="n">
        <v>9</v>
      </c>
      <c r="D1678" s="24" t="n">
        <v>14</v>
      </c>
      <c r="E1678" s="24" t="n">
        <v>12</v>
      </c>
      <c r="F1678" s="24" t="n">
        <v>363</v>
      </c>
      <c r="G1678" s="24" t="inlineStr">
        <is>
          <t>17</t>
        </is>
      </c>
      <c r="H1678" s="24" t="inlineStr">
        <is>
          <t>29/11/2025 3:13:12</t>
        </is>
      </c>
      <c r="I1678" s="24" t="inlineStr"/>
      <c r="J1678" s="24" t="n">
        <v/>
      </c>
      <c r="K1678" s="24" t="n"/>
      <c r="L1678" s="24" t="n"/>
      <c r="M1678" s="1">
        <f>LEFT(A1678,6)</f>
        <v/>
      </c>
      <c r="N1678" s="1">
        <f>MID(A1678,7,6)</f>
        <v/>
      </c>
      <c r="O1678" s="1">
        <f>MID(A1678,7,6)&amp;"-"&amp;MID(A1678,13,1)</f>
        <v/>
      </c>
      <c r="P1678" s="1">
        <f>"M"&amp;MID(A1678,5,2)</f>
        <v/>
      </c>
      <c r="Q1678" s="1">
        <f>IF(MID(A1678,4,1)="L",IF(ISODD(RIGHT(A1678)),"LH1","LH3"),IF(MID(A1678,4,1)="R",IF(ISODD(RIGHT(A1678)),"RH2","RH4"),"ERROR"))</f>
        <v/>
      </c>
      <c r="R1678" s="1">
        <f>P1678&amp;"-"&amp;Q1678</f>
        <v/>
      </c>
      <c r="S1678" s="13">
        <f>IF(D1678="","HXX",IF(OR(D1678=D1677,D1678=0),S1677,"H"&amp;TEXT(D1678,"00")&amp;" T"&amp;TEXT(G1678,"00")&amp;" - "&amp;A1678))</f>
        <v/>
      </c>
      <c r="T1678" s="13">
        <f>SUBTOTAL(3,A1678)</f>
        <v/>
      </c>
      <c r="U1678" s="13">
        <f>IF(OR(NOT(ISBLANK(H1678)),J1678="30"),1,0)</f>
        <v/>
      </c>
      <c r="V1678" s="13">
        <f>IF(ISBLANK(I1678),0,1)</f>
        <v/>
      </c>
      <c r="W1678" s="13">
        <f>IF(AND(L1678="Porosidad de gas",OR(K1678="C5",K1678="E5")),1,0)</f>
        <v/>
      </c>
      <c r="X1678" s="3">
        <f>RIGHT(A1678,3)</f>
        <v/>
      </c>
      <c r="Y1678" s="3">
        <f>MAX(W1678*F1678,0)</f>
        <v/>
      </c>
      <c r="Z1678" s="3">
        <f>MAX(V1678*F1678-Y1678,0)</f>
        <v/>
      </c>
      <c r="AA1678" s="3">
        <f>MAX(U1678*F1678-SUM(Y1678:Z1678),0)</f>
        <v/>
      </c>
      <c r="AB1678" s="3">
        <f>MAX(F1678-SUM(Y1678:AA1678),0)</f>
        <v/>
      </c>
      <c r="AC1678" s="3">
        <f>D1678</f>
        <v/>
      </c>
      <c r="AD1678" s="3">
        <f>E1678</f>
        <v/>
      </c>
    </row>
    <row r="1679">
      <c r="A1679" s="22" t="inlineStr">
        <is>
          <t>BNRL022511263150</t>
        </is>
      </c>
      <c r="B1679" s="22" t="inlineStr">
        <is>
          <t>27/11/2025 1:54:21</t>
        </is>
      </c>
      <c r="C1679" s="24" t="n">
        <v>9</v>
      </c>
      <c r="D1679" s="24" t="n">
        <v>14</v>
      </c>
      <c r="E1679" s="24" t="n">
        <v>12</v>
      </c>
      <c r="F1679" s="24" t="n">
        <v>363</v>
      </c>
      <c r="G1679" s="24" t="inlineStr">
        <is>
          <t>17</t>
        </is>
      </c>
      <c r="H1679" s="24" t="inlineStr">
        <is>
          <t>29/11/2025 3:11:48</t>
        </is>
      </c>
      <c r="I1679" s="24" t="inlineStr"/>
      <c r="J1679" s="24" t="n">
        <v/>
      </c>
      <c r="K1679" s="24" t="n"/>
      <c r="L1679" s="24" t="n"/>
      <c r="M1679" s="1">
        <f>LEFT(A1679,6)</f>
        <v/>
      </c>
      <c r="N1679" s="1">
        <f>MID(A1679,7,6)</f>
        <v/>
      </c>
      <c r="O1679" s="1">
        <f>MID(A1679,7,6)&amp;"-"&amp;MID(A1679,13,1)</f>
        <v/>
      </c>
      <c r="P1679" s="1">
        <f>"M"&amp;MID(A1679,5,2)</f>
        <v/>
      </c>
      <c r="Q1679" s="1">
        <f>IF(MID(A1679,4,1)="L",IF(ISODD(RIGHT(A1679)),"LH1","LH3"),IF(MID(A1679,4,1)="R",IF(ISODD(RIGHT(A1679)),"RH2","RH4"),"ERROR"))</f>
        <v/>
      </c>
      <c r="R1679" s="1">
        <f>P1679&amp;"-"&amp;Q1679</f>
        <v/>
      </c>
      <c r="S1679" s="13">
        <f>IF(D1679="","HXX",IF(OR(D1679=D1678,D1679=0),S1678,"H"&amp;TEXT(D1679,"00")&amp;" T"&amp;TEXT(G1679,"00")&amp;" - "&amp;A1679))</f>
        <v/>
      </c>
      <c r="T1679" s="13">
        <f>SUBTOTAL(3,A1679)</f>
        <v/>
      </c>
      <c r="U1679" s="13">
        <f>IF(OR(NOT(ISBLANK(H1679)),J1679="30"),1,0)</f>
        <v/>
      </c>
      <c r="V1679" s="13">
        <f>IF(ISBLANK(I1679),0,1)</f>
        <v/>
      </c>
      <c r="W1679" s="13">
        <f>IF(AND(L1679="Porosidad de gas",OR(K1679="C5",K1679="E5")),1,0)</f>
        <v/>
      </c>
      <c r="X1679" s="3">
        <f>RIGHT(A1679,3)</f>
        <v/>
      </c>
      <c r="Y1679" s="3">
        <f>MAX(W1679*F1679,0)</f>
        <v/>
      </c>
      <c r="Z1679" s="3">
        <f>MAX(V1679*F1679-Y1679,0)</f>
        <v/>
      </c>
      <c r="AA1679" s="3">
        <f>MAX(U1679*F1679-SUM(Y1679:Z1679),0)</f>
        <v/>
      </c>
      <c r="AB1679" s="3">
        <f>MAX(F1679-SUM(Y1679:AA1679),0)</f>
        <v/>
      </c>
      <c r="AC1679" s="3">
        <f>D1679</f>
        <v/>
      </c>
      <c r="AD1679" s="3">
        <f>E1679</f>
        <v/>
      </c>
    </row>
    <row r="1680">
      <c r="A1680" s="22" t="inlineStr">
        <is>
          <t>BNRR022511263149</t>
        </is>
      </c>
      <c r="B1680" s="22" t="inlineStr">
        <is>
          <t>27/11/2025 1:54:21</t>
        </is>
      </c>
      <c r="C1680" s="24" t="n">
        <v>9</v>
      </c>
      <c r="D1680" s="24" t="n">
        <v>14</v>
      </c>
      <c r="E1680" s="24" t="n">
        <v>12</v>
      </c>
      <c r="F1680" s="24" t="n">
        <v>363</v>
      </c>
      <c r="G1680" s="24" t="inlineStr">
        <is>
          <t>17</t>
        </is>
      </c>
      <c r="H1680" s="24" t="inlineStr">
        <is>
          <t>29/11/2025 3:12:7</t>
        </is>
      </c>
      <c r="I1680" s="24" t="inlineStr"/>
      <c r="J1680" s="24" t="n">
        <v/>
      </c>
      <c r="K1680" s="24" t="n"/>
      <c r="L1680" s="24" t="n"/>
      <c r="M1680" s="1">
        <f>LEFT(A1680,6)</f>
        <v/>
      </c>
      <c r="N1680" s="1">
        <f>MID(A1680,7,6)</f>
        <v/>
      </c>
      <c r="O1680" s="1">
        <f>MID(A1680,7,6)&amp;"-"&amp;MID(A1680,13,1)</f>
        <v/>
      </c>
      <c r="P1680" s="1">
        <f>"M"&amp;MID(A1680,5,2)</f>
        <v/>
      </c>
      <c r="Q1680" s="1">
        <f>IF(MID(A1680,4,1)="L",IF(ISODD(RIGHT(A1680)),"LH1","LH3"),IF(MID(A1680,4,1)="R",IF(ISODD(RIGHT(A1680)),"RH2","RH4"),"ERROR"))</f>
        <v/>
      </c>
      <c r="R1680" s="1">
        <f>P1680&amp;"-"&amp;Q1680</f>
        <v/>
      </c>
      <c r="S1680" s="13">
        <f>IF(D1680="","HXX",IF(OR(D1680=D1679,D1680=0),S1679,"H"&amp;TEXT(D1680,"00")&amp;" T"&amp;TEXT(G1680,"00")&amp;" - "&amp;A1680))</f>
        <v/>
      </c>
      <c r="T1680" s="13">
        <f>SUBTOTAL(3,A1680)</f>
        <v/>
      </c>
      <c r="U1680" s="13">
        <f>IF(OR(NOT(ISBLANK(H1680)),J1680="30"),1,0)</f>
        <v/>
      </c>
      <c r="V1680" s="13">
        <f>IF(ISBLANK(I1680),0,1)</f>
        <v/>
      </c>
      <c r="W1680" s="13">
        <f>IF(AND(L1680="Porosidad de gas",OR(K1680="C5",K1680="E5")),1,0)</f>
        <v/>
      </c>
      <c r="X1680" s="3">
        <f>RIGHT(A1680,3)</f>
        <v/>
      </c>
      <c r="Y1680" s="3">
        <f>MAX(W1680*F1680,0)</f>
        <v/>
      </c>
      <c r="Z1680" s="3">
        <f>MAX(V1680*F1680-Y1680,0)</f>
        <v/>
      </c>
      <c r="AA1680" s="3">
        <f>MAX(U1680*F1680-SUM(Y1680:Z1680),0)</f>
        <v/>
      </c>
      <c r="AB1680" s="3">
        <f>MAX(F1680-SUM(Y1680:AA1680),0)</f>
        <v/>
      </c>
      <c r="AC1680" s="3">
        <f>D1680</f>
        <v/>
      </c>
      <c r="AD1680" s="3">
        <f>E1680</f>
        <v/>
      </c>
    </row>
    <row r="1681">
      <c r="A1681" s="22" t="inlineStr">
        <is>
          <t>BNRR022511263150</t>
        </is>
      </c>
      <c r="B1681" s="22" t="inlineStr">
        <is>
          <t>27/11/2025 1:54:21</t>
        </is>
      </c>
      <c r="C1681" s="24" t="n">
        <v>9</v>
      </c>
      <c r="D1681" s="24" t="n">
        <v>14</v>
      </c>
      <c r="E1681" s="24" t="n">
        <v>12</v>
      </c>
      <c r="F1681" s="24" t="n">
        <v>363</v>
      </c>
      <c r="G1681" s="24" t="inlineStr">
        <is>
          <t>17</t>
        </is>
      </c>
      <c r="H1681" s="24" t="inlineStr">
        <is>
          <t>29/11/2025 3:10:29</t>
        </is>
      </c>
      <c r="I1681" s="24" t="inlineStr"/>
      <c r="J1681" s="24" t="n">
        <v/>
      </c>
      <c r="K1681" s="24" t="n"/>
      <c r="L1681" s="24" t="n"/>
      <c r="M1681" s="1">
        <f>LEFT(A1681,6)</f>
        <v/>
      </c>
      <c r="N1681" s="1">
        <f>MID(A1681,7,6)</f>
        <v/>
      </c>
      <c r="O1681" s="1">
        <f>MID(A1681,7,6)&amp;"-"&amp;MID(A1681,13,1)</f>
        <v/>
      </c>
      <c r="P1681" s="1">
        <f>"M"&amp;MID(A1681,5,2)</f>
        <v/>
      </c>
      <c r="Q1681" s="1">
        <f>IF(MID(A1681,4,1)="L",IF(ISODD(RIGHT(A1681)),"LH1","LH3"),IF(MID(A1681,4,1)="R",IF(ISODD(RIGHT(A1681)),"RH2","RH4"),"ERROR"))</f>
        <v/>
      </c>
      <c r="R1681" s="1">
        <f>P1681&amp;"-"&amp;Q1681</f>
        <v/>
      </c>
      <c r="S1681" s="13">
        <f>IF(D1681="","HXX",IF(OR(D1681=D1680,D1681=0),S1680,"H"&amp;TEXT(D1681,"00")&amp;" T"&amp;TEXT(G1681,"00")&amp;" - "&amp;A1681))</f>
        <v/>
      </c>
      <c r="T1681" s="13">
        <f>SUBTOTAL(3,A1681)</f>
        <v/>
      </c>
      <c r="U1681" s="13">
        <f>IF(OR(NOT(ISBLANK(H1681)),J1681="30"),1,0)</f>
        <v/>
      </c>
      <c r="V1681" s="13">
        <f>IF(ISBLANK(I1681),0,1)</f>
        <v/>
      </c>
      <c r="W1681" s="13">
        <f>IF(AND(L1681="Porosidad de gas",OR(K1681="C5",K1681="E5")),1,0)</f>
        <v/>
      </c>
      <c r="X1681" s="3">
        <f>RIGHT(A1681,3)</f>
        <v/>
      </c>
      <c r="Y1681" s="3">
        <f>MAX(W1681*F1681,0)</f>
        <v/>
      </c>
      <c r="Z1681" s="3">
        <f>MAX(V1681*F1681-Y1681,0)</f>
        <v/>
      </c>
      <c r="AA1681" s="3">
        <f>MAX(U1681*F1681-SUM(Y1681:Z1681),0)</f>
        <v/>
      </c>
      <c r="AB1681" s="3">
        <f>MAX(F1681-SUM(Y1681:AA1681),0)</f>
        <v/>
      </c>
      <c r="AC1681" s="3">
        <f>D1681</f>
        <v/>
      </c>
      <c r="AD1681" s="3">
        <f>E1681</f>
        <v/>
      </c>
    </row>
    <row r="1682">
      <c r="A1682" s="22" t="inlineStr">
        <is>
          <t>BNRL022511263147</t>
        </is>
      </c>
      <c r="B1682" s="22" t="inlineStr">
        <is>
          <t>27/11/2025 1:48:19</t>
        </is>
      </c>
      <c r="C1682" s="24" t="n">
        <v>9</v>
      </c>
      <c r="D1682" s="24" t="n">
        <v>14</v>
      </c>
      <c r="E1682" s="24" t="n">
        <v>11</v>
      </c>
      <c r="F1682" s="24" t="n">
        <v>407</v>
      </c>
      <c r="G1682" s="24" t="inlineStr">
        <is>
          <t>17</t>
        </is>
      </c>
      <c r="H1682" s="24" t="inlineStr">
        <is>
          <t>27/11/2025 9:3:11</t>
        </is>
      </c>
      <c r="I1682" s="24" t="inlineStr"/>
      <c r="J1682" s="24" t="n">
        <v/>
      </c>
      <c r="K1682" s="24" t="n"/>
      <c r="L1682" s="24" t="n"/>
      <c r="M1682" s="1">
        <f>LEFT(A1682,6)</f>
        <v/>
      </c>
      <c r="N1682" s="1">
        <f>MID(A1682,7,6)</f>
        <v/>
      </c>
      <c r="O1682" s="1">
        <f>MID(A1682,7,6)&amp;"-"&amp;MID(A1682,13,1)</f>
        <v/>
      </c>
      <c r="P1682" s="1">
        <f>"M"&amp;MID(A1682,5,2)</f>
        <v/>
      </c>
      <c r="Q1682" s="1">
        <f>IF(MID(A1682,4,1)="L",IF(ISODD(RIGHT(A1682)),"LH1","LH3"),IF(MID(A1682,4,1)="R",IF(ISODD(RIGHT(A1682)),"RH2","RH4"),"ERROR"))</f>
        <v/>
      </c>
      <c r="R1682" s="1">
        <f>P1682&amp;"-"&amp;Q1682</f>
        <v/>
      </c>
      <c r="S1682" s="13">
        <f>IF(D1682="","HXX",IF(OR(D1682=D1681,D1682=0),S1681,"H"&amp;TEXT(D1682,"00")&amp;" T"&amp;TEXT(G1682,"00")&amp;" - "&amp;A1682))</f>
        <v/>
      </c>
      <c r="T1682" s="13">
        <f>SUBTOTAL(3,A1682)</f>
        <v/>
      </c>
      <c r="U1682" s="13">
        <f>IF(OR(NOT(ISBLANK(H1682)),J1682="30"),1,0)</f>
        <v/>
      </c>
      <c r="V1682" s="13">
        <f>IF(ISBLANK(I1682),0,1)</f>
        <v/>
      </c>
      <c r="W1682" s="13">
        <f>IF(AND(L1682="Porosidad de gas",OR(K1682="C5",K1682="E5")),1,0)</f>
        <v/>
      </c>
      <c r="X1682" s="3">
        <f>RIGHT(A1682,3)</f>
        <v/>
      </c>
      <c r="Y1682" s="3">
        <f>MAX(W1682*F1682,0)</f>
        <v/>
      </c>
      <c r="Z1682" s="3">
        <f>MAX(V1682*F1682-Y1682,0)</f>
        <v/>
      </c>
      <c r="AA1682" s="3">
        <f>MAX(U1682*F1682-SUM(Y1682:Z1682),0)</f>
        <v/>
      </c>
      <c r="AB1682" s="3">
        <f>MAX(F1682-SUM(Y1682:AA1682),0)</f>
        <v/>
      </c>
      <c r="AC1682" s="3">
        <f>D1682</f>
        <v/>
      </c>
      <c r="AD1682" s="3">
        <f>E1682</f>
        <v/>
      </c>
    </row>
    <row r="1683">
      <c r="A1683" s="22" t="inlineStr">
        <is>
          <t>BNRL022511263148</t>
        </is>
      </c>
      <c r="B1683" s="22" t="inlineStr">
        <is>
          <t>27/11/2025 1:48:19</t>
        </is>
      </c>
      <c r="C1683" s="24" t="n">
        <v>9</v>
      </c>
      <c r="D1683" s="24" t="n">
        <v>14</v>
      </c>
      <c r="E1683" s="24" t="n">
        <v>11</v>
      </c>
      <c r="F1683" s="24" t="n">
        <v>407</v>
      </c>
      <c r="G1683" s="24" t="inlineStr">
        <is>
          <t>17</t>
        </is>
      </c>
      <c r="H1683" s="24" t="inlineStr">
        <is>
          <t>27/11/2025 9:1:40</t>
        </is>
      </c>
      <c r="I1683" s="24" t="inlineStr"/>
      <c r="J1683" s="24" t="n">
        <v/>
      </c>
      <c r="K1683" s="24" t="n"/>
      <c r="L1683" s="24" t="n"/>
      <c r="M1683" s="1">
        <f>LEFT(A1683,6)</f>
        <v/>
      </c>
      <c r="N1683" s="1">
        <f>MID(A1683,7,6)</f>
        <v/>
      </c>
      <c r="O1683" s="1">
        <f>MID(A1683,7,6)&amp;"-"&amp;MID(A1683,13,1)</f>
        <v/>
      </c>
      <c r="P1683" s="1">
        <f>"M"&amp;MID(A1683,5,2)</f>
        <v/>
      </c>
      <c r="Q1683" s="1">
        <f>IF(MID(A1683,4,1)="L",IF(ISODD(RIGHT(A1683)),"LH1","LH3"),IF(MID(A1683,4,1)="R",IF(ISODD(RIGHT(A1683)),"RH2","RH4"),"ERROR"))</f>
        <v/>
      </c>
      <c r="R1683" s="1">
        <f>P1683&amp;"-"&amp;Q1683</f>
        <v/>
      </c>
      <c r="S1683" s="13">
        <f>IF(D1683="","HXX",IF(OR(D1683=D1682,D1683=0),S1682,"H"&amp;TEXT(D1683,"00")&amp;" T"&amp;TEXT(G1683,"00")&amp;" - "&amp;A1683))</f>
        <v/>
      </c>
      <c r="T1683" s="13">
        <f>SUBTOTAL(3,A1683)</f>
        <v/>
      </c>
      <c r="U1683" s="13">
        <f>IF(OR(NOT(ISBLANK(H1683)),J1683="30"),1,0)</f>
        <v/>
      </c>
      <c r="V1683" s="13">
        <f>IF(ISBLANK(I1683),0,1)</f>
        <v/>
      </c>
      <c r="W1683" s="13">
        <f>IF(AND(L1683="Porosidad de gas",OR(K1683="C5",K1683="E5")),1,0)</f>
        <v/>
      </c>
      <c r="X1683" s="3">
        <f>RIGHT(A1683,3)</f>
        <v/>
      </c>
      <c r="Y1683" s="3">
        <f>MAX(W1683*F1683,0)</f>
        <v/>
      </c>
      <c r="Z1683" s="3">
        <f>MAX(V1683*F1683-Y1683,0)</f>
        <v/>
      </c>
      <c r="AA1683" s="3">
        <f>MAX(U1683*F1683-SUM(Y1683:Z1683),0)</f>
        <v/>
      </c>
      <c r="AB1683" s="3">
        <f>MAX(F1683-SUM(Y1683:AA1683),0)</f>
        <v/>
      </c>
      <c r="AC1683" s="3">
        <f>D1683</f>
        <v/>
      </c>
      <c r="AD1683" s="3">
        <f>E1683</f>
        <v/>
      </c>
    </row>
    <row r="1684">
      <c r="A1684" s="22" t="inlineStr">
        <is>
          <t>BNRR022511263147</t>
        </is>
      </c>
      <c r="B1684" s="22" t="inlineStr">
        <is>
          <t>27/11/2025 1:48:19</t>
        </is>
      </c>
      <c r="C1684" s="24" t="n">
        <v>9</v>
      </c>
      <c r="D1684" s="24" t="n">
        <v>14</v>
      </c>
      <c r="E1684" s="24" t="n">
        <v>11</v>
      </c>
      <c r="F1684" s="24" t="n">
        <v>407</v>
      </c>
      <c r="G1684" s="24" t="inlineStr">
        <is>
          <t>17</t>
        </is>
      </c>
      <c r="H1684" s="24" t="inlineStr">
        <is>
          <t>27/11/2025 9:2:6</t>
        </is>
      </c>
      <c r="I1684" s="24" t="inlineStr"/>
      <c r="J1684" s="24" t="n">
        <v/>
      </c>
      <c r="K1684" s="24" t="n"/>
      <c r="L1684" s="24" t="n"/>
      <c r="M1684" s="1">
        <f>LEFT(A1684,6)</f>
        <v/>
      </c>
      <c r="N1684" s="1">
        <f>MID(A1684,7,6)</f>
        <v/>
      </c>
      <c r="O1684" s="1">
        <f>MID(A1684,7,6)&amp;"-"&amp;MID(A1684,13,1)</f>
        <v/>
      </c>
      <c r="P1684" s="1">
        <f>"M"&amp;MID(A1684,5,2)</f>
        <v/>
      </c>
      <c r="Q1684" s="1">
        <f>IF(MID(A1684,4,1)="L",IF(ISODD(RIGHT(A1684)),"LH1","LH3"),IF(MID(A1684,4,1)="R",IF(ISODD(RIGHT(A1684)),"RH2","RH4"),"ERROR"))</f>
        <v/>
      </c>
      <c r="R1684" s="1">
        <f>P1684&amp;"-"&amp;Q1684</f>
        <v/>
      </c>
      <c r="S1684" s="13">
        <f>IF(D1684="","HXX",IF(OR(D1684=D1683,D1684=0),S1683,"H"&amp;TEXT(D1684,"00")&amp;" T"&amp;TEXT(G1684,"00")&amp;" - "&amp;A1684))</f>
        <v/>
      </c>
      <c r="T1684" s="13">
        <f>SUBTOTAL(3,A1684)</f>
        <v/>
      </c>
      <c r="U1684" s="13">
        <f>IF(OR(NOT(ISBLANK(H1684)),J1684="30"),1,0)</f>
        <v/>
      </c>
      <c r="V1684" s="13">
        <f>IF(ISBLANK(I1684),0,1)</f>
        <v/>
      </c>
      <c r="W1684" s="13">
        <f>IF(AND(L1684="Porosidad de gas",OR(K1684="C5",K1684="E5")),1,0)</f>
        <v/>
      </c>
      <c r="X1684" s="3">
        <f>RIGHT(A1684,3)</f>
        <v/>
      </c>
      <c r="Y1684" s="3">
        <f>MAX(W1684*F1684,0)</f>
        <v/>
      </c>
      <c r="Z1684" s="3">
        <f>MAX(V1684*F1684-Y1684,0)</f>
        <v/>
      </c>
      <c r="AA1684" s="3">
        <f>MAX(U1684*F1684-SUM(Y1684:Z1684),0)</f>
        <v/>
      </c>
      <c r="AB1684" s="3">
        <f>MAX(F1684-SUM(Y1684:AA1684),0)</f>
        <v/>
      </c>
      <c r="AC1684" s="3">
        <f>D1684</f>
        <v/>
      </c>
      <c r="AD1684" s="3">
        <f>E1684</f>
        <v/>
      </c>
    </row>
    <row r="1685">
      <c r="A1685" s="22" t="inlineStr">
        <is>
          <t>BNRR022511263148</t>
        </is>
      </c>
      <c r="B1685" s="22" t="inlineStr">
        <is>
          <t>27/11/2025 1:48:19</t>
        </is>
      </c>
      <c r="C1685" s="24" t="n">
        <v>9</v>
      </c>
      <c r="D1685" s="24" t="n">
        <v>14</v>
      </c>
      <c r="E1685" s="24" t="n">
        <v>11</v>
      </c>
      <c r="F1685" s="24" t="n">
        <v>407</v>
      </c>
      <c r="G1685" s="24" t="inlineStr">
        <is>
          <t>17</t>
        </is>
      </c>
      <c r="H1685" s="24" t="inlineStr">
        <is>
          <t>27/11/2025 9:4:43</t>
        </is>
      </c>
      <c r="I1685" s="24" t="inlineStr"/>
      <c r="J1685" s="24" t="n">
        <v/>
      </c>
      <c r="K1685" s="24" t="n"/>
      <c r="L1685" s="24" t="n"/>
      <c r="M1685" s="1">
        <f>LEFT(A1685,6)</f>
        <v/>
      </c>
      <c r="N1685" s="1">
        <f>MID(A1685,7,6)</f>
        <v/>
      </c>
      <c r="O1685" s="1">
        <f>MID(A1685,7,6)&amp;"-"&amp;MID(A1685,13,1)</f>
        <v/>
      </c>
      <c r="P1685" s="1">
        <f>"M"&amp;MID(A1685,5,2)</f>
        <v/>
      </c>
      <c r="Q1685" s="1">
        <f>IF(MID(A1685,4,1)="L",IF(ISODD(RIGHT(A1685)),"LH1","LH3"),IF(MID(A1685,4,1)="R",IF(ISODD(RIGHT(A1685)),"RH2","RH4"),"ERROR"))</f>
        <v/>
      </c>
      <c r="R1685" s="1">
        <f>P1685&amp;"-"&amp;Q1685</f>
        <v/>
      </c>
      <c r="S1685" s="13">
        <f>IF(D1685="","HXX",IF(OR(D1685=D1684,D1685=0),S1684,"H"&amp;TEXT(D1685,"00")&amp;" T"&amp;TEXT(G1685,"00")&amp;" - "&amp;A1685))</f>
        <v/>
      </c>
      <c r="T1685" s="13">
        <f>SUBTOTAL(3,A1685)</f>
        <v/>
      </c>
      <c r="U1685" s="13">
        <f>IF(OR(NOT(ISBLANK(H1685)),J1685="30"),1,0)</f>
        <v/>
      </c>
      <c r="V1685" s="13">
        <f>IF(ISBLANK(I1685),0,1)</f>
        <v/>
      </c>
      <c r="W1685" s="13">
        <f>IF(AND(L1685="Porosidad de gas",OR(K1685="C5",K1685="E5")),1,0)</f>
        <v/>
      </c>
      <c r="X1685" s="3">
        <f>RIGHT(A1685,3)</f>
        <v/>
      </c>
      <c r="Y1685" s="3">
        <f>MAX(W1685*F1685,0)</f>
        <v/>
      </c>
      <c r="Z1685" s="3">
        <f>MAX(V1685*F1685-Y1685,0)</f>
        <v/>
      </c>
      <c r="AA1685" s="3">
        <f>MAX(U1685*F1685-SUM(Y1685:Z1685),0)</f>
        <v/>
      </c>
      <c r="AB1685" s="3">
        <f>MAX(F1685-SUM(Y1685:AA1685),0)</f>
        <v/>
      </c>
      <c r="AC1685" s="3">
        <f>D1685</f>
        <v/>
      </c>
      <c r="AD1685" s="3">
        <f>E1685</f>
        <v/>
      </c>
    </row>
    <row r="1686">
      <c r="A1686" s="22" t="inlineStr">
        <is>
          <t>BNRL022511263145</t>
        </is>
      </c>
      <c r="B1686" s="22" t="inlineStr">
        <is>
          <t>27/11/2025 1:41:32</t>
        </is>
      </c>
      <c r="C1686" s="24" t="n">
        <v>9</v>
      </c>
      <c r="D1686" s="24" t="n">
        <v>14</v>
      </c>
      <c r="E1686" s="24" t="n">
        <v>10</v>
      </c>
      <c r="F1686" s="24" t="n">
        <v>532</v>
      </c>
      <c r="G1686" s="24" t="inlineStr">
        <is>
          <t>17</t>
        </is>
      </c>
      <c r="H1686" s="24" t="inlineStr">
        <is>
          <t>27/11/2025 9:5:3</t>
        </is>
      </c>
      <c r="I1686" s="24" t="inlineStr"/>
      <c r="J1686" s="24" t="n">
        <v/>
      </c>
      <c r="K1686" s="24" t="n"/>
      <c r="L1686" s="24" t="n"/>
      <c r="M1686" s="1">
        <f>LEFT(A1686,6)</f>
        <v/>
      </c>
      <c r="N1686" s="1">
        <f>MID(A1686,7,6)</f>
        <v/>
      </c>
      <c r="O1686" s="1">
        <f>MID(A1686,7,6)&amp;"-"&amp;MID(A1686,13,1)</f>
        <v/>
      </c>
      <c r="P1686" s="1">
        <f>"M"&amp;MID(A1686,5,2)</f>
        <v/>
      </c>
      <c r="Q1686" s="1">
        <f>IF(MID(A1686,4,1)="L",IF(ISODD(RIGHT(A1686)),"LH1","LH3"),IF(MID(A1686,4,1)="R",IF(ISODD(RIGHT(A1686)),"RH2","RH4"),"ERROR"))</f>
        <v/>
      </c>
      <c r="R1686" s="1">
        <f>P1686&amp;"-"&amp;Q1686</f>
        <v/>
      </c>
      <c r="S1686" s="13">
        <f>IF(D1686="","HXX",IF(OR(D1686=D1685,D1686=0),S1685,"H"&amp;TEXT(D1686,"00")&amp;" T"&amp;TEXT(G1686,"00")&amp;" - "&amp;A1686))</f>
        <v/>
      </c>
      <c r="T1686" s="13">
        <f>SUBTOTAL(3,A1686)</f>
        <v/>
      </c>
      <c r="U1686" s="13">
        <f>IF(OR(NOT(ISBLANK(H1686)),J1686="30"),1,0)</f>
        <v/>
      </c>
      <c r="V1686" s="13">
        <f>IF(ISBLANK(I1686),0,1)</f>
        <v/>
      </c>
      <c r="W1686" s="13">
        <f>IF(AND(L1686="Porosidad de gas",OR(K1686="C5",K1686="E5")),1,0)</f>
        <v/>
      </c>
      <c r="X1686" s="3">
        <f>RIGHT(A1686,3)</f>
        <v/>
      </c>
      <c r="Y1686" s="3">
        <f>MAX(W1686*F1686,0)</f>
        <v/>
      </c>
      <c r="Z1686" s="3">
        <f>MAX(V1686*F1686-Y1686,0)</f>
        <v/>
      </c>
      <c r="AA1686" s="3">
        <f>MAX(U1686*F1686-SUM(Y1686:Z1686),0)</f>
        <v/>
      </c>
      <c r="AB1686" s="3">
        <f>MAX(F1686-SUM(Y1686:AA1686),0)</f>
        <v/>
      </c>
      <c r="AC1686" s="3">
        <f>D1686</f>
        <v/>
      </c>
      <c r="AD1686" s="3">
        <f>E1686</f>
        <v/>
      </c>
    </row>
    <row r="1687">
      <c r="A1687" s="22" t="inlineStr">
        <is>
          <t>BNRL022511263146</t>
        </is>
      </c>
      <c r="B1687" s="22" t="inlineStr">
        <is>
          <t>27/11/2025 1:41:32</t>
        </is>
      </c>
      <c r="C1687" s="24" t="n">
        <v>9</v>
      </c>
      <c r="D1687" s="24" t="n">
        <v>14</v>
      </c>
      <c r="E1687" s="24" t="n">
        <v>10</v>
      </c>
      <c r="F1687" s="24" t="n">
        <v>532</v>
      </c>
      <c r="G1687" s="24" t="inlineStr">
        <is>
          <t>17</t>
        </is>
      </c>
      <c r="H1687" s="24" t="inlineStr">
        <is>
          <t>27/11/2025 9:9:25</t>
        </is>
      </c>
      <c r="I1687" s="24" t="inlineStr">
        <is>
          <t>27/11/2025 9:59:5</t>
        </is>
      </c>
      <c r="J1687" s="24" t="n">
        <v>30</v>
      </c>
      <c r="K1687" s="24" t="inlineStr">
        <is>
          <t>D25</t>
        </is>
      </c>
      <c r="L1687" s="24" t="inlineStr">
        <is>
          <t>Inclusión de arena</t>
        </is>
      </c>
      <c r="M1687" s="1">
        <f>LEFT(A1687,6)</f>
        <v/>
      </c>
      <c r="N1687" s="1">
        <f>MID(A1687,7,6)</f>
        <v/>
      </c>
      <c r="O1687" s="1">
        <f>MID(A1687,7,6)&amp;"-"&amp;MID(A1687,13,1)</f>
        <v/>
      </c>
      <c r="P1687" s="1">
        <f>"M"&amp;MID(A1687,5,2)</f>
        <v/>
      </c>
      <c r="Q1687" s="1">
        <f>IF(MID(A1687,4,1)="L",IF(ISODD(RIGHT(A1687)),"LH1","LH3"),IF(MID(A1687,4,1)="R",IF(ISODD(RIGHT(A1687)),"RH2","RH4"),"ERROR"))</f>
        <v/>
      </c>
      <c r="R1687" s="1">
        <f>P1687&amp;"-"&amp;Q1687</f>
        <v/>
      </c>
      <c r="S1687" s="13">
        <f>IF(D1687="","HXX",IF(OR(D1687=D1686,D1687=0),S1686,"H"&amp;TEXT(D1687,"00")&amp;" T"&amp;TEXT(G1687,"00")&amp;" - "&amp;A1687))</f>
        <v/>
      </c>
      <c r="T1687" s="13">
        <f>SUBTOTAL(3,A1687)</f>
        <v/>
      </c>
      <c r="U1687" s="13">
        <f>IF(OR(NOT(ISBLANK(H1687)),J1687="30"),1,0)</f>
        <v/>
      </c>
      <c r="V1687" s="13">
        <f>IF(ISBLANK(I1687),0,1)</f>
        <v/>
      </c>
      <c r="W1687" s="13">
        <f>IF(AND(L1687="Porosidad de gas",OR(K1687="C5",K1687="E5")),1,0)</f>
        <v/>
      </c>
      <c r="X1687" s="3">
        <f>RIGHT(A1687,3)</f>
        <v/>
      </c>
      <c r="Y1687" s="3">
        <f>MAX(W1687*F1687,0)</f>
        <v/>
      </c>
      <c r="Z1687" s="3">
        <f>MAX(V1687*F1687-Y1687,0)</f>
        <v/>
      </c>
      <c r="AA1687" s="3">
        <f>MAX(U1687*F1687-SUM(Y1687:Z1687),0)</f>
        <v/>
      </c>
      <c r="AB1687" s="3">
        <f>MAX(F1687-SUM(Y1687:AA1687),0)</f>
        <v/>
      </c>
      <c r="AC1687" s="3">
        <f>D1687</f>
        <v/>
      </c>
      <c r="AD1687" s="3">
        <f>E1687</f>
        <v/>
      </c>
    </row>
    <row r="1688">
      <c r="A1688" s="22" t="inlineStr">
        <is>
          <t>BNRR022511263145</t>
        </is>
      </c>
      <c r="B1688" s="22" t="inlineStr">
        <is>
          <t>27/11/2025 1:41:32</t>
        </is>
      </c>
      <c r="C1688" s="24" t="n">
        <v>9</v>
      </c>
      <c r="D1688" s="24" t="n">
        <v>14</v>
      </c>
      <c r="E1688" s="24" t="n">
        <v>10</v>
      </c>
      <c r="F1688" s="24" t="n">
        <v>532</v>
      </c>
      <c r="G1688" s="24" t="inlineStr">
        <is>
          <t>17</t>
        </is>
      </c>
      <c r="H1688" s="24" t="inlineStr">
        <is>
          <t>27/11/2025 9:6:9</t>
        </is>
      </c>
      <c r="I1688" s="24" t="inlineStr"/>
      <c r="J1688" s="24" t="n">
        <v/>
      </c>
      <c r="K1688" s="24" t="n"/>
      <c r="L1688" s="24" t="n"/>
      <c r="M1688" s="1">
        <f>LEFT(A1688,6)</f>
        <v/>
      </c>
      <c r="N1688" s="1">
        <f>MID(A1688,7,6)</f>
        <v/>
      </c>
      <c r="O1688" s="1">
        <f>MID(A1688,7,6)&amp;"-"&amp;MID(A1688,13,1)</f>
        <v/>
      </c>
      <c r="P1688" s="1">
        <f>"M"&amp;MID(A1688,5,2)</f>
        <v/>
      </c>
      <c r="Q1688" s="1">
        <f>IF(MID(A1688,4,1)="L",IF(ISODD(RIGHT(A1688)),"LH1","LH3"),IF(MID(A1688,4,1)="R",IF(ISODD(RIGHT(A1688)),"RH2","RH4"),"ERROR"))</f>
        <v/>
      </c>
      <c r="R1688" s="1">
        <f>P1688&amp;"-"&amp;Q1688</f>
        <v/>
      </c>
      <c r="S1688" s="13">
        <f>IF(D1688="","HXX",IF(OR(D1688=D1687,D1688=0),S1687,"H"&amp;TEXT(D1688,"00")&amp;" T"&amp;TEXT(G1688,"00")&amp;" - "&amp;A1688))</f>
        <v/>
      </c>
      <c r="T1688" s="13">
        <f>SUBTOTAL(3,A1688)</f>
        <v/>
      </c>
      <c r="U1688" s="13">
        <f>IF(OR(NOT(ISBLANK(H1688)),J1688="30"),1,0)</f>
        <v/>
      </c>
      <c r="V1688" s="13">
        <f>IF(ISBLANK(I1688),0,1)</f>
        <v/>
      </c>
      <c r="W1688" s="13">
        <f>IF(AND(L1688="Porosidad de gas",OR(K1688="C5",K1688="E5")),1,0)</f>
        <v/>
      </c>
      <c r="X1688" s="3">
        <f>RIGHT(A1688,3)</f>
        <v/>
      </c>
      <c r="Y1688" s="3">
        <f>MAX(W1688*F1688,0)</f>
        <v/>
      </c>
      <c r="Z1688" s="3">
        <f>MAX(V1688*F1688-Y1688,0)</f>
        <v/>
      </c>
      <c r="AA1688" s="3">
        <f>MAX(U1688*F1688-SUM(Y1688:Z1688),0)</f>
        <v/>
      </c>
      <c r="AB1688" s="3">
        <f>MAX(F1688-SUM(Y1688:AA1688),0)</f>
        <v/>
      </c>
      <c r="AC1688" s="3">
        <f>D1688</f>
        <v/>
      </c>
      <c r="AD1688" s="3">
        <f>E1688</f>
        <v/>
      </c>
    </row>
    <row r="1689">
      <c r="A1689" s="22" t="inlineStr">
        <is>
          <t>BNRR022511263146</t>
        </is>
      </c>
      <c r="B1689" s="22" t="inlineStr">
        <is>
          <t>27/11/2025 1:41:32</t>
        </is>
      </c>
      <c r="C1689" s="24" t="n">
        <v>9</v>
      </c>
      <c r="D1689" s="24" t="n">
        <v>14</v>
      </c>
      <c r="E1689" s="24" t="n">
        <v>10</v>
      </c>
      <c r="F1689" s="24" t="n">
        <v>532</v>
      </c>
      <c r="G1689" s="24" t="inlineStr">
        <is>
          <t>17</t>
        </is>
      </c>
      <c r="H1689" s="24" t="inlineStr">
        <is>
          <t>27/11/2025 9:9:10</t>
        </is>
      </c>
      <c r="I1689" s="24" t="inlineStr">
        <is>
          <t>27/11/2025 9:34:9</t>
        </is>
      </c>
      <c r="J1689" s="24" t="n">
        <v>30</v>
      </c>
      <c r="K1689" s="24" t="inlineStr">
        <is>
          <t>D4</t>
        </is>
      </c>
      <c r="L1689" s="24" t="inlineStr">
        <is>
          <t>Porosidad de gas</t>
        </is>
      </c>
      <c r="M1689" s="1">
        <f>LEFT(A1689,6)</f>
        <v/>
      </c>
      <c r="N1689" s="1">
        <f>MID(A1689,7,6)</f>
        <v/>
      </c>
      <c r="O1689" s="1">
        <f>MID(A1689,7,6)&amp;"-"&amp;MID(A1689,13,1)</f>
        <v/>
      </c>
      <c r="P1689" s="1">
        <f>"M"&amp;MID(A1689,5,2)</f>
        <v/>
      </c>
      <c r="Q1689" s="1">
        <f>IF(MID(A1689,4,1)="L",IF(ISODD(RIGHT(A1689)),"LH1","LH3"),IF(MID(A1689,4,1)="R",IF(ISODD(RIGHT(A1689)),"RH2","RH4"),"ERROR"))</f>
        <v/>
      </c>
      <c r="R1689" s="1">
        <f>P1689&amp;"-"&amp;Q1689</f>
        <v/>
      </c>
      <c r="S1689" s="13">
        <f>IF(D1689="","HXX",IF(OR(D1689=D1688,D1689=0),S1688,"H"&amp;TEXT(D1689,"00")&amp;" T"&amp;TEXT(G1689,"00")&amp;" - "&amp;A1689))</f>
        <v/>
      </c>
      <c r="T1689" s="13">
        <f>SUBTOTAL(3,A1689)</f>
        <v/>
      </c>
      <c r="U1689" s="13">
        <f>IF(OR(NOT(ISBLANK(H1689)),J1689="30"),1,0)</f>
        <v/>
      </c>
      <c r="V1689" s="13">
        <f>IF(ISBLANK(I1689),0,1)</f>
        <v/>
      </c>
      <c r="W1689" s="13">
        <f>IF(AND(L1689="Porosidad de gas",OR(K1689="C5",K1689="E5")),1,0)</f>
        <v/>
      </c>
      <c r="X1689" s="3">
        <f>RIGHT(A1689,3)</f>
        <v/>
      </c>
      <c r="Y1689" s="3">
        <f>MAX(W1689*F1689,0)</f>
        <v/>
      </c>
      <c r="Z1689" s="3">
        <f>MAX(V1689*F1689-Y1689,0)</f>
        <v/>
      </c>
      <c r="AA1689" s="3">
        <f>MAX(U1689*F1689-SUM(Y1689:Z1689),0)</f>
        <v/>
      </c>
      <c r="AB1689" s="3">
        <f>MAX(F1689-SUM(Y1689:AA1689),0)</f>
        <v/>
      </c>
      <c r="AC1689" s="3">
        <f>D1689</f>
        <v/>
      </c>
      <c r="AD1689" s="3">
        <f>E1689</f>
        <v/>
      </c>
    </row>
    <row r="1690">
      <c r="A1690" s="22" t="inlineStr">
        <is>
          <t>BNRL022511263143</t>
        </is>
      </c>
      <c r="B1690" s="22" t="inlineStr">
        <is>
          <t>27/11/2025 1:32:40</t>
        </is>
      </c>
      <c r="C1690" s="24" t="n">
        <v>9</v>
      </c>
      <c r="D1690" s="24" t="n">
        <v>14</v>
      </c>
      <c r="E1690" s="24" t="n">
        <v>9</v>
      </c>
      <c r="F1690" s="24" t="n">
        <v>460</v>
      </c>
      <c r="G1690" s="24" t="inlineStr">
        <is>
          <t>17</t>
        </is>
      </c>
      <c r="H1690" s="24" t="inlineStr">
        <is>
          <t>27/11/2025 9:13:8</t>
        </is>
      </c>
      <c r="I1690" s="24" t="inlineStr"/>
      <c r="J1690" s="24" t="n">
        <v/>
      </c>
      <c r="K1690" s="24" t="n"/>
      <c r="L1690" s="24" t="n"/>
      <c r="M1690" s="1">
        <f>LEFT(A1690,6)</f>
        <v/>
      </c>
      <c r="N1690" s="1">
        <f>MID(A1690,7,6)</f>
        <v/>
      </c>
      <c r="O1690" s="1">
        <f>MID(A1690,7,6)&amp;"-"&amp;MID(A1690,13,1)</f>
        <v/>
      </c>
      <c r="P1690" s="1">
        <f>"M"&amp;MID(A1690,5,2)</f>
        <v/>
      </c>
      <c r="Q1690" s="1">
        <f>IF(MID(A1690,4,1)="L",IF(ISODD(RIGHT(A1690)),"LH1","LH3"),IF(MID(A1690,4,1)="R",IF(ISODD(RIGHT(A1690)),"RH2","RH4"),"ERROR"))</f>
        <v/>
      </c>
      <c r="R1690" s="1">
        <f>P1690&amp;"-"&amp;Q1690</f>
        <v/>
      </c>
      <c r="S1690" s="13">
        <f>IF(D1690="","HXX",IF(OR(D1690=D1689,D1690=0),S1689,"H"&amp;TEXT(D1690,"00")&amp;" T"&amp;TEXT(G1690,"00")&amp;" - "&amp;A1690))</f>
        <v/>
      </c>
      <c r="T1690" s="13">
        <f>SUBTOTAL(3,A1690)</f>
        <v/>
      </c>
      <c r="U1690" s="13">
        <f>IF(OR(NOT(ISBLANK(H1690)),J1690="30"),1,0)</f>
        <v/>
      </c>
      <c r="V1690" s="13">
        <f>IF(ISBLANK(I1690),0,1)</f>
        <v/>
      </c>
      <c r="W1690" s="13">
        <f>IF(AND(L1690="Porosidad de gas",OR(K1690="C5",K1690="E5")),1,0)</f>
        <v/>
      </c>
      <c r="X1690" s="3">
        <f>RIGHT(A1690,3)</f>
        <v/>
      </c>
      <c r="Y1690" s="3">
        <f>MAX(W1690*F1690,0)</f>
        <v/>
      </c>
      <c r="Z1690" s="3">
        <f>MAX(V1690*F1690-Y1690,0)</f>
        <v/>
      </c>
      <c r="AA1690" s="3">
        <f>MAX(U1690*F1690-SUM(Y1690:Z1690),0)</f>
        <v/>
      </c>
      <c r="AB1690" s="3">
        <f>MAX(F1690-SUM(Y1690:AA1690),0)</f>
        <v/>
      </c>
      <c r="AC1690" s="3">
        <f>D1690</f>
        <v/>
      </c>
      <c r="AD1690" s="3">
        <f>E1690</f>
        <v/>
      </c>
    </row>
    <row r="1691">
      <c r="A1691" s="22" t="inlineStr">
        <is>
          <t>BNRL022511263144</t>
        </is>
      </c>
      <c r="B1691" s="22" t="inlineStr">
        <is>
          <t>27/11/2025 1:32:40</t>
        </is>
      </c>
      <c r="C1691" s="24" t="n">
        <v>9</v>
      </c>
      <c r="D1691" s="24" t="n">
        <v>14</v>
      </c>
      <c r="E1691" s="24" t="n">
        <v>9</v>
      </c>
      <c r="F1691" s="24" t="n">
        <v>460</v>
      </c>
      <c r="G1691" s="24" t="inlineStr">
        <is>
          <t>17</t>
        </is>
      </c>
      <c r="H1691" s="24" t="inlineStr">
        <is>
          <t>27/11/2025 9:11:30</t>
        </is>
      </c>
      <c r="I1691" s="24" t="inlineStr"/>
      <c r="J1691" s="24" t="n">
        <v/>
      </c>
      <c r="K1691" s="24" t="n"/>
      <c r="L1691" s="24" t="n"/>
      <c r="M1691" s="1">
        <f>LEFT(A1691,6)</f>
        <v/>
      </c>
      <c r="N1691" s="1">
        <f>MID(A1691,7,6)</f>
        <v/>
      </c>
      <c r="O1691" s="1">
        <f>MID(A1691,7,6)&amp;"-"&amp;MID(A1691,13,1)</f>
        <v/>
      </c>
      <c r="P1691" s="1">
        <f>"M"&amp;MID(A1691,5,2)</f>
        <v/>
      </c>
      <c r="Q1691" s="1">
        <f>IF(MID(A1691,4,1)="L",IF(ISODD(RIGHT(A1691)),"LH1","LH3"),IF(MID(A1691,4,1)="R",IF(ISODD(RIGHT(A1691)),"RH2","RH4"),"ERROR"))</f>
        <v/>
      </c>
      <c r="R1691" s="1">
        <f>P1691&amp;"-"&amp;Q1691</f>
        <v/>
      </c>
      <c r="S1691" s="13">
        <f>IF(D1691="","HXX",IF(OR(D1691=D1690,D1691=0),S1690,"H"&amp;TEXT(D1691,"00")&amp;" T"&amp;TEXT(G1691,"00")&amp;" - "&amp;A1691))</f>
        <v/>
      </c>
      <c r="T1691" s="13">
        <f>SUBTOTAL(3,A1691)</f>
        <v/>
      </c>
      <c r="U1691" s="13">
        <f>IF(OR(NOT(ISBLANK(H1691)),J1691="30"),1,0)</f>
        <v/>
      </c>
      <c r="V1691" s="13">
        <f>IF(ISBLANK(I1691),0,1)</f>
        <v/>
      </c>
      <c r="W1691" s="13">
        <f>IF(AND(L1691="Porosidad de gas",OR(K1691="C5",K1691="E5")),1,0)</f>
        <v/>
      </c>
      <c r="X1691" s="3">
        <f>RIGHT(A1691,3)</f>
        <v/>
      </c>
      <c r="Y1691" s="3">
        <f>MAX(W1691*F1691,0)</f>
        <v/>
      </c>
      <c r="Z1691" s="3">
        <f>MAX(V1691*F1691-Y1691,0)</f>
        <v/>
      </c>
      <c r="AA1691" s="3">
        <f>MAX(U1691*F1691-SUM(Y1691:Z1691),0)</f>
        <v/>
      </c>
      <c r="AB1691" s="3">
        <f>MAX(F1691-SUM(Y1691:AA1691),0)</f>
        <v/>
      </c>
      <c r="AC1691" s="3">
        <f>D1691</f>
        <v/>
      </c>
      <c r="AD1691" s="3">
        <f>E1691</f>
        <v/>
      </c>
    </row>
    <row r="1692">
      <c r="A1692" s="22" t="inlineStr">
        <is>
          <t>BNRR022511263143</t>
        </is>
      </c>
      <c r="B1692" s="22" t="inlineStr">
        <is>
          <t>27/11/2025 1:32:40</t>
        </is>
      </c>
      <c r="C1692" s="24" t="n">
        <v>9</v>
      </c>
      <c r="D1692" s="24" t="n">
        <v>14</v>
      </c>
      <c r="E1692" s="24" t="n">
        <v>9</v>
      </c>
      <c r="F1692" s="24" t="n">
        <v>460</v>
      </c>
      <c r="G1692" s="24" t="inlineStr">
        <is>
          <t>17</t>
        </is>
      </c>
      <c r="H1692" s="24" t="inlineStr">
        <is>
          <t>27/11/2025 9:13:34</t>
        </is>
      </c>
      <c r="I1692" s="24" t="inlineStr"/>
      <c r="J1692" s="24" t="n">
        <v/>
      </c>
      <c r="K1692" s="24" t="n"/>
      <c r="L1692" s="24" t="n"/>
      <c r="M1692" s="1">
        <f>LEFT(A1692,6)</f>
        <v/>
      </c>
      <c r="N1692" s="1">
        <f>MID(A1692,7,6)</f>
        <v/>
      </c>
      <c r="O1692" s="1">
        <f>MID(A1692,7,6)&amp;"-"&amp;MID(A1692,13,1)</f>
        <v/>
      </c>
      <c r="P1692" s="1">
        <f>"M"&amp;MID(A1692,5,2)</f>
        <v/>
      </c>
      <c r="Q1692" s="1">
        <f>IF(MID(A1692,4,1)="L",IF(ISODD(RIGHT(A1692)),"LH1","LH3"),IF(MID(A1692,4,1)="R",IF(ISODD(RIGHT(A1692)),"RH2","RH4"),"ERROR"))</f>
        <v/>
      </c>
      <c r="R1692" s="1">
        <f>P1692&amp;"-"&amp;Q1692</f>
        <v/>
      </c>
      <c r="S1692" s="13">
        <f>IF(D1692="","HXX",IF(OR(D1692=D1691,D1692=0),S1691,"H"&amp;TEXT(D1692,"00")&amp;" T"&amp;TEXT(G1692,"00")&amp;" - "&amp;A1692))</f>
        <v/>
      </c>
      <c r="T1692" s="13">
        <f>SUBTOTAL(3,A1692)</f>
        <v/>
      </c>
      <c r="U1692" s="13">
        <f>IF(OR(NOT(ISBLANK(H1692)),J1692="30"),1,0)</f>
        <v/>
      </c>
      <c r="V1692" s="13">
        <f>IF(ISBLANK(I1692),0,1)</f>
        <v/>
      </c>
      <c r="W1692" s="13">
        <f>IF(AND(L1692="Porosidad de gas",OR(K1692="C5",K1692="E5")),1,0)</f>
        <v/>
      </c>
      <c r="X1692" s="3">
        <f>RIGHT(A1692,3)</f>
        <v/>
      </c>
      <c r="Y1692" s="3">
        <f>MAX(W1692*F1692,0)</f>
        <v/>
      </c>
      <c r="Z1692" s="3">
        <f>MAX(V1692*F1692-Y1692,0)</f>
        <v/>
      </c>
      <c r="AA1692" s="3">
        <f>MAX(U1692*F1692-SUM(Y1692:Z1692),0)</f>
        <v/>
      </c>
      <c r="AB1692" s="3">
        <f>MAX(F1692-SUM(Y1692:AA1692),0)</f>
        <v/>
      </c>
      <c r="AC1692" s="3">
        <f>D1692</f>
        <v/>
      </c>
      <c r="AD1692" s="3">
        <f>E1692</f>
        <v/>
      </c>
    </row>
    <row r="1693">
      <c r="A1693" s="22" t="inlineStr">
        <is>
          <t>BNRR022511263144</t>
        </is>
      </c>
      <c r="B1693" s="22" t="inlineStr">
        <is>
          <t>27/11/2025 1:32:40</t>
        </is>
      </c>
      <c r="C1693" s="24" t="n">
        <v>9</v>
      </c>
      <c r="D1693" s="24" t="n">
        <v>14</v>
      </c>
      <c r="E1693" s="24" t="n">
        <v>9</v>
      </c>
      <c r="F1693" s="24" t="n">
        <v>460</v>
      </c>
      <c r="G1693" s="24" t="inlineStr">
        <is>
          <t>17</t>
        </is>
      </c>
      <c r="H1693" s="24" t="inlineStr">
        <is>
          <t>27/11/2025 9:11:33</t>
        </is>
      </c>
      <c r="I1693" s="24" t="inlineStr"/>
      <c r="J1693" s="24" t="n">
        <v/>
      </c>
      <c r="K1693" s="24" t="n"/>
      <c r="L1693" s="24" t="n"/>
      <c r="M1693" s="1">
        <f>LEFT(A1693,6)</f>
        <v/>
      </c>
      <c r="N1693" s="1">
        <f>MID(A1693,7,6)</f>
        <v/>
      </c>
      <c r="O1693" s="1">
        <f>MID(A1693,7,6)&amp;"-"&amp;MID(A1693,13,1)</f>
        <v/>
      </c>
      <c r="P1693" s="1">
        <f>"M"&amp;MID(A1693,5,2)</f>
        <v/>
      </c>
      <c r="Q1693" s="1">
        <f>IF(MID(A1693,4,1)="L",IF(ISODD(RIGHT(A1693)),"LH1","LH3"),IF(MID(A1693,4,1)="R",IF(ISODD(RIGHT(A1693)),"RH2","RH4"),"ERROR"))</f>
        <v/>
      </c>
      <c r="R1693" s="1">
        <f>P1693&amp;"-"&amp;Q1693</f>
        <v/>
      </c>
      <c r="S1693" s="13">
        <f>IF(D1693="","HXX",IF(OR(D1693=D1692,D1693=0),S1692,"H"&amp;TEXT(D1693,"00")&amp;" T"&amp;TEXT(G1693,"00")&amp;" - "&amp;A1693))</f>
        <v/>
      </c>
      <c r="T1693" s="13">
        <f>SUBTOTAL(3,A1693)</f>
        <v/>
      </c>
      <c r="U1693" s="13">
        <f>IF(OR(NOT(ISBLANK(H1693)),J1693="30"),1,0)</f>
        <v/>
      </c>
      <c r="V1693" s="13">
        <f>IF(ISBLANK(I1693),0,1)</f>
        <v/>
      </c>
      <c r="W1693" s="13">
        <f>IF(AND(L1693="Porosidad de gas",OR(K1693="C5",K1693="E5")),1,0)</f>
        <v/>
      </c>
      <c r="X1693" s="3">
        <f>RIGHT(A1693,3)</f>
        <v/>
      </c>
      <c r="Y1693" s="3">
        <f>MAX(W1693*F1693,0)</f>
        <v/>
      </c>
      <c r="Z1693" s="3">
        <f>MAX(V1693*F1693-Y1693,0)</f>
        <v/>
      </c>
      <c r="AA1693" s="3">
        <f>MAX(U1693*F1693-SUM(Y1693:Z1693),0)</f>
        <v/>
      </c>
      <c r="AB1693" s="3">
        <f>MAX(F1693-SUM(Y1693:AA1693),0)</f>
        <v/>
      </c>
      <c r="AC1693" s="3">
        <f>D1693</f>
        <v/>
      </c>
      <c r="AD1693" s="3">
        <f>E1693</f>
        <v/>
      </c>
    </row>
    <row r="1694">
      <c r="A1694" s="22" t="inlineStr">
        <is>
          <t>BNRL022511263141</t>
        </is>
      </c>
      <c r="B1694" s="22" t="inlineStr">
        <is>
          <t>27/11/2025 1:25:0</t>
        </is>
      </c>
      <c r="C1694" s="24" t="n">
        <v>9</v>
      </c>
      <c r="D1694" s="24" t="n">
        <v>14</v>
      </c>
      <c r="E1694" s="24" t="n">
        <v>8</v>
      </c>
      <c r="F1694" s="24" t="n">
        <v>444</v>
      </c>
      <c r="G1694" s="24" t="inlineStr">
        <is>
          <t>17</t>
        </is>
      </c>
      <c r="H1694" s="24" t="inlineStr">
        <is>
          <t>27/11/2025 9:16:53</t>
        </is>
      </c>
      <c r="I1694" s="24" t="inlineStr"/>
      <c r="J1694" s="24" t="n">
        <v/>
      </c>
      <c r="K1694" s="24" t="n"/>
      <c r="L1694" s="24" t="n"/>
      <c r="M1694" s="1">
        <f>LEFT(A1694,6)</f>
        <v/>
      </c>
      <c r="N1694" s="1">
        <f>MID(A1694,7,6)</f>
        <v/>
      </c>
      <c r="O1694" s="1">
        <f>MID(A1694,7,6)&amp;"-"&amp;MID(A1694,13,1)</f>
        <v/>
      </c>
      <c r="P1694" s="1">
        <f>"M"&amp;MID(A1694,5,2)</f>
        <v/>
      </c>
      <c r="Q1694" s="1">
        <f>IF(MID(A1694,4,1)="L",IF(ISODD(RIGHT(A1694)),"LH1","LH3"),IF(MID(A1694,4,1)="R",IF(ISODD(RIGHT(A1694)),"RH2","RH4"),"ERROR"))</f>
        <v/>
      </c>
      <c r="R1694" s="1">
        <f>P1694&amp;"-"&amp;Q1694</f>
        <v/>
      </c>
      <c r="S1694" s="13">
        <f>IF(D1694="","HXX",IF(OR(D1694=D1693,D1694=0),S1693,"H"&amp;TEXT(D1694,"00")&amp;" T"&amp;TEXT(G1694,"00")&amp;" - "&amp;A1694))</f>
        <v/>
      </c>
      <c r="T1694" s="13">
        <f>SUBTOTAL(3,A1694)</f>
        <v/>
      </c>
      <c r="U1694" s="13">
        <f>IF(OR(NOT(ISBLANK(H1694)),J1694="30"),1,0)</f>
        <v/>
      </c>
      <c r="V1694" s="13">
        <f>IF(ISBLANK(I1694),0,1)</f>
        <v/>
      </c>
      <c r="W1694" s="13">
        <f>IF(AND(L1694="Porosidad de gas",OR(K1694="C5",K1694="E5")),1,0)</f>
        <v/>
      </c>
      <c r="X1694" s="3">
        <f>RIGHT(A1694,3)</f>
        <v/>
      </c>
      <c r="Y1694" s="3">
        <f>MAX(W1694*F1694,0)</f>
        <v/>
      </c>
      <c r="Z1694" s="3">
        <f>MAX(V1694*F1694-Y1694,0)</f>
        <v/>
      </c>
      <c r="AA1694" s="3">
        <f>MAX(U1694*F1694-SUM(Y1694:Z1694),0)</f>
        <v/>
      </c>
      <c r="AB1694" s="3">
        <f>MAX(F1694-SUM(Y1694:AA1694),0)</f>
        <v/>
      </c>
      <c r="AC1694" s="3">
        <f>D1694</f>
        <v/>
      </c>
      <c r="AD1694" s="3">
        <f>E1694</f>
        <v/>
      </c>
    </row>
    <row r="1695">
      <c r="A1695" s="22" t="inlineStr">
        <is>
          <t>BNRL022511263142</t>
        </is>
      </c>
      <c r="B1695" s="22" t="inlineStr">
        <is>
          <t>27/11/2025 1:25:0</t>
        </is>
      </c>
      <c r="C1695" s="24" t="n">
        <v>9</v>
      </c>
      <c r="D1695" s="24" t="n">
        <v>14</v>
      </c>
      <c r="E1695" s="24" t="n">
        <v>8</v>
      </c>
      <c r="F1695" s="24" t="n">
        <v>444</v>
      </c>
      <c r="G1695" s="24" t="inlineStr">
        <is>
          <t>17</t>
        </is>
      </c>
      <c r="H1695" s="24" t="inlineStr">
        <is>
          <t>27/11/2025 9:15:3</t>
        </is>
      </c>
      <c r="I1695" s="24" t="inlineStr"/>
      <c r="J1695" s="24" t="n">
        <v/>
      </c>
      <c r="K1695" s="24" t="n"/>
      <c r="L1695" s="24" t="n"/>
      <c r="M1695" s="1">
        <f>LEFT(A1695,6)</f>
        <v/>
      </c>
      <c r="N1695" s="1">
        <f>MID(A1695,7,6)</f>
        <v/>
      </c>
      <c r="O1695" s="1">
        <f>MID(A1695,7,6)&amp;"-"&amp;MID(A1695,13,1)</f>
        <v/>
      </c>
      <c r="P1695" s="1">
        <f>"M"&amp;MID(A1695,5,2)</f>
        <v/>
      </c>
      <c r="Q1695" s="1">
        <f>IF(MID(A1695,4,1)="L",IF(ISODD(RIGHT(A1695)),"LH1","LH3"),IF(MID(A1695,4,1)="R",IF(ISODD(RIGHT(A1695)),"RH2","RH4"),"ERROR"))</f>
        <v/>
      </c>
      <c r="R1695" s="1">
        <f>P1695&amp;"-"&amp;Q1695</f>
        <v/>
      </c>
      <c r="S1695" s="13">
        <f>IF(D1695="","HXX",IF(OR(D1695=D1694,D1695=0),S1694,"H"&amp;TEXT(D1695,"00")&amp;" T"&amp;TEXT(G1695,"00")&amp;" - "&amp;A1695))</f>
        <v/>
      </c>
      <c r="T1695" s="13">
        <f>SUBTOTAL(3,A1695)</f>
        <v/>
      </c>
      <c r="U1695" s="13">
        <f>IF(OR(NOT(ISBLANK(H1695)),J1695="30"),1,0)</f>
        <v/>
      </c>
      <c r="V1695" s="13">
        <f>IF(ISBLANK(I1695),0,1)</f>
        <v/>
      </c>
      <c r="W1695" s="13">
        <f>IF(AND(L1695="Porosidad de gas",OR(K1695="C5",K1695="E5")),1,0)</f>
        <v/>
      </c>
      <c r="X1695" s="3">
        <f>RIGHT(A1695,3)</f>
        <v/>
      </c>
      <c r="Y1695" s="3">
        <f>MAX(W1695*F1695,0)</f>
        <v/>
      </c>
      <c r="Z1695" s="3">
        <f>MAX(V1695*F1695-Y1695,0)</f>
        <v/>
      </c>
      <c r="AA1695" s="3">
        <f>MAX(U1695*F1695-SUM(Y1695:Z1695),0)</f>
        <v/>
      </c>
      <c r="AB1695" s="3">
        <f>MAX(F1695-SUM(Y1695:AA1695),0)</f>
        <v/>
      </c>
      <c r="AC1695" s="3">
        <f>D1695</f>
        <v/>
      </c>
      <c r="AD1695" s="3">
        <f>E1695</f>
        <v/>
      </c>
    </row>
    <row r="1696">
      <c r="A1696" s="22" t="inlineStr">
        <is>
          <t>BNRR022511263141</t>
        </is>
      </c>
      <c r="B1696" s="22" t="inlineStr">
        <is>
          <t>27/11/2025 1:25:0</t>
        </is>
      </c>
      <c r="C1696" s="24" t="n">
        <v>9</v>
      </c>
      <c r="D1696" s="24" t="n">
        <v>14</v>
      </c>
      <c r="E1696" s="24" t="n">
        <v>8</v>
      </c>
      <c r="F1696" s="24" t="n">
        <v>444</v>
      </c>
      <c r="G1696" s="24" t="inlineStr">
        <is>
          <t>17</t>
        </is>
      </c>
      <c r="H1696" s="24" t="inlineStr">
        <is>
          <t>27/11/2025 9:14:59</t>
        </is>
      </c>
      <c r="I1696" s="24" t="inlineStr"/>
      <c r="J1696" s="24" t="n">
        <v/>
      </c>
      <c r="K1696" s="24" t="n"/>
      <c r="L1696" s="24" t="n"/>
      <c r="M1696" s="1">
        <f>LEFT(A1696,6)</f>
        <v/>
      </c>
      <c r="N1696" s="1">
        <f>MID(A1696,7,6)</f>
        <v/>
      </c>
      <c r="O1696" s="1">
        <f>MID(A1696,7,6)&amp;"-"&amp;MID(A1696,13,1)</f>
        <v/>
      </c>
      <c r="P1696" s="1">
        <f>"M"&amp;MID(A1696,5,2)</f>
        <v/>
      </c>
      <c r="Q1696" s="1">
        <f>IF(MID(A1696,4,1)="L",IF(ISODD(RIGHT(A1696)),"LH1","LH3"),IF(MID(A1696,4,1)="R",IF(ISODD(RIGHT(A1696)),"RH2","RH4"),"ERROR"))</f>
        <v/>
      </c>
      <c r="R1696" s="1">
        <f>P1696&amp;"-"&amp;Q1696</f>
        <v/>
      </c>
      <c r="S1696" s="13">
        <f>IF(D1696="","HXX",IF(OR(D1696=D1695,D1696=0),S1695,"H"&amp;TEXT(D1696,"00")&amp;" T"&amp;TEXT(G1696,"00")&amp;" - "&amp;A1696))</f>
        <v/>
      </c>
      <c r="T1696" s="13">
        <f>SUBTOTAL(3,A1696)</f>
        <v/>
      </c>
      <c r="U1696" s="13">
        <f>IF(OR(NOT(ISBLANK(H1696)),J1696="30"),1,0)</f>
        <v/>
      </c>
      <c r="V1696" s="13">
        <f>IF(ISBLANK(I1696),0,1)</f>
        <v/>
      </c>
      <c r="W1696" s="13">
        <f>IF(AND(L1696="Porosidad de gas",OR(K1696="C5",K1696="E5")),1,0)</f>
        <v/>
      </c>
      <c r="X1696" s="3">
        <f>RIGHT(A1696,3)</f>
        <v/>
      </c>
      <c r="Y1696" s="3">
        <f>MAX(W1696*F1696,0)</f>
        <v/>
      </c>
      <c r="Z1696" s="3">
        <f>MAX(V1696*F1696-Y1696,0)</f>
        <v/>
      </c>
      <c r="AA1696" s="3">
        <f>MAX(U1696*F1696-SUM(Y1696:Z1696),0)</f>
        <v/>
      </c>
      <c r="AB1696" s="3">
        <f>MAX(F1696-SUM(Y1696:AA1696),0)</f>
        <v/>
      </c>
      <c r="AC1696" s="3">
        <f>D1696</f>
        <v/>
      </c>
      <c r="AD1696" s="3">
        <f>E1696</f>
        <v/>
      </c>
    </row>
    <row r="1697">
      <c r="A1697" s="22" t="inlineStr">
        <is>
          <t>BNRR022511263142</t>
        </is>
      </c>
      <c r="B1697" s="22" t="inlineStr">
        <is>
          <t>27/11/2025 1:25:0</t>
        </is>
      </c>
      <c r="C1697" s="24" t="n">
        <v>9</v>
      </c>
      <c r="D1697" s="24" t="n">
        <v>14</v>
      </c>
      <c r="E1697" s="24" t="n">
        <v>8</v>
      </c>
      <c r="F1697" s="24" t="n">
        <v>444</v>
      </c>
      <c r="G1697" s="24" t="inlineStr">
        <is>
          <t>17</t>
        </is>
      </c>
      <c r="H1697" s="24" t="inlineStr">
        <is>
          <t>27/11/2025 9:17:45</t>
        </is>
      </c>
      <c r="I1697" s="24" t="inlineStr"/>
      <c r="J1697" s="24" t="n">
        <v/>
      </c>
      <c r="K1697" s="24" t="n"/>
      <c r="L1697" s="24" t="n"/>
      <c r="M1697" s="1">
        <f>LEFT(A1697,6)</f>
        <v/>
      </c>
      <c r="N1697" s="1">
        <f>MID(A1697,7,6)</f>
        <v/>
      </c>
      <c r="O1697" s="1">
        <f>MID(A1697,7,6)&amp;"-"&amp;MID(A1697,13,1)</f>
        <v/>
      </c>
      <c r="P1697" s="1">
        <f>"M"&amp;MID(A1697,5,2)</f>
        <v/>
      </c>
      <c r="Q1697" s="1">
        <f>IF(MID(A1697,4,1)="L",IF(ISODD(RIGHT(A1697)),"LH1","LH3"),IF(MID(A1697,4,1)="R",IF(ISODD(RIGHT(A1697)),"RH2","RH4"),"ERROR"))</f>
        <v/>
      </c>
      <c r="R1697" s="1">
        <f>P1697&amp;"-"&amp;Q1697</f>
        <v/>
      </c>
      <c r="S1697" s="13">
        <f>IF(D1697="","HXX",IF(OR(D1697=D1696,D1697=0),S1696,"H"&amp;TEXT(D1697,"00")&amp;" T"&amp;TEXT(G1697,"00")&amp;" - "&amp;A1697))</f>
        <v/>
      </c>
      <c r="T1697" s="13">
        <f>SUBTOTAL(3,A1697)</f>
        <v/>
      </c>
      <c r="U1697" s="13">
        <f>IF(OR(NOT(ISBLANK(H1697)),J1697="30"),1,0)</f>
        <v/>
      </c>
      <c r="V1697" s="13">
        <f>IF(ISBLANK(I1697),0,1)</f>
        <v/>
      </c>
      <c r="W1697" s="13">
        <f>IF(AND(L1697="Porosidad de gas",OR(K1697="C5",K1697="E5")),1,0)</f>
        <v/>
      </c>
      <c r="X1697" s="3">
        <f>RIGHT(A1697,3)</f>
        <v/>
      </c>
      <c r="Y1697" s="3">
        <f>MAX(W1697*F1697,0)</f>
        <v/>
      </c>
      <c r="Z1697" s="3">
        <f>MAX(V1697*F1697-Y1697,0)</f>
        <v/>
      </c>
      <c r="AA1697" s="3">
        <f>MAX(U1697*F1697-SUM(Y1697:Z1697),0)</f>
        <v/>
      </c>
      <c r="AB1697" s="3">
        <f>MAX(F1697-SUM(Y1697:AA1697),0)</f>
        <v/>
      </c>
      <c r="AC1697" s="3">
        <f>D1697</f>
        <v/>
      </c>
      <c r="AD1697" s="3">
        <f>E1697</f>
        <v/>
      </c>
    </row>
    <row r="1698">
      <c r="A1698" s="22" t="inlineStr">
        <is>
          <t>BNRL022511263139</t>
        </is>
      </c>
      <c r="B1698" s="22" t="inlineStr">
        <is>
          <t>27/11/2025 1:17:36</t>
        </is>
      </c>
      <c r="C1698" s="24" t="n">
        <v>9</v>
      </c>
      <c r="D1698" s="24" t="n">
        <v>14</v>
      </c>
      <c r="E1698" s="24" t="n">
        <v>7</v>
      </c>
      <c r="F1698" s="24" t="n">
        <v>437</v>
      </c>
      <c r="G1698" s="24" t="inlineStr">
        <is>
          <t>17</t>
        </is>
      </c>
      <c r="H1698" s="24" t="inlineStr">
        <is>
          <t>27/11/2025 9:18:54</t>
        </is>
      </c>
      <c r="I1698" s="24" t="inlineStr"/>
      <c r="J1698" s="24" t="n">
        <v/>
      </c>
      <c r="K1698" s="24" t="n"/>
      <c r="L1698" s="24" t="n"/>
      <c r="M1698" s="1">
        <f>LEFT(A1698,6)</f>
        <v/>
      </c>
      <c r="N1698" s="1">
        <f>MID(A1698,7,6)</f>
        <v/>
      </c>
      <c r="O1698" s="1">
        <f>MID(A1698,7,6)&amp;"-"&amp;MID(A1698,13,1)</f>
        <v/>
      </c>
      <c r="P1698" s="1">
        <f>"M"&amp;MID(A1698,5,2)</f>
        <v/>
      </c>
      <c r="Q1698" s="1">
        <f>IF(MID(A1698,4,1)="L",IF(ISODD(RIGHT(A1698)),"LH1","LH3"),IF(MID(A1698,4,1)="R",IF(ISODD(RIGHT(A1698)),"RH2","RH4"),"ERROR"))</f>
        <v/>
      </c>
      <c r="R1698" s="1">
        <f>P1698&amp;"-"&amp;Q1698</f>
        <v/>
      </c>
      <c r="S1698" s="13">
        <f>IF(D1698="","HXX",IF(OR(D1698=D1697,D1698=0),S1697,"H"&amp;TEXT(D1698,"00")&amp;" T"&amp;TEXT(G1698,"00")&amp;" - "&amp;A1698))</f>
        <v/>
      </c>
      <c r="T1698" s="13">
        <f>SUBTOTAL(3,A1698)</f>
        <v/>
      </c>
      <c r="U1698" s="13">
        <f>IF(OR(NOT(ISBLANK(H1698)),J1698="30"),1,0)</f>
        <v/>
      </c>
      <c r="V1698" s="13">
        <f>IF(ISBLANK(I1698),0,1)</f>
        <v/>
      </c>
      <c r="W1698" s="13">
        <f>IF(AND(L1698="Porosidad de gas",OR(K1698="C5",K1698="E5")),1,0)</f>
        <v/>
      </c>
      <c r="X1698" s="3">
        <f>RIGHT(A1698,3)</f>
        <v/>
      </c>
      <c r="Y1698" s="3">
        <f>MAX(W1698*F1698,0)</f>
        <v/>
      </c>
      <c r="Z1698" s="3">
        <f>MAX(V1698*F1698-Y1698,0)</f>
        <v/>
      </c>
      <c r="AA1698" s="3">
        <f>MAX(U1698*F1698-SUM(Y1698:Z1698),0)</f>
        <v/>
      </c>
      <c r="AB1698" s="3">
        <f>MAX(F1698-SUM(Y1698:AA1698),0)</f>
        <v/>
      </c>
      <c r="AC1698" s="3">
        <f>D1698</f>
        <v/>
      </c>
      <c r="AD1698" s="3">
        <f>E1698</f>
        <v/>
      </c>
    </row>
    <row r="1699">
      <c r="A1699" s="22" t="inlineStr">
        <is>
          <t>BNRL022511263140</t>
        </is>
      </c>
      <c r="B1699" s="22" t="inlineStr">
        <is>
          <t>27/11/2025 1:17:36</t>
        </is>
      </c>
      <c r="C1699" s="24" t="n">
        <v>9</v>
      </c>
      <c r="D1699" s="24" t="n">
        <v>14</v>
      </c>
      <c r="E1699" s="24" t="n">
        <v>7</v>
      </c>
      <c r="F1699" s="24" t="n">
        <v>437</v>
      </c>
      <c r="G1699" s="24" t="inlineStr">
        <is>
          <t>17</t>
        </is>
      </c>
      <c r="H1699" s="24" t="inlineStr">
        <is>
          <t>27/11/2025 9:20:35</t>
        </is>
      </c>
      <c r="I1699" s="24" t="inlineStr"/>
      <c r="J1699" s="24" t="n">
        <v/>
      </c>
      <c r="K1699" s="24" t="n"/>
      <c r="L1699" s="24" t="n"/>
      <c r="M1699" s="1">
        <f>LEFT(A1699,6)</f>
        <v/>
      </c>
      <c r="N1699" s="1">
        <f>MID(A1699,7,6)</f>
        <v/>
      </c>
      <c r="O1699" s="1">
        <f>MID(A1699,7,6)&amp;"-"&amp;MID(A1699,13,1)</f>
        <v/>
      </c>
      <c r="P1699" s="1">
        <f>"M"&amp;MID(A1699,5,2)</f>
        <v/>
      </c>
      <c r="Q1699" s="1">
        <f>IF(MID(A1699,4,1)="L",IF(ISODD(RIGHT(A1699)),"LH1","LH3"),IF(MID(A1699,4,1)="R",IF(ISODD(RIGHT(A1699)),"RH2","RH4"),"ERROR"))</f>
        <v/>
      </c>
      <c r="R1699" s="1">
        <f>P1699&amp;"-"&amp;Q1699</f>
        <v/>
      </c>
      <c r="S1699" s="13">
        <f>IF(D1699="","HXX",IF(OR(D1699=D1698,D1699=0),S1698,"H"&amp;TEXT(D1699,"00")&amp;" T"&amp;TEXT(G1699,"00")&amp;" - "&amp;A1699))</f>
        <v/>
      </c>
      <c r="T1699" s="13">
        <f>SUBTOTAL(3,A1699)</f>
        <v/>
      </c>
      <c r="U1699" s="13">
        <f>IF(OR(NOT(ISBLANK(H1699)),J1699="30"),1,0)</f>
        <v/>
      </c>
      <c r="V1699" s="13">
        <f>IF(ISBLANK(I1699),0,1)</f>
        <v/>
      </c>
      <c r="W1699" s="13">
        <f>IF(AND(L1699="Porosidad de gas",OR(K1699="C5",K1699="E5")),1,0)</f>
        <v/>
      </c>
      <c r="X1699" s="3">
        <f>RIGHT(A1699,3)</f>
        <v/>
      </c>
      <c r="Y1699" s="3">
        <f>MAX(W1699*F1699,0)</f>
        <v/>
      </c>
      <c r="Z1699" s="3">
        <f>MAX(V1699*F1699-Y1699,0)</f>
        <v/>
      </c>
      <c r="AA1699" s="3">
        <f>MAX(U1699*F1699-SUM(Y1699:Z1699),0)</f>
        <v/>
      </c>
      <c r="AB1699" s="3">
        <f>MAX(F1699-SUM(Y1699:AA1699),0)</f>
        <v/>
      </c>
      <c r="AC1699" s="3">
        <f>D1699</f>
        <v/>
      </c>
      <c r="AD1699" s="3">
        <f>E1699</f>
        <v/>
      </c>
    </row>
    <row r="1700">
      <c r="A1700" s="22" t="inlineStr">
        <is>
          <t>BNRR022511263139</t>
        </is>
      </c>
      <c r="B1700" s="22" t="inlineStr">
        <is>
          <t>27/11/2025 1:17:36</t>
        </is>
      </c>
      <c r="C1700" s="24" t="n">
        <v>9</v>
      </c>
      <c r="D1700" s="24" t="n">
        <v>14</v>
      </c>
      <c r="E1700" s="24" t="n">
        <v>7</v>
      </c>
      <c r="F1700" s="24" t="n">
        <v>437</v>
      </c>
      <c r="G1700" s="24" t="inlineStr">
        <is>
          <t>17</t>
        </is>
      </c>
      <c r="H1700" s="24" t="inlineStr">
        <is>
          <t>27/11/2025 9:16:39</t>
        </is>
      </c>
      <c r="I1700" s="24" t="inlineStr"/>
      <c r="J1700" s="24" t="n">
        <v/>
      </c>
      <c r="K1700" s="24" t="n"/>
      <c r="L1700" s="24" t="n"/>
      <c r="M1700" s="1">
        <f>LEFT(A1700,6)</f>
        <v/>
      </c>
      <c r="N1700" s="1">
        <f>MID(A1700,7,6)</f>
        <v/>
      </c>
      <c r="O1700" s="1">
        <f>MID(A1700,7,6)&amp;"-"&amp;MID(A1700,13,1)</f>
        <v/>
      </c>
      <c r="P1700" s="1">
        <f>"M"&amp;MID(A1700,5,2)</f>
        <v/>
      </c>
      <c r="Q1700" s="1">
        <f>IF(MID(A1700,4,1)="L",IF(ISODD(RIGHT(A1700)),"LH1","LH3"),IF(MID(A1700,4,1)="R",IF(ISODD(RIGHT(A1700)),"RH2","RH4"),"ERROR"))</f>
        <v/>
      </c>
      <c r="R1700" s="1">
        <f>P1700&amp;"-"&amp;Q1700</f>
        <v/>
      </c>
      <c r="S1700" s="13">
        <f>IF(D1700="","HXX",IF(OR(D1700=D1699,D1700=0),S1699,"H"&amp;TEXT(D1700,"00")&amp;" T"&amp;TEXT(G1700,"00")&amp;" - "&amp;A1700))</f>
        <v/>
      </c>
      <c r="T1700" s="13">
        <f>SUBTOTAL(3,A1700)</f>
        <v/>
      </c>
      <c r="U1700" s="13">
        <f>IF(OR(NOT(ISBLANK(H1700)),J1700="30"),1,0)</f>
        <v/>
      </c>
      <c r="V1700" s="13">
        <f>IF(ISBLANK(I1700),0,1)</f>
        <v/>
      </c>
      <c r="W1700" s="13">
        <f>IF(AND(L1700="Porosidad de gas",OR(K1700="C5",K1700="E5")),1,0)</f>
        <v/>
      </c>
      <c r="X1700" s="3">
        <f>RIGHT(A1700,3)</f>
        <v/>
      </c>
      <c r="Y1700" s="3">
        <f>MAX(W1700*F1700,0)</f>
        <v/>
      </c>
      <c r="Z1700" s="3">
        <f>MAX(V1700*F1700-Y1700,0)</f>
        <v/>
      </c>
      <c r="AA1700" s="3">
        <f>MAX(U1700*F1700-SUM(Y1700:Z1700),0)</f>
        <v/>
      </c>
      <c r="AB1700" s="3">
        <f>MAX(F1700-SUM(Y1700:AA1700),0)</f>
        <v/>
      </c>
      <c r="AC1700" s="3">
        <f>D1700</f>
        <v/>
      </c>
      <c r="AD1700" s="3">
        <f>E1700</f>
        <v/>
      </c>
    </row>
    <row r="1701">
      <c r="A1701" s="22" t="inlineStr">
        <is>
          <t>BNRR022511263140</t>
        </is>
      </c>
      <c r="B1701" s="22" t="inlineStr">
        <is>
          <t>27/11/2025 1:17:36</t>
        </is>
      </c>
      <c r="C1701" s="24" t="n">
        <v>9</v>
      </c>
      <c r="D1701" s="24" t="n">
        <v>14</v>
      </c>
      <c r="E1701" s="24" t="n">
        <v>7</v>
      </c>
      <c r="F1701" s="24" t="n">
        <v>437</v>
      </c>
      <c r="G1701" s="24" t="inlineStr">
        <is>
          <t>17</t>
        </is>
      </c>
      <c r="H1701" s="24" t="inlineStr">
        <is>
          <t>27/11/2025 9:20:49</t>
        </is>
      </c>
      <c r="I1701" s="24" t="inlineStr"/>
      <c r="J1701" s="24" t="n">
        <v/>
      </c>
      <c r="K1701" s="24" t="n"/>
      <c r="L1701" s="24" t="n"/>
      <c r="M1701" s="1">
        <f>LEFT(A1701,6)</f>
        <v/>
      </c>
      <c r="N1701" s="1">
        <f>MID(A1701,7,6)</f>
        <v/>
      </c>
      <c r="O1701" s="1">
        <f>MID(A1701,7,6)&amp;"-"&amp;MID(A1701,13,1)</f>
        <v/>
      </c>
      <c r="P1701" s="1">
        <f>"M"&amp;MID(A1701,5,2)</f>
        <v/>
      </c>
      <c r="Q1701" s="1">
        <f>IF(MID(A1701,4,1)="L",IF(ISODD(RIGHT(A1701)),"LH1","LH3"),IF(MID(A1701,4,1)="R",IF(ISODD(RIGHT(A1701)),"RH2","RH4"),"ERROR"))</f>
        <v/>
      </c>
      <c r="R1701" s="1">
        <f>P1701&amp;"-"&amp;Q1701</f>
        <v/>
      </c>
      <c r="S1701" s="13">
        <f>IF(D1701="","HXX",IF(OR(D1701=D1700,D1701=0),S1700,"H"&amp;TEXT(D1701,"00")&amp;" T"&amp;TEXT(G1701,"00")&amp;" - "&amp;A1701))</f>
        <v/>
      </c>
      <c r="T1701" s="13">
        <f>SUBTOTAL(3,A1701)</f>
        <v/>
      </c>
      <c r="U1701" s="13">
        <f>IF(OR(NOT(ISBLANK(H1701)),J1701="30"),1,0)</f>
        <v/>
      </c>
      <c r="V1701" s="13">
        <f>IF(ISBLANK(I1701),0,1)</f>
        <v/>
      </c>
      <c r="W1701" s="13">
        <f>IF(AND(L1701="Porosidad de gas",OR(K1701="C5",K1701="E5")),1,0)</f>
        <v/>
      </c>
      <c r="X1701" s="3">
        <f>RIGHT(A1701,3)</f>
        <v/>
      </c>
      <c r="Y1701" s="3">
        <f>MAX(W1701*F1701,0)</f>
        <v/>
      </c>
      <c r="Z1701" s="3">
        <f>MAX(V1701*F1701-Y1701,0)</f>
        <v/>
      </c>
      <c r="AA1701" s="3">
        <f>MAX(U1701*F1701-SUM(Y1701:Z1701),0)</f>
        <v/>
      </c>
      <c r="AB1701" s="3">
        <f>MAX(F1701-SUM(Y1701:AA1701),0)</f>
        <v/>
      </c>
      <c r="AC1701" s="3">
        <f>D1701</f>
        <v/>
      </c>
      <c r="AD1701" s="3">
        <f>E1701</f>
        <v/>
      </c>
    </row>
    <row r="1702">
      <c r="A1702" s="22" t="inlineStr">
        <is>
          <t>BNRL022511263137</t>
        </is>
      </c>
      <c r="B1702" s="22" t="inlineStr">
        <is>
          <t>27/11/2025 1:10:18</t>
        </is>
      </c>
      <c r="C1702" s="24" t="n">
        <v>9</v>
      </c>
      <c r="D1702" s="24" t="n">
        <v>14</v>
      </c>
      <c r="E1702" s="24" t="n">
        <v>6</v>
      </c>
      <c r="F1702" s="24" t="n">
        <v>363</v>
      </c>
      <c r="G1702" s="24" t="inlineStr">
        <is>
          <t>17</t>
        </is>
      </c>
      <c r="H1702" s="24" t="inlineStr">
        <is>
          <t>27/11/2025 9:24:6</t>
        </is>
      </c>
      <c r="I1702" s="24" t="inlineStr"/>
      <c r="J1702" s="24" t="n">
        <v/>
      </c>
      <c r="K1702" s="24" t="n"/>
      <c r="L1702" s="24" t="n"/>
      <c r="M1702" s="1">
        <f>LEFT(A1702,6)</f>
        <v/>
      </c>
      <c r="N1702" s="1">
        <f>MID(A1702,7,6)</f>
        <v/>
      </c>
      <c r="O1702" s="1">
        <f>MID(A1702,7,6)&amp;"-"&amp;MID(A1702,13,1)</f>
        <v/>
      </c>
      <c r="P1702" s="1">
        <f>"M"&amp;MID(A1702,5,2)</f>
        <v/>
      </c>
      <c r="Q1702" s="1">
        <f>IF(MID(A1702,4,1)="L",IF(ISODD(RIGHT(A1702)),"LH1","LH3"),IF(MID(A1702,4,1)="R",IF(ISODD(RIGHT(A1702)),"RH2","RH4"),"ERROR"))</f>
        <v/>
      </c>
      <c r="R1702" s="1">
        <f>P1702&amp;"-"&amp;Q1702</f>
        <v/>
      </c>
      <c r="S1702" s="13">
        <f>IF(D1702="","HXX",IF(OR(D1702=D1701,D1702=0),S1701,"H"&amp;TEXT(D1702,"00")&amp;" T"&amp;TEXT(G1702,"00")&amp;" - "&amp;A1702))</f>
        <v/>
      </c>
      <c r="T1702" s="13">
        <f>SUBTOTAL(3,A1702)</f>
        <v/>
      </c>
      <c r="U1702" s="13">
        <f>IF(OR(NOT(ISBLANK(H1702)),J1702="30"),1,0)</f>
        <v/>
      </c>
      <c r="V1702" s="13">
        <f>IF(ISBLANK(I1702),0,1)</f>
        <v/>
      </c>
      <c r="W1702" s="13">
        <f>IF(AND(L1702="Porosidad de gas",OR(K1702="C5",K1702="E5")),1,0)</f>
        <v/>
      </c>
      <c r="X1702" s="3">
        <f>RIGHT(A1702,3)</f>
        <v/>
      </c>
      <c r="Y1702" s="3">
        <f>MAX(W1702*F1702,0)</f>
        <v/>
      </c>
      <c r="Z1702" s="3">
        <f>MAX(V1702*F1702-Y1702,0)</f>
        <v/>
      </c>
      <c r="AA1702" s="3">
        <f>MAX(U1702*F1702-SUM(Y1702:Z1702),0)</f>
        <v/>
      </c>
      <c r="AB1702" s="3">
        <f>MAX(F1702-SUM(Y1702:AA1702),0)</f>
        <v/>
      </c>
      <c r="AC1702" s="3">
        <f>D1702</f>
        <v/>
      </c>
      <c r="AD1702" s="3">
        <f>E1702</f>
        <v/>
      </c>
    </row>
    <row r="1703">
      <c r="A1703" s="22" t="inlineStr">
        <is>
          <t>BNRL022511263138</t>
        </is>
      </c>
      <c r="B1703" s="22" t="inlineStr">
        <is>
          <t>27/11/2025 1:10:18</t>
        </is>
      </c>
      <c r="C1703" s="24" t="n">
        <v>9</v>
      </c>
      <c r="D1703" s="24" t="n">
        <v>14</v>
      </c>
      <c r="E1703" s="24" t="n">
        <v>6</v>
      </c>
      <c r="F1703" s="24" t="n">
        <v>363</v>
      </c>
      <c r="G1703" s="24" t="inlineStr">
        <is>
          <t>17</t>
        </is>
      </c>
      <c r="H1703" s="24" t="inlineStr">
        <is>
          <t>27/11/2025 9:22:16</t>
        </is>
      </c>
      <c r="I1703" s="24" t="inlineStr"/>
      <c r="J1703" s="24" t="n">
        <v/>
      </c>
      <c r="K1703" s="24" t="n"/>
      <c r="L1703" s="24" t="n"/>
      <c r="M1703" s="1">
        <f>LEFT(A1703,6)</f>
        <v/>
      </c>
      <c r="N1703" s="1">
        <f>MID(A1703,7,6)</f>
        <v/>
      </c>
      <c r="O1703" s="1">
        <f>MID(A1703,7,6)&amp;"-"&amp;MID(A1703,13,1)</f>
        <v/>
      </c>
      <c r="P1703" s="1">
        <f>"M"&amp;MID(A1703,5,2)</f>
        <v/>
      </c>
      <c r="Q1703" s="1">
        <f>IF(MID(A1703,4,1)="L",IF(ISODD(RIGHT(A1703)),"LH1","LH3"),IF(MID(A1703,4,1)="R",IF(ISODD(RIGHT(A1703)),"RH2","RH4"),"ERROR"))</f>
        <v/>
      </c>
      <c r="R1703" s="1">
        <f>P1703&amp;"-"&amp;Q1703</f>
        <v/>
      </c>
      <c r="S1703" s="13">
        <f>IF(D1703="","HXX",IF(OR(D1703=D1702,D1703=0),S1702,"H"&amp;TEXT(D1703,"00")&amp;" T"&amp;TEXT(G1703,"00")&amp;" - "&amp;A1703))</f>
        <v/>
      </c>
      <c r="T1703" s="13">
        <f>SUBTOTAL(3,A1703)</f>
        <v/>
      </c>
      <c r="U1703" s="13">
        <f>IF(OR(NOT(ISBLANK(H1703)),J1703="30"),1,0)</f>
        <v/>
      </c>
      <c r="V1703" s="13">
        <f>IF(ISBLANK(I1703),0,1)</f>
        <v/>
      </c>
      <c r="W1703" s="13">
        <f>IF(AND(L1703="Porosidad de gas",OR(K1703="C5",K1703="E5")),1,0)</f>
        <v/>
      </c>
      <c r="X1703" s="3">
        <f>RIGHT(A1703,3)</f>
        <v/>
      </c>
      <c r="Y1703" s="3">
        <f>MAX(W1703*F1703,0)</f>
        <v/>
      </c>
      <c r="Z1703" s="3">
        <f>MAX(V1703*F1703-Y1703,0)</f>
        <v/>
      </c>
      <c r="AA1703" s="3">
        <f>MAX(U1703*F1703-SUM(Y1703:Z1703),0)</f>
        <v/>
      </c>
      <c r="AB1703" s="3">
        <f>MAX(F1703-SUM(Y1703:AA1703),0)</f>
        <v/>
      </c>
      <c r="AC1703" s="3">
        <f>D1703</f>
        <v/>
      </c>
      <c r="AD1703" s="3">
        <f>E1703</f>
        <v/>
      </c>
    </row>
    <row r="1704">
      <c r="A1704" s="22" t="inlineStr">
        <is>
          <t>BNRR022511263137</t>
        </is>
      </c>
      <c r="B1704" s="22" t="inlineStr">
        <is>
          <t>27/11/2025 1:10:18</t>
        </is>
      </c>
      <c r="C1704" s="24" t="n">
        <v>9</v>
      </c>
      <c r="D1704" s="24" t="n">
        <v>14</v>
      </c>
      <c r="E1704" s="24" t="n">
        <v>6</v>
      </c>
      <c r="F1704" s="24" t="n">
        <v>363</v>
      </c>
      <c r="G1704" s="24" t="inlineStr">
        <is>
          <t>17</t>
        </is>
      </c>
      <c r="H1704" s="24" t="inlineStr">
        <is>
          <t>27/11/2025 9:19:33</t>
        </is>
      </c>
      <c r="I1704" s="24" t="inlineStr"/>
      <c r="J1704" s="24" t="n">
        <v/>
      </c>
      <c r="K1704" s="24" t="n"/>
      <c r="L1704" s="24" t="n"/>
      <c r="M1704" s="1">
        <f>LEFT(A1704,6)</f>
        <v/>
      </c>
      <c r="N1704" s="1">
        <f>MID(A1704,7,6)</f>
        <v/>
      </c>
      <c r="O1704" s="1">
        <f>MID(A1704,7,6)&amp;"-"&amp;MID(A1704,13,1)</f>
        <v/>
      </c>
      <c r="P1704" s="1">
        <f>"M"&amp;MID(A1704,5,2)</f>
        <v/>
      </c>
      <c r="Q1704" s="1">
        <f>IF(MID(A1704,4,1)="L",IF(ISODD(RIGHT(A1704)),"LH1","LH3"),IF(MID(A1704,4,1)="R",IF(ISODD(RIGHT(A1704)),"RH2","RH4"),"ERROR"))</f>
        <v/>
      </c>
      <c r="R1704" s="1">
        <f>P1704&amp;"-"&amp;Q1704</f>
        <v/>
      </c>
      <c r="S1704" s="13">
        <f>IF(D1704="","HXX",IF(OR(D1704=D1703,D1704=0),S1703,"H"&amp;TEXT(D1704,"00")&amp;" T"&amp;TEXT(G1704,"00")&amp;" - "&amp;A1704))</f>
        <v/>
      </c>
      <c r="T1704" s="13">
        <f>SUBTOTAL(3,A1704)</f>
        <v/>
      </c>
      <c r="U1704" s="13">
        <f>IF(OR(NOT(ISBLANK(H1704)),J1704="30"),1,0)</f>
        <v/>
      </c>
      <c r="V1704" s="13">
        <f>IF(ISBLANK(I1704),0,1)</f>
        <v/>
      </c>
      <c r="W1704" s="13">
        <f>IF(AND(L1704="Porosidad de gas",OR(K1704="C5",K1704="E5")),1,0)</f>
        <v/>
      </c>
      <c r="X1704" s="3">
        <f>RIGHT(A1704,3)</f>
        <v/>
      </c>
      <c r="Y1704" s="3">
        <f>MAX(W1704*F1704,0)</f>
        <v/>
      </c>
      <c r="Z1704" s="3">
        <f>MAX(V1704*F1704-Y1704,0)</f>
        <v/>
      </c>
      <c r="AA1704" s="3">
        <f>MAX(U1704*F1704-SUM(Y1704:Z1704),0)</f>
        <v/>
      </c>
      <c r="AB1704" s="3">
        <f>MAX(F1704-SUM(Y1704:AA1704),0)</f>
        <v/>
      </c>
      <c r="AC1704" s="3">
        <f>D1704</f>
        <v/>
      </c>
      <c r="AD1704" s="3">
        <f>E1704</f>
        <v/>
      </c>
    </row>
    <row r="1705">
      <c r="A1705" s="22" t="inlineStr">
        <is>
          <t>BNRR022511263138</t>
        </is>
      </c>
      <c r="B1705" s="22" t="inlineStr">
        <is>
          <t>27/11/2025 1:10:18</t>
        </is>
      </c>
      <c r="C1705" s="24" t="n">
        <v>9</v>
      </c>
      <c r="D1705" s="24" t="n">
        <v>14</v>
      </c>
      <c r="E1705" s="24" t="n">
        <v>6</v>
      </c>
      <c r="F1705" s="24" t="n">
        <v>363</v>
      </c>
      <c r="G1705" s="24" t="inlineStr">
        <is>
          <t>17</t>
        </is>
      </c>
      <c r="H1705" s="24" t="inlineStr">
        <is>
          <t>27/11/2025 9:22:25</t>
        </is>
      </c>
      <c r="I1705" s="24" t="inlineStr"/>
      <c r="J1705" s="24" t="n">
        <v/>
      </c>
      <c r="K1705" s="24" t="n"/>
      <c r="L1705" s="24" t="n"/>
      <c r="M1705" s="1">
        <f>LEFT(A1705,6)</f>
        <v/>
      </c>
      <c r="N1705" s="1">
        <f>MID(A1705,7,6)</f>
        <v/>
      </c>
      <c r="O1705" s="1">
        <f>MID(A1705,7,6)&amp;"-"&amp;MID(A1705,13,1)</f>
        <v/>
      </c>
      <c r="P1705" s="1">
        <f>"M"&amp;MID(A1705,5,2)</f>
        <v/>
      </c>
      <c r="Q1705" s="1">
        <f>IF(MID(A1705,4,1)="L",IF(ISODD(RIGHT(A1705)),"LH1","LH3"),IF(MID(A1705,4,1)="R",IF(ISODD(RIGHT(A1705)),"RH2","RH4"),"ERROR"))</f>
        <v/>
      </c>
      <c r="R1705" s="1">
        <f>P1705&amp;"-"&amp;Q1705</f>
        <v/>
      </c>
      <c r="S1705" s="13">
        <f>IF(D1705="","HXX",IF(OR(D1705=D1704,D1705=0),S1704,"H"&amp;TEXT(D1705,"00")&amp;" T"&amp;TEXT(G1705,"00")&amp;" - "&amp;A1705))</f>
        <v/>
      </c>
      <c r="T1705" s="13">
        <f>SUBTOTAL(3,A1705)</f>
        <v/>
      </c>
      <c r="U1705" s="13">
        <f>IF(OR(NOT(ISBLANK(H1705)),J1705="30"),1,0)</f>
        <v/>
      </c>
      <c r="V1705" s="13">
        <f>IF(ISBLANK(I1705),0,1)</f>
        <v/>
      </c>
      <c r="W1705" s="13">
        <f>IF(AND(L1705="Porosidad de gas",OR(K1705="C5",K1705="E5")),1,0)</f>
        <v/>
      </c>
      <c r="X1705" s="3">
        <f>RIGHT(A1705,3)</f>
        <v/>
      </c>
      <c r="Y1705" s="3">
        <f>MAX(W1705*F1705,0)</f>
        <v/>
      </c>
      <c r="Z1705" s="3">
        <f>MAX(V1705*F1705-Y1705,0)</f>
        <v/>
      </c>
      <c r="AA1705" s="3">
        <f>MAX(U1705*F1705-SUM(Y1705:Z1705),0)</f>
        <v/>
      </c>
      <c r="AB1705" s="3">
        <f>MAX(F1705-SUM(Y1705:AA1705),0)</f>
        <v/>
      </c>
      <c r="AC1705" s="3">
        <f>D1705</f>
        <v/>
      </c>
      <c r="AD1705" s="3">
        <f>E1705</f>
        <v/>
      </c>
    </row>
    <row r="1706">
      <c r="A1706" s="22" t="inlineStr">
        <is>
          <t>BNRL022511263135</t>
        </is>
      </c>
      <c r="B1706" s="22" t="inlineStr">
        <is>
          <t>27/11/2025 1:4:15</t>
        </is>
      </c>
      <c r="C1706" s="24" t="n">
        <v>9</v>
      </c>
      <c r="D1706" s="24" t="n">
        <v>14</v>
      </c>
      <c r="E1706" s="24" t="n">
        <v>5</v>
      </c>
      <c r="F1706" s="24" t="n">
        <v>540</v>
      </c>
      <c r="G1706" s="24" t="inlineStr">
        <is>
          <t>17</t>
        </is>
      </c>
      <c r="H1706" s="24" t="inlineStr">
        <is>
          <t>27/11/2025 11:41:31</t>
        </is>
      </c>
      <c r="I1706" s="24" t="inlineStr"/>
      <c r="J1706" s="24" t="n">
        <v/>
      </c>
      <c r="K1706" s="24" t="n"/>
      <c r="L1706" s="24" t="n"/>
      <c r="M1706" s="1">
        <f>LEFT(A1706,6)</f>
        <v/>
      </c>
      <c r="N1706" s="1">
        <f>MID(A1706,7,6)</f>
        <v/>
      </c>
      <c r="O1706" s="1">
        <f>MID(A1706,7,6)&amp;"-"&amp;MID(A1706,13,1)</f>
        <v/>
      </c>
      <c r="P1706" s="1">
        <f>"M"&amp;MID(A1706,5,2)</f>
        <v/>
      </c>
      <c r="Q1706" s="1">
        <f>IF(MID(A1706,4,1)="L",IF(ISODD(RIGHT(A1706)),"LH1","LH3"),IF(MID(A1706,4,1)="R",IF(ISODD(RIGHT(A1706)),"RH2","RH4"),"ERROR"))</f>
        <v/>
      </c>
      <c r="R1706" s="1">
        <f>P1706&amp;"-"&amp;Q1706</f>
        <v/>
      </c>
      <c r="S1706" s="13">
        <f>IF(D1706="","HXX",IF(OR(D1706=D1705,D1706=0),S1705,"H"&amp;TEXT(D1706,"00")&amp;" T"&amp;TEXT(G1706,"00")&amp;" - "&amp;A1706))</f>
        <v/>
      </c>
      <c r="T1706" s="13">
        <f>SUBTOTAL(3,A1706)</f>
        <v/>
      </c>
      <c r="U1706" s="13">
        <f>IF(OR(NOT(ISBLANK(H1706)),J1706="30"),1,0)</f>
        <v/>
      </c>
      <c r="V1706" s="13">
        <f>IF(ISBLANK(I1706),0,1)</f>
        <v/>
      </c>
      <c r="W1706" s="13">
        <f>IF(AND(L1706="Porosidad de gas",OR(K1706="C5",K1706="E5")),1,0)</f>
        <v/>
      </c>
      <c r="X1706" s="3">
        <f>RIGHT(A1706,3)</f>
        <v/>
      </c>
      <c r="Y1706" s="3">
        <f>MAX(W1706*F1706,0)</f>
        <v/>
      </c>
      <c r="Z1706" s="3">
        <f>MAX(V1706*F1706-Y1706,0)</f>
        <v/>
      </c>
      <c r="AA1706" s="3">
        <f>MAX(U1706*F1706-SUM(Y1706:Z1706),0)</f>
        <v/>
      </c>
      <c r="AB1706" s="3">
        <f>MAX(F1706-SUM(Y1706:AA1706),0)</f>
        <v/>
      </c>
      <c r="AC1706" s="3">
        <f>D1706</f>
        <v/>
      </c>
      <c r="AD1706" s="3">
        <f>E1706</f>
        <v/>
      </c>
    </row>
    <row r="1707">
      <c r="A1707" s="22" t="inlineStr">
        <is>
          <t>BNRL022511263136</t>
        </is>
      </c>
      <c r="B1707" s="22" t="inlineStr">
        <is>
          <t>27/11/2025 1:4:15</t>
        </is>
      </c>
      <c r="C1707" s="24" t="n">
        <v>9</v>
      </c>
      <c r="D1707" s="24" t="n">
        <v>14</v>
      </c>
      <c r="E1707" s="24" t="n">
        <v>5</v>
      </c>
      <c r="F1707" s="24" t="n">
        <v>540</v>
      </c>
      <c r="G1707" s="24" t="inlineStr">
        <is>
          <t>17</t>
        </is>
      </c>
      <c r="H1707" s="24" t="inlineStr">
        <is>
          <t>27/11/2025 11:38:57</t>
        </is>
      </c>
      <c r="I1707" s="24" t="inlineStr"/>
      <c r="J1707" s="24" t="n">
        <v/>
      </c>
      <c r="K1707" s="24" t="n"/>
      <c r="L1707" s="24" t="n"/>
      <c r="M1707" s="1">
        <f>LEFT(A1707,6)</f>
        <v/>
      </c>
      <c r="N1707" s="1">
        <f>MID(A1707,7,6)</f>
        <v/>
      </c>
      <c r="O1707" s="1">
        <f>MID(A1707,7,6)&amp;"-"&amp;MID(A1707,13,1)</f>
        <v/>
      </c>
      <c r="P1707" s="1">
        <f>"M"&amp;MID(A1707,5,2)</f>
        <v/>
      </c>
      <c r="Q1707" s="1">
        <f>IF(MID(A1707,4,1)="L",IF(ISODD(RIGHT(A1707)),"LH1","LH3"),IF(MID(A1707,4,1)="R",IF(ISODD(RIGHT(A1707)),"RH2","RH4"),"ERROR"))</f>
        <v/>
      </c>
      <c r="R1707" s="1">
        <f>P1707&amp;"-"&amp;Q1707</f>
        <v/>
      </c>
      <c r="S1707" s="13">
        <f>IF(D1707="","HXX",IF(OR(D1707=D1706,D1707=0),S1706,"H"&amp;TEXT(D1707,"00")&amp;" T"&amp;TEXT(G1707,"00")&amp;" - "&amp;A1707))</f>
        <v/>
      </c>
      <c r="T1707" s="13">
        <f>SUBTOTAL(3,A1707)</f>
        <v/>
      </c>
      <c r="U1707" s="13">
        <f>IF(OR(NOT(ISBLANK(H1707)),J1707="30"),1,0)</f>
        <v/>
      </c>
      <c r="V1707" s="13">
        <f>IF(ISBLANK(I1707),0,1)</f>
        <v/>
      </c>
      <c r="W1707" s="13">
        <f>IF(AND(L1707="Porosidad de gas",OR(K1707="C5",K1707="E5")),1,0)</f>
        <v/>
      </c>
      <c r="X1707" s="3">
        <f>RIGHT(A1707,3)</f>
        <v/>
      </c>
      <c r="Y1707" s="3">
        <f>MAX(W1707*F1707,0)</f>
        <v/>
      </c>
      <c r="Z1707" s="3">
        <f>MAX(V1707*F1707-Y1707,0)</f>
        <v/>
      </c>
      <c r="AA1707" s="3">
        <f>MAX(U1707*F1707-SUM(Y1707:Z1707),0)</f>
        <v/>
      </c>
      <c r="AB1707" s="3">
        <f>MAX(F1707-SUM(Y1707:AA1707),0)</f>
        <v/>
      </c>
      <c r="AC1707" s="3">
        <f>D1707</f>
        <v/>
      </c>
      <c r="AD1707" s="3">
        <f>E1707</f>
        <v/>
      </c>
    </row>
    <row r="1708">
      <c r="A1708" s="22" t="inlineStr">
        <is>
          <t>BNRR022511263135</t>
        </is>
      </c>
      <c r="B1708" s="22" t="inlineStr">
        <is>
          <t>27/11/2025 1:4:15</t>
        </is>
      </c>
      <c r="C1708" s="24" t="n">
        <v>9</v>
      </c>
      <c r="D1708" s="24" t="n">
        <v>14</v>
      </c>
      <c r="E1708" s="24" t="n">
        <v>5</v>
      </c>
      <c r="F1708" s="24" t="n">
        <v>540</v>
      </c>
      <c r="G1708" s="24" t="inlineStr">
        <is>
          <t>17</t>
        </is>
      </c>
      <c r="H1708" s="24" t="inlineStr">
        <is>
          <t>27/11/2025 11:38:19</t>
        </is>
      </c>
      <c r="I1708" s="24" t="inlineStr"/>
      <c r="J1708" s="24" t="n">
        <v/>
      </c>
      <c r="K1708" s="24" t="n"/>
      <c r="L1708" s="24" t="n"/>
      <c r="M1708" s="1">
        <f>LEFT(A1708,6)</f>
        <v/>
      </c>
      <c r="N1708" s="1">
        <f>MID(A1708,7,6)</f>
        <v/>
      </c>
      <c r="O1708" s="1">
        <f>MID(A1708,7,6)&amp;"-"&amp;MID(A1708,13,1)</f>
        <v/>
      </c>
      <c r="P1708" s="1">
        <f>"M"&amp;MID(A1708,5,2)</f>
        <v/>
      </c>
      <c r="Q1708" s="1">
        <f>IF(MID(A1708,4,1)="L",IF(ISODD(RIGHT(A1708)),"LH1","LH3"),IF(MID(A1708,4,1)="R",IF(ISODD(RIGHT(A1708)),"RH2","RH4"),"ERROR"))</f>
        <v/>
      </c>
      <c r="R1708" s="1">
        <f>P1708&amp;"-"&amp;Q1708</f>
        <v/>
      </c>
      <c r="S1708" s="13">
        <f>IF(D1708="","HXX",IF(OR(D1708=D1707,D1708=0),S1707,"H"&amp;TEXT(D1708,"00")&amp;" T"&amp;TEXT(G1708,"00")&amp;" - "&amp;A1708))</f>
        <v/>
      </c>
      <c r="T1708" s="13">
        <f>SUBTOTAL(3,A1708)</f>
        <v/>
      </c>
      <c r="U1708" s="13">
        <f>IF(OR(NOT(ISBLANK(H1708)),J1708="30"),1,0)</f>
        <v/>
      </c>
      <c r="V1708" s="13">
        <f>IF(ISBLANK(I1708),0,1)</f>
        <v/>
      </c>
      <c r="W1708" s="13">
        <f>IF(AND(L1708="Porosidad de gas",OR(K1708="C5",K1708="E5")),1,0)</f>
        <v/>
      </c>
      <c r="X1708" s="3">
        <f>RIGHT(A1708,3)</f>
        <v/>
      </c>
      <c r="Y1708" s="3">
        <f>MAX(W1708*F1708,0)</f>
        <v/>
      </c>
      <c r="Z1708" s="3">
        <f>MAX(V1708*F1708-Y1708,0)</f>
        <v/>
      </c>
      <c r="AA1708" s="3">
        <f>MAX(U1708*F1708-SUM(Y1708:Z1708),0)</f>
        <v/>
      </c>
      <c r="AB1708" s="3">
        <f>MAX(F1708-SUM(Y1708:AA1708),0)</f>
        <v/>
      </c>
      <c r="AC1708" s="3">
        <f>D1708</f>
        <v/>
      </c>
      <c r="AD1708" s="3">
        <f>E1708</f>
        <v/>
      </c>
    </row>
    <row r="1709">
      <c r="A1709" s="22" t="inlineStr">
        <is>
          <t>BNRR022511263136</t>
        </is>
      </c>
      <c r="B1709" s="22" t="inlineStr">
        <is>
          <t>27/11/2025 1:4:15</t>
        </is>
      </c>
      <c r="C1709" s="24" t="n">
        <v>9</v>
      </c>
      <c r="D1709" s="24" t="n">
        <v>14</v>
      </c>
      <c r="E1709" s="24" t="n">
        <v>5</v>
      </c>
      <c r="F1709" s="24" t="n">
        <v>540</v>
      </c>
      <c r="G1709" s="24" t="inlineStr">
        <is>
          <t>17</t>
        </is>
      </c>
      <c r="H1709" s="24" t="inlineStr">
        <is>
          <t>27/11/2025 11:42:2</t>
        </is>
      </c>
      <c r="I1709" s="24" t="inlineStr">
        <is>
          <t>27/11/2025 11:49:13</t>
        </is>
      </c>
      <c r="J1709" s="24" t="n">
        <v>30</v>
      </c>
      <c r="K1709" s="24" t="inlineStr">
        <is>
          <t>D4</t>
        </is>
      </c>
      <c r="L1709" s="24" t="inlineStr">
        <is>
          <t>Porosidad de gas</t>
        </is>
      </c>
      <c r="M1709" s="1">
        <f>LEFT(A1709,6)</f>
        <v/>
      </c>
      <c r="N1709" s="1">
        <f>MID(A1709,7,6)</f>
        <v/>
      </c>
      <c r="O1709" s="1">
        <f>MID(A1709,7,6)&amp;"-"&amp;MID(A1709,13,1)</f>
        <v/>
      </c>
      <c r="P1709" s="1">
        <f>"M"&amp;MID(A1709,5,2)</f>
        <v/>
      </c>
      <c r="Q1709" s="1">
        <f>IF(MID(A1709,4,1)="L",IF(ISODD(RIGHT(A1709)),"LH1","LH3"),IF(MID(A1709,4,1)="R",IF(ISODD(RIGHT(A1709)),"RH2","RH4"),"ERROR"))</f>
        <v/>
      </c>
      <c r="R1709" s="1">
        <f>P1709&amp;"-"&amp;Q1709</f>
        <v/>
      </c>
      <c r="S1709" s="13">
        <f>IF(D1709="","HXX",IF(OR(D1709=D1708,D1709=0),S1708,"H"&amp;TEXT(D1709,"00")&amp;" T"&amp;TEXT(G1709,"00")&amp;" - "&amp;A1709))</f>
        <v/>
      </c>
      <c r="T1709" s="13">
        <f>SUBTOTAL(3,A1709)</f>
        <v/>
      </c>
      <c r="U1709" s="13">
        <f>IF(OR(NOT(ISBLANK(H1709)),J1709="30"),1,0)</f>
        <v/>
      </c>
      <c r="V1709" s="13">
        <f>IF(ISBLANK(I1709),0,1)</f>
        <v/>
      </c>
      <c r="W1709" s="13">
        <f>IF(AND(L1709="Porosidad de gas",OR(K1709="C5",K1709="E5")),1,0)</f>
        <v/>
      </c>
      <c r="X1709" s="3">
        <f>RIGHT(A1709,3)</f>
        <v/>
      </c>
      <c r="Y1709" s="3">
        <f>MAX(W1709*F1709,0)</f>
        <v/>
      </c>
      <c r="Z1709" s="3">
        <f>MAX(V1709*F1709-Y1709,0)</f>
        <v/>
      </c>
      <c r="AA1709" s="3">
        <f>MAX(U1709*F1709-SUM(Y1709:Z1709),0)</f>
        <v/>
      </c>
      <c r="AB1709" s="3">
        <f>MAX(F1709-SUM(Y1709:AA1709),0)</f>
        <v/>
      </c>
      <c r="AC1709" s="3">
        <f>D1709</f>
        <v/>
      </c>
      <c r="AD1709" s="3">
        <f>E1709</f>
        <v/>
      </c>
    </row>
    <row r="1710">
      <c r="A1710" s="22" t="inlineStr">
        <is>
          <t>BNRL022511263133</t>
        </is>
      </c>
      <c r="B1710" s="22" t="inlineStr">
        <is>
          <t>27/11/2025 0:55:15</t>
        </is>
      </c>
      <c r="C1710" s="24" t="n">
        <v>9</v>
      </c>
      <c r="D1710" s="24" t="n">
        <v>14</v>
      </c>
      <c r="E1710" s="24" t="n">
        <v>4</v>
      </c>
      <c r="F1710" s="24" t="n">
        <v>385</v>
      </c>
      <c r="G1710" s="24" t="inlineStr">
        <is>
          <t>17</t>
        </is>
      </c>
      <c r="H1710" s="24" t="inlineStr">
        <is>
          <t>27/11/2025 11:51:42</t>
        </is>
      </c>
      <c r="I1710" s="24" t="inlineStr"/>
      <c r="J1710" s="24" t="n">
        <v/>
      </c>
      <c r="K1710" s="24" t="n"/>
      <c r="L1710" s="24" t="n"/>
      <c r="M1710" s="1">
        <f>LEFT(A1710,6)</f>
        <v/>
      </c>
      <c r="N1710" s="1">
        <f>MID(A1710,7,6)</f>
        <v/>
      </c>
      <c r="O1710" s="1">
        <f>MID(A1710,7,6)&amp;"-"&amp;MID(A1710,13,1)</f>
        <v/>
      </c>
      <c r="P1710" s="1">
        <f>"M"&amp;MID(A1710,5,2)</f>
        <v/>
      </c>
      <c r="Q1710" s="1">
        <f>IF(MID(A1710,4,1)="L",IF(ISODD(RIGHT(A1710)),"LH1","LH3"),IF(MID(A1710,4,1)="R",IF(ISODD(RIGHT(A1710)),"RH2","RH4"),"ERROR"))</f>
        <v/>
      </c>
      <c r="R1710" s="1">
        <f>P1710&amp;"-"&amp;Q1710</f>
        <v/>
      </c>
      <c r="S1710" s="13">
        <f>IF(D1710="","HXX",IF(OR(D1710=D1709,D1710=0),S1709,"H"&amp;TEXT(D1710,"00")&amp;" T"&amp;TEXT(G1710,"00")&amp;" - "&amp;A1710))</f>
        <v/>
      </c>
      <c r="T1710" s="13">
        <f>SUBTOTAL(3,A1710)</f>
        <v/>
      </c>
      <c r="U1710" s="13">
        <f>IF(OR(NOT(ISBLANK(H1710)),J1710="30"),1,0)</f>
        <v/>
      </c>
      <c r="V1710" s="13">
        <f>IF(ISBLANK(I1710),0,1)</f>
        <v/>
      </c>
      <c r="W1710" s="13">
        <f>IF(AND(L1710="Porosidad de gas",OR(K1710="C5",K1710="E5")),1,0)</f>
        <v/>
      </c>
      <c r="X1710" s="3">
        <f>RIGHT(A1710,3)</f>
        <v/>
      </c>
      <c r="Y1710" s="3">
        <f>MAX(W1710*F1710,0)</f>
        <v/>
      </c>
      <c r="Z1710" s="3">
        <f>MAX(V1710*F1710-Y1710,0)</f>
        <v/>
      </c>
      <c r="AA1710" s="3">
        <f>MAX(U1710*F1710-SUM(Y1710:Z1710),0)</f>
        <v/>
      </c>
      <c r="AB1710" s="3">
        <f>MAX(F1710-SUM(Y1710:AA1710),0)</f>
        <v/>
      </c>
      <c r="AC1710" s="3">
        <f>D1710</f>
        <v/>
      </c>
      <c r="AD1710" s="3">
        <f>E1710</f>
        <v/>
      </c>
    </row>
    <row r="1711">
      <c r="A1711" s="22" t="inlineStr">
        <is>
          <t>BNRL022511263134</t>
        </is>
      </c>
      <c r="B1711" s="22" t="inlineStr">
        <is>
          <t>27/11/2025 0:55:15</t>
        </is>
      </c>
      <c r="C1711" s="24" t="n">
        <v>9</v>
      </c>
      <c r="D1711" s="24" t="n">
        <v>14</v>
      </c>
      <c r="E1711" s="24" t="n">
        <v>4</v>
      </c>
      <c r="F1711" s="24" t="n">
        <v>385</v>
      </c>
      <c r="G1711" s="24" t="inlineStr">
        <is>
          <t>17</t>
        </is>
      </c>
      <c r="H1711" s="24" t="inlineStr">
        <is>
          <t>27/11/2025 11:45:46</t>
        </is>
      </c>
      <c r="I1711" s="24" t="inlineStr"/>
      <c r="J1711" s="24" t="n">
        <v/>
      </c>
      <c r="K1711" s="24" t="n"/>
      <c r="L1711" s="24" t="n"/>
      <c r="M1711" s="1">
        <f>LEFT(A1711,6)</f>
        <v/>
      </c>
      <c r="N1711" s="1">
        <f>MID(A1711,7,6)</f>
        <v/>
      </c>
      <c r="O1711" s="1">
        <f>MID(A1711,7,6)&amp;"-"&amp;MID(A1711,13,1)</f>
        <v/>
      </c>
      <c r="P1711" s="1">
        <f>"M"&amp;MID(A1711,5,2)</f>
        <v/>
      </c>
      <c r="Q1711" s="1">
        <f>IF(MID(A1711,4,1)="L",IF(ISODD(RIGHT(A1711)),"LH1","LH3"),IF(MID(A1711,4,1)="R",IF(ISODD(RIGHT(A1711)),"RH2","RH4"),"ERROR"))</f>
        <v/>
      </c>
      <c r="R1711" s="1">
        <f>P1711&amp;"-"&amp;Q1711</f>
        <v/>
      </c>
      <c r="S1711" s="13">
        <f>IF(D1711="","HXX",IF(OR(D1711=D1710,D1711=0),S1710,"H"&amp;TEXT(D1711,"00")&amp;" T"&amp;TEXT(G1711,"00")&amp;" - "&amp;A1711))</f>
        <v/>
      </c>
      <c r="T1711" s="13">
        <f>SUBTOTAL(3,A1711)</f>
        <v/>
      </c>
      <c r="U1711" s="13">
        <f>IF(OR(NOT(ISBLANK(H1711)),J1711="30"),1,0)</f>
        <v/>
      </c>
      <c r="V1711" s="13">
        <f>IF(ISBLANK(I1711),0,1)</f>
        <v/>
      </c>
      <c r="W1711" s="13">
        <f>IF(AND(L1711="Porosidad de gas",OR(K1711="C5",K1711="E5")),1,0)</f>
        <v/>
      </c>
      <c r="X1711" s="3">
        <f>RIGHT(A1711,3)</f>
        <v/>
      </c>
      <c r="Y1711" s="3">
        <f>MAX(W1711*F1711,0)</f>
        <v/>
      </c>
      <c r="Z1711" s="3">
        <f>MAX(V1711*F1711-Y1711,0)</f>
        <v/>
      </c>
      <c r="AA1711" s="3">
        <f>MAX(U1711*F1711-SUM(Y1711:Z1711),0)</f>
        <v/>
      </c>
      <c r="AB1711" s="3">
        <f>MAX(F1711-SUM(Y1711:AA1711),0)</f>
        <v/>
      </c>
      <c r="AC1711" s="3">
        <f>D1711</f>
        <v/>
      </c>
      <c r="AD1711" s="3">
        <f>E1711</f>
        <v/>
      </c>
    </row>
    <row r="1712">
      <c r="A1712" s="22" t="inlineStr">
        <is>
          <t>BNRR022511263133</t>
        </is>
      </c>
      <c r="B1712" s="22" t="inlineStr">
        <is>
          <t>27/11/2025 0:55:15</t>
        </is>
      </c>
      <c r="C1712" s="24" t="n">
        <v>9</v>
      </c>
      <c r="D1712" s="24" t="n">
        <v>14</v>
      </c>
      <c r="E1712" s="24" t="n">
        <v>4</v>
      </c>
      <c r="F1712" s="24" t="n">
        <v>385</v>
      </c>
      <c r="G1712" s="24" t="inlineStr">
        <is>
          <t>17</t>
        </is>
      </c>
      <c r="H1712" s="24" t="inlineStr">
        <is>
          <t>27/11/2025 11:48:35</t>
        </is>
      </c>
      <c r="I1712" s="24" t="inlineStr"/>
      <c r="J1712" s="24" t="n">
        <v/>
      </c>
      <c r="K1712" s="24" t="n"/>
      <c r="L1712" s="24" t="n"/>
      <c r="M1712" s="1">
        <f>LEFT(A1712,6)</f>
        <v/>
      </c>
      <c r="N1712" s="1">
        <f>MID(A1712,7,6)</f>
        <v/>
      </c>
      <c r="O1712" s="1">
        <f>MID(A1712,7,6)&amp;"-"&amp;MID(A1712,13,1)</f>
        <v/>
      </c>
      <c r="P1712" s="1">
        <f>"M"&amp;MID(A1712,5,2)</f>
        <v/>
      </c>
      <c r="Q1712" s="1">
        <f>IF(MID(A1712,4,1)="L",IF(ISODD(RIGHT(A1712)),"LH1","LH3"),IF(MID(A1712,4,1)="R",IF(ISODD(RIGHT(A1712)),"RH2","RH4"),"ERROR"))</f>
        <v/>
      </c>
      <c r="R1712" s="1">
        <f>P1712&amp;"-"&amp;Q1712</f>
        <v/>
      </c>
      <c r="S1712" s="13">
        <f>IF(D1712="","HXX",IF(OR(D1712=D1711,D1712=0),S1711,"H"&amp;TEXT(D1712,"00")&amp;" T"&amp;TEXT(G1712,"00")&amp;" - "&amp;A1712))</f>
        <v/>
      </c>
      <c r="T1712" s="13">
        <f>SUBTOTAL(3,A1712)</f>
        <v/>
      </c>
      <c r="U1712" s="13">
        <f>IF(OR(NOT(ISBLANK(H1712)),J1712="30"),1,0)</f>
        <v/>
      </c>
      <c r="V1712" s="13">
        <f>IF(ISBLANK(I1712),0,1)</f>
        <v/>
      </c>
      <c r="W1712" s="13">
        <f>IF(AND(L1712="Porosidad de gas",OR(K1712="C5",K1712="E5")),1,0)</f>
        <v/>
      </c>
      <c r="X1712" s="3">
        <f>RIGHT(A1712,3)</f>
        <v/>
      </c>
      <c r="Y1712" s="3">
        <f>MAX(W1712*F1712,0)</f>
        <v/>
      </c>
      <c r="Z1712" s="3">
        <f>MAX(V1712*F1712-Y1712,0)</f>
        <v/>
      </c>
      <c r="AA1712" s="3">
        <f>MAX(U1712*F1712-SUM(Y1712:Z1712),0)</f>
        <v/>
      </c>
      <c r="AB1712" s="3">
        <f>MAX(F1712-SUM(Y1712:AA1712),0)</f>
        <v/>
      </c>
      <c r="AC1712" s="3">
        <f>D1712</f>
        <v/>
      </c>
      <c r="AD1712" s="3">
        <f>E1712</f>
        <v/>
      </c>
    </row>
    <row r="1713">
      <c r="A1713" s="22" t="inlineStr">
        <is>
          <t>BNRR022511263134</t>
        </is>
      </c>
      <c r="B1713" s="22" t="inlineStr">
        <is>
          <t>27/11/2025 0:55:15</t>
        </is>
      </c>
      <c r="C1713" s="24" t="n">
        <v>9</v>
      </c>
      <c r="D1713" s="24" t="n">
        <v>14</v>
      </c>
      <c r="E1713" s="24" t="n">
        <v>4</v>
      </c>
      <c r="F1713" s="24" t="n">
        <v>385</v>
      </c>
      <c r="G1713" s="24" t="inlineStr">
        <is>
          <t>17</t>
        </is>
      </c>
      <c r="H1713" s="24" t="inlineStr">
        <is>
          <t>27/11/2025 11:43:49</t>
        </is>
      </c>
      <c r="I1713" s="24" t="inlineStr"/>
      <c r="J1713" s="24" t="n">
        <v/>
      </c>
      <c r="K1713" s="24" t="n"/>
      <c r="L1713" s="24" t="n"/>
      <c r="M1713" s="1">
        <f>LEFT(A1713,6)</f>
        <v/>
      </c>
      <c r="N1713" s="1">
        <f>MID(A1713,7,6)</f>
        <v/>
      </c>
      <c r="O1713" s="1">
        <f>MID(A1713,7,6)&amp;"-"&amp;MID(A1713,13,1)</f>
        <v/>
      </c>
      <c r="P1713" s="1">
        <f>"M"&amp;MID(A1713,5,2)</f>
        <v/>
      </c>
      <c r="Q1713" s="1">
        <f>IF(MID(A1713,4,1)="L",IF(ISODD(RIGHT(A1713)),"LH1","LH3"),IF(MID(A1713,4,1)="R",IF(ISODD(RIGHT(A1713)),"RH2","RH4"),"ERROR"))</f>
        <v/>
      </c>
      <c r="R1713" s="1">
        <f>P1713&amp;"-"&amp;Q1713</f>
        <v/>
      </c>
      <c r="S1713" s="13">
        <f>IF(D1713="","HXX",IF(OR(D1713=D1712,D1713=0),S1712,"H"&amp;TEXT(D1713,"00")&amp;" T"&amp;TEXT(G1713,"00")&amp;" - "&amp;A1713))</f>
        <v/>
      </c>
      <c r="T1713" s="13">
        <f>SUBTOTAL(3,A1713)</f>
        <v/>
      </c>
      <c r="U1713" s="13">
        <f>IF(OR(NOT(ISBLANK(H1713)),J1713="30"),1,0)</f>
        <v/>
      </c>
      <c r="V1713" s="13">
        <f>IF(ISBLANK(I1713),0,1)</f>
        <v/>
      </c>
      <c r="W1713" s="13">
        <f>IF(AND(L1713="Porosidad de gas",OR(K1713="C5",K1713="E5")),1,0)</f>
        <v/>
      </c>
      <c r="X1713" s="3">
        <f>RIGHT(A1713,3)</f>
        <v/>
      </c>
      <c r="Y1713" s="3">
        <f>MAX(W1713*F1713,0)</f>
        <v/>
      </c>
      <c r="Z1713" s="3">
        <f>MAX(V1713*F1713-Y1713,0)</f>
        <v/>
      </c>
      <c r="AA1713" s="3">
        <f>MAX(U1713*F1713-SUM(Y1713:Z1713),0)</f>
        <v/>
      </c>
      <c r="AB1713" s="3">
        <f>MAX(F1713-SUM(Y1713:AA1713),0)</f>
        <v/>
      </c>
      <c r="AC1713" s="3">
        <f>D1713</f>
        <v/>
      </c>
      <c r="AD1713" s="3">
        <f>E1713</f>
        <v/>
      </c>
    </row>
    <row r="1714">
      <c r="A1714" s="22" t="inlineStr">
        <is>
          <t>BNRL022511263131</t>
        </is>
      </c>
      <c r="B1714" s="22" t="inlineStr">
        <is>
          <t>27/11/2025 0:48:50</t>
        </is>
      </c>
      <c r="C1714" s="24" t="n">
        <v>9</v>
      </c>
      <c r="D1714" s="24" t="n">
        <v>14</v>
      </c>
      <c r="E1714" s="24" t="n">
        <v>3</v>
      </c>
      <c r="F1714" s="24" t="n">
        <v>387</v>
      </c>
      <c r="G1714" s="24" t="inlineStr">
        <is>
          <t>17</t>
        </is>
      </c>
      <c r="H1714" s="24" t="inlineStr">
        <is>
          <t>27/11/2025 11:55:17</t>
        </is>
      </c>
      <c r="I1714" s="24" t="inlineStr"/>
      <c r="J1714" s="24" t="n">
        <v/>
      </c>
      <c r="K1714" s="24" t="n"/>
      <c r="L1714" s="24" t="n"/>
      <c r="M1714" s="1">
        <f>LEFT(A1714,6)</f>
        <v/>
      </c>
      <c r="N1714" s="1">
        <f>MID(A1714,7,6)</f>
        <v/>
      </c>
      <c r="O1714" s="1">
        <f>MID(A1714,7,6)&amp;"-"&amp;MID(A1714,13,1)</f>
        <v/>
      </c>
      <c r="P1714" s="1">
        <f>"M"&amp;MID(A1714,5,2)</f>
        <v/>
      </c>
      <c r="Q1714" s="1">
        <f>IF(MID(A1714,4,1)="L",IF(ISODD(RIGHT(A1714)),"LH1","LH3"),IF(MID(A1714,4,1)="R",IF(ISODD(RIGHT(A1714)),"RH2","RH4"),"ERROR"))</f>
        <v/>
      </c>
      <c r="R1714" s="1">
        <f>P1714&amp;"-"&amp;Q1714</f>
        <v/>
      </c>
      <c r="S1714" s="13">
        <f>IF(D1714="","HXX",IF(OR(D1714=D1713,D1714=0),S1713,"H"&amp;TEXT(D1714,"00")&amp;" T"&amp;TEXT(G1714,"00")&amp;" - "&amp;A1714))</f>
        <v/>
      </c>
      <c r="T1714" s="13">
        <f>SUBTOTAL(3,A1714)</f>
        <v/>
      </c>
      <c r="U1714" s="13">
        <f>IF(OR(NOT(ISBLANK(H1714)),J1714="30"),1,0)</f>
        <v/>
      </c>
      <c r="V1714" s="13">
        <f>IF(ISBLANK(I1714),0,1)</f>
        <v/>
      </c>
      <c r="W1714" s="13">
        <f>IF(AND(L1714="Porosidad de gas",OR(K1714="C5",K1714="E5")),1,0)</f>
        <v/>
      </c>
      <c r="X1714" s="3">
        <f>RIGHT(A1714,3)</f>
        <v/>
      </c>
      <c r="Y1714" s="3">
        <f>MAX(W1714*F1714,0)</f>
        <v/>
      </c>
      <c r="Z1714" s="3">
        <f>MAX(V1714*F1714-Y1714,0)</f>
        <v/>
      </c>
      <c r="AA1714" s="3">
        <f>MAX(U1714*F1714-SUM(Y1714:Z1714),0)</f>
        <v/>
      </c>
      <c r="AB1714" s="3">
        <f>MAX(F1714-SUM(Y1714:AA1714),0)</f>
        <v/>
      </c>
      <c r="AC1714" s="3">
        <f>D1714</f>
        <v/>
      </c>
      <c r="AD1714" s="3">
        <f>E1714</f>
        <v/>
      </c>
    </row>
    <row r="1715">
      <c r="A1715" s="22" t="inlineStr">
        <is>
          <t>BNRL022511263132</t>
        </is>
      </c>
      <c r="B1715" s="22" t="inlineStr">
        <is>
          <t>27/11/2025 0:48:50</t>
        </is>
      </c>
      <c r="C1715" s="24" t="n">
        <v>9</v>
      </c>
      <c r="D1715" s="24" t="n">
        <v>14</v>
      </c>
      <c r="E1715" s="24" t="n">
        <v>3</v>
      </c>
      <c r="F1715" s="24" t="n">
        <v>387</v>
      </c>
      <c r="G1715" s="24" t="inlineStr">
        <is>
          <t>17</t>
        </is>
      </c>
      <c r="H1715" s="24" t="inlineStr">
        <is>
          <t>27/11/2025 11:54:21</t>
        </is>
      </c>
      <c r="I1715" s="24" t="inlineStr"/>
      <c r="J1715" s="24" t="n">
        <v/>
      </c>
      <c r="K1715" s="24" t="n"/>
      <c r="L1715" s="24" t="n"/>
      <c r="M1715" s="1">
        <f>LEFT(A1715,6)</f>
        <v/>
      </c>
      <c r="N1715" s="1">
        <f>MID(A1715,7,6)</f>
        <v/>
      </c>
      <c r="O1715" s="1">
        <f>MID(A1715,7,6)&amp;"-"&amp;MID(A1715,13,1)</f>
        <v/>
      </c>
      <c r="P1715" s="1">
        <f>"M"&amp;MID(A1715,5,2)</f>
        <v/>
      </c>
      <c r="Q1715" s="1">
        <f>IF(MID(A1715,4,1)="L",IF(ISODD(RIGHT(A1715)),"LH1","LH3"),IF(MID(A1715,4,1)="R",IF(ISODD(RIGHT(A1715)),"RH2","RH4"),"ERROR"))</f>
        <v/>
      </c>
      <c r="R1715" s="1">
        <f>P1715&amp;"-"&amp;Q1715</f>
        <v/>
      </c>
      <c r="S1715" s="13">
        <f>IF(D1715="","HXX",IF(OR(D1715=D1714,D1715=0),S1714,"H"&amp;TEXT(D1715,"00")&amp;" T"&amp;TEXT(G1715,"00")&amp;" - "&amp;A1715))</f>
        <v/>
      </c>
      <c r="T1715" s="13">
        <f>SUBTOTAL(3,A1715)</f>
        <v/>
      </c>
      <c r="U1715" s="13">
        <f>IF(OR(NOT(ISBLANK(H1715)),J1715="30"),1,0)</f>
        <v/>
      </c>
      <c r="V1715" s="13">
        <f>IF(ISBLANK(I1715),0,1)</f>
        <v/>
      </c>
      <c r="W1715" s="13">
        <f>IF(AND(L1715="Porosidad de gas",OR(K1715="C5",K1715="E5")),1,0)</f>
        <v/>
      </c>
      <c r="X1715" s="3">
        <f>RIGHT(A1715,3)</f>
        <v/>
      </c>
      <c r="Y1715" s="3">
        <f>MAX(W1715*F1715,0)</f>
        <v/>
      </c>
      <c r="Z1715" s="3">
        <f>MAX(V1715*F1715-Y1715,0)</f>
        <v/>
      </c>
      <c r="AA1715" s="3">
        <f>MAX(U1715*F1715-SUM(Y1715:Z1715),0)</f>
        <v/>
      </c>
      <c r="AB1715" s="3">
        <f>MAX(F1715-SUM(Y1715:AA1715),0)</f>
        <v/>
      </c>
      <c r="AC1715" s="3">
        <f>D1715</f>
        <v/>
      </c>
      <c r="AD1715" s="3">
        <f>E1715</f>
        <v/>
      </c>
    </row>
    <row r="1716">
      <c r="A1716" s="22" t="inlineStr">
        <is>
          <t>BNRR022511263131</t>
        </is>
      </c>
      <c r="B1716" s="22" t="inlineStr">
        <is>
          <t>27/11/2025 0:48:50</t>
        </is>
      </c>
      <c r="C1716" s="24" t="n">
        <v>9</v>
      </c>
      <c r="D1716" s="24" t="n">
        <v>14</v>
      </c>
      <c r="E1716" s="24" t="n">
        <v>3</v>
      </c>
      <c r="F1716" s="24" t="n">
        <v>387</v>
      </c>
      <c r="G1716" s="24" t="inlineStr">
        <is>
          <t>17</t>
        </is>
      </c>
      <c r="H1716" s="24" t="inlineStr">
        <is>
          <t>27/11/2025 11:51:26</t>
        </is>
      </c>
      <c r="I1716" s="24" t="inlineStr"/>
      <c r="J1716" s="24" t="n">
        <v/>
      </c>
      <c r="K1716" s="24" t="n"/>
      <c r="L1716" s="24" t="n"/>
      <c r="M1716" s="1">
        <f>LEFT(A1716,6)</f>
        <v/>
      </c>
      <c r="N1716" s="1">
        <f>MID(A1716,7,6)</f>
        <v/>
      </c>
      <c r="O1716" s="1">
        <f>MID(A1716,7,6)&amp;"-"&amp;MID(A1716,13,1)</f>
        <v/>
      </c>
      <c r="P1716" s="1">
        <f>"M"&amp;MID(A1716,5,2)</f>
        <v/>
      </c>
      <c r="Q1716" s="1">
        <f>IF(MID(A1716,4,1)="L",IF(ISODD(RIGHT(A1716)),"LH1","LH3"),IF(MID(A1716,4,1)="R",IF(ISODD(RIGHT(A1716)),"RH2","RH4"),"ERROR"))</f>
        <v/>
      </c>
      <c r="R1716" s="1">
        <f>P1716&amp;"-"&amp;Q1716</f>
        <v/>
      </c>
      <c r="S1716" s="13">
        <f>IF(D1716="","HXX",IF(OR(D1716=D1715,D1716=0),S1715,"H"&amp;TEXT(D1716,"00")&amp;" T"&amp;TEXT(G1716,"00")&amp;" - "&amp;A1716))</f>
        <v/>
      </c>
      <c r="T1716" s="13">
        <f>SUBTOTAL(3,A1716)</f>
        <v/>
      </c>
      <c r="U1716" s="13">
        <f>IF(OR(NOT(ISBLANK(H1716)),J1716="30"),1,0)</f>
        <v/>
      </c>
      <c r="V1716" s="13">
        <f>IF(ISBLANK(I1716),0,1)</f>
        <v/>
      </c>
      <c r="W1716" s="13">
        <f>IF(AND(L1716="Porosidad de gas",OR(K1716="C5",K1716="E5")),1,0)</f>
        <v/>
      </c>
      <c r="X1716" s="3">
        <f>RIGHT(A1716,3)</f>
        <v/>
      </c>
      <c r="Y1716" s="3">
        <f>MAX(W1716*F1716,0)</f>
        <v/>
      </c>
      <c r="Z1716" s="3">
        <f>MAX(V1716*F1716-Y1716,0)</f>
        <v/>
      </c>
      <c r="AA1716" s="3">
        <f>MAX(U1716*F1716-SUM(Y1716:Z1716),0)</f>
        <v/>
      </c>
      <c r="AB1716" s="3">
        <f>MAX(F1716-SUM(Y1716:AA1716),0)</f>
        <v/>
      </c>
      <c r="AC1716" s="3">
        <f>D1716</f>
        <v/>
      </c>
      <c r="AD1716" s="3">
        <f>E1716</f>
        <v/>
      </c>
    </row>
    <row r="1717">
      <c r="A1717" s="22" t="inlineStr">
        <is>
          <t>BNRR022511263132</t>
        </is>
      </c>
      <c r="B1717" s="22" t="inlineStr">
        <is>
          <t>27/11/2025 0:48:50</t>
        </is>
      </c>
      <c r="C1717" s="24" t="n">
        <v>9</v>
      </c>
      <c r="D1717" s="24" t="n">
        <v>14</v>
      </c>
      <c r="E1717" s="24" t="n">
        <v>3</v>
      </c>
      <c r="F1717" s="24" t="n">
        <v>387</v>
      </c>
      <c r="G1717" s="24" t="inlineStr">
        <is>
          <t>17</t>
        </is>
      </c>
      <c r="H1717" s="24" t="inlineStr">
        <is>
          <t>27/11/2025 11:52:15</t>
        </is>
      </c>
      <c r="I1717" s="24" t="inlineStr">
        <is>
          <t>27/11/2025 11:57:4</t>
        </is>
      </c>
      <c r="J1717" s="24" t="n">
        <v>30</v>
      </c>
      <c r="K1717" s="24" t="inlineStr">
        <is>
          <t>E9</t>
        </is>
      </c>
      <c r="L1717" s="24" t="inlineStr">
        <is>
          <t>Porosidad de gas</t>
        </is>
      </c>
      <c r="M1717" s="1">
        <f>LEFT(A1717,6)</f>
        <v/>
      </c>
      <c r="N1717" s="1">
        <f>MID(A1717,7,6)</f>
        <v/>
      </c>
      <c r="O1717" s="1">
        <f>MID(A1717,7,6)&amp;"-"&amp;MID(A1717,13,1)</f>
        <v/>
      </c>
      <c r="P1717" s="1">
        <f>"M"&amp;MID(A1717,5,2)</f>
        <v/>
      </c>
      <c r="Q1717" s="1">
        <f>IF(MID(A1717,4,1)="L",IF(ISODD(RIGHT(A1717)),"LH1","LH3"),IF(MID(A1717,4,1)="R",IF(ISODD(RIGHT(A1717)),"RH2","RH4"),"ERROR"))</f>
        <v/>
      </c>
      <c r="R1717" s="1">
        <f>P1717&amp;"-"&amp;Q1717</f>
        <v/>
      </c>
      <c r="S1717" s="13">
        <f>IF(D1717="","HXX",IF(OR(D1717=D1716,D1717=0),S1716,"H"&amp;TEXT(D1717,"00")&amp;" T"&amp;TEXT(G1717,"00")&amp;" - "&amp;A1717))</f>
        <v/>
      </c>
      <c r="T1717" s="13">
        <f>SUBTOTAL(3,A1717)</f>
        <v/>
      </c>
      <c r="U1717" s="13">
        <f>IF(OR(NOT(ISBLANK(H1717)),J1717="30"),1,0)</f>
        <v/>
      </c>
      <c r="V1717" s="13">
        <f>IF(ISBLANK(I1717),0,1)</f>
        <v/>
      </c>
      <c r="W1717" s="13">
        <f>IF(AND(L1717="Porosidad de gas",OR(K1717="C5",K1717="E5")),1,0)</f>
        <v/>
      </c>
      <c r="X1717" s="3">
        <f>RIGHT(A1717,3)</f>
        <v/>
      </c>
      <c r="Y1717" s="3">
        <f>MAX(W1717*F1717,0)</f>
        <v/>
      </c>
      <c r="Z1717" s="3">
        <f>MAX(V1717*F1717-Y1717,0)</f>
        <v/>
      </c>
      <c r="AA1717" s="3">
        <f>MAX(U1717*F1717-SUM(Y1717:Z1717),0)</f>
        <v/>
      </c>
      <c r="AB1717" s="3">
        <f>MAX(F1717-SUM(Y1717:AA1717),0)</f>
        <v/>
      </c>
      <c r="AC1717" s="3">
        <f>D1717</f>
        <v/>
      </c>
      <c r="AD1717" s="3">
        <f>E1717</f>
        <v/>
      </c>
    </row>
    <row r="1718">
      <c r="A1718" s="22" t="inlineStr">
        <is>
          <t>BNRL022511263129</t>
        </is>
      </c>
      <c r="B1718" s="22" t="inlineStr">
        <is>
          <t>27/11/2025 0:42:22</t>
        </is>
      </c>
      <c r="C1718" s="24" t="n">
        <v>9</v>
      </c>
      <c r="D1718" s="24" t="n">
        <v>14</v>
      </c>
      <c r="E1718" s="24" t="n">
        <v>2</v>
      </c>
      <c r="F1718" s="24" t="n">
        <v>475</v>
      </c>
      <c r="G1718" s="24" t="inlineStr">
        <is>
          <t>17</t>
        </is>
      </c>
      <c r="H1718" s="24" t="inlineStr">
        <is>
          <t>28/11/2025 16:48:10</t>
        </is>
      </c>
      <c r="I1718" s="24" t="inlineStr"/>
      <c r="J1718" s="24" t="n">
        <v/>
      </c>
      <c r="K1718" s="24" t="n"/>
      <c r="L1718" s="24" t="n"/>
      <c r="M1718" s="1">
        <f>LEFT(A1718,6)</f>
        <v/>
      </c>
      <c r="N1718" s="1">
        <f>MID(A1718,7,6)</f>
        <v/>
      </c>
      <c r="O1718" s="1">
        <f>MID(A1718,7,6)&amp;"-"&amp;MID(A1718,13,1)</f>
        <v/>
      </c>
      <c r="P1718" s="1">
        <f>"M"&amp;MID(A1718,5,2)</f>
        <v/>
      </c>
      <c r="Q1718" s="1">
        <f>IF(MID(A1718,4,1)="L",IF(ISODD(RIGHT(A1718)),"LH1","LH3"),IF(MID(A1718,4,1)="R",IF(ISODD(RIGHT(A1718)),"RH2","RH4"),"ERROR"))</f>
        <v/>
      </c>
      <c r="R1718" s="1">
        <f>P1718&amp;"-"&amp;Q1718</f>
        <v/>
      </c>
      <c r="S1718" s="13">
        <f>IF(D1718="","HXX",IF(OR(D1718=D1717,D1718=0),S1717,"H"&amp;TEXT(D1718,"00")&amp;" T"&amp;TEXT(G1718,"00")&amp;" - "&amp;A1718))</f>
        <v/>
      </c>
      <c r="T1718" s="13">
        <f>SUBTOTAL(3,A1718)</f>
        <v/>
      </c>
      <c r="U1718" s="13">
        <f>IF(OR(NOT(ISBLANK(H1718)),J1718="30"),1,0)</f>
        <v/>
      </c>
      <c r="V1718" s="13">
        <f>IF(ISBLANK(I1718),0,1)</f>
        <v/>
      </c>
      <c r="W1718" s="13">
        <f>IF(AND(L1718="Porosidad de gas",OR(K1718="C5",K1718="E5")),1,0)</f>
        <v/>
      </c>
      <c r="X1718" s="3">
        <f>RIGHT(A1718,3)</f>
        <v/>
      </c>
      <c r="Y1718" s="3">
        <f>MAX(W1718*F1718,0)</f>
        <v/>
      </c>
      <c r="Z1718" s="3">
        <f>MAX(V1718*F1718-Y1718,0)</f>
        <v/>
      </c>
      <c r="AA1718" s="3">
        <f>MAX(U1718*F1718-SUM(Y1718:Z1718),0)</f>
        <v/>
      </c>
      <c r="AB1718" s="3">
        <f>MAX(F1718-SUM(Y1718:AA1718),0)</f>
        <v/>
      </c>
      <c r="AC1718" s="3">
        <f>D1718</f>
        <v/>
      </c>
      <c r="AD1718" s="3">
        <f>E1718</f>
        <v/>
      </c>
    </row>
    <row r="1719">
      <c r="A1719" s="22" t="inlineStr">
        <is>
          <t>BNRL022511263130</t>
        </is>
      </c>
      <c r="B1719" s="22" t="inlineStr">
        <is>
          <t>27/11/2025 0:42:22</t>
        </is>
      </c>
      <c r="C1719" s="24" t="n">
        <v>9</v>
      </c>
      <c r="D1719" s="24" t="n">
        <v>14</v>
      </c>
      <c r="E1719" s="24" t="n">
        <v>2</v>
      </c>
      <c r="F1719" s="24" t="n">
        <v>475</v>
      </c>
      <c r="G1719" s="24" t="inlineStr">
        <is>
          <t>17</t>
        </is>
      </c>
      <c r="H1719" s="24" t="inlineStr">
        <is>
          <t>28/11/2025 4:51:12</t>
        </is>
      </c>
      <c r="I1719" s="24" t="inlineStr"/>
      <c r="J1719" s="24" t="n">
        <v/>
      </c>
      <c r="K1719" s="24" t="n"/>
      <c r="L1719" s="24" t="n"/>
      <c r="M1719" s="1">
        <f>LEFT(A1719,6)</f>
        <v/>
      </c>
      <c r="N1719" s="1">
        <f>MID(A1719,7,6)</f>
        <v/>
      </c>
      <c r="O1719" s="1">
        <f>MID(A1719,7,6)&amp;"-"&amp;MID(A1719,13,1)</f>
        <v/>
      </c>
      <c r="P1719" s="1">
        <f>"M"&amp;MID(A1719,5,2)</f>
        <v/>
      </c>
      <c r="Q1719" s="1">
        <f>IF(MID(A1719,4,1)="L",IF(ISODD(RIGHT(A1719)),"LH1","LH3"),IF(MID(A1719,4,1)="R",IF(ISODD(RIGHT(A1719)),"RH2","RH4"),"ERROR"))</f>
        <v/>
      </c>
      <c r="R1719" s="1">
        <f>P1719&amp;"-"&amp;Q1719</f>
        <v/>
      </c>
      <c r="S1719" s="13">
        <f>IF(D1719="","HXX",IF(OR(D1719=D1718,D1719=0),S1718,"H"&amp;TEXT(D1719,"00")&amp;" T"&amp;TEXT(G1719,"00")&amp;" - "&amp;A1719))</f>
        <v/>
      </c>
      <c r="T1719" s="13">
        <f>SUBTOTAL(3,A1719)</f>
        <v/>
      </c>
      <c r="U1719" s="13">
        <f>IF(OR(NOT(ISBLANK(H1719)),J1719="30"),1,0)</f>
        <v/>
      </c>
      <c r="V1719" s="13">
        <f>IF(ISBLANK(I1719),0,1)</f>
        <v/>
      </c>
      <c r="W1719" s="13">
        <f>IF(AND(L1719="Porosidad de gas",OR(K1719="C5",K1719="E5")),1,0)</f>
        <v/>
      </c>
      <c r="X1719" s="3">
        <f>RIGHT(A1719,3)</f>
        <v/>
      </c>
      <c r="Y1719" s="3">
        <f>MAX(W1719*F1719,0)</f>
        <v/>
      </c>
      <c r="Z1719" s="3">
        <f>MAX(V1719*F1719-Y1719,0)</f>
        <v/>
      </c>
      <c r="AA1719" s="3">
        <f>MAX(U1719*F1719-SUM(Y1719:Z1719),0)</f>
        <v/>
      </c>
      <c r="AB1719" s="3">
        <f>MAX(F1719-SUM(Y1719:AA1719),0)</f>
        <v/>
      </c>
      <c r="AC1719" s="3">
        <f>D1719</f>
        <v/>
      </c>
      <c r="AD1719" s="3">
        <f>E1719</f>
        <v/>
      </c>
    </row>
    <row r="1720">
      <c r="A1720" s="22" t="inlineStr">
        <is>
          <t>BNRR022511263129</t>
        </is>
      </c>
      <c r="B1720" s="22" t="inlineStr">
        <is>
          <t>27/11/2025 0:42:22</t>
        </is>
      </c>
      <c r="C1720" s="24" t="n">
        <v>9</v>
      </c>
      <c r="D1720" s="24" t="n">
        <v>14</v>
      </c>
      <c r="E1720" s="24" t="n">
        <v>2</v>
      </c>
      <c r="F1720" s="24" t="n">
        <v>475</v>
      </c>
      <c r="G1720" s="24" t="inlineStr">
        <is>
          <t>17</t>
        </is>
      </c>
      <c r="H1720" s="24" t="inlineStr">
        <is>
          <t>27/11/2025 11:57:44</t>
        </is>
      </c>
      <c r="I1720" s="24" t="inlineStr"/>
      <c r="J1720" s="24" t="n">
        <v/>
      </c>
      <c r="K1720" s="24" t="n"/>
      <c r="L1720" s="24" t="n"/>
      <c r="M1720" s="1">
        <f>LEFT(A1720,6)</f>
        <v/>
      </c>
      <c r="N1720" s="1">
        <f>MID(A1720,7,6)</f>
        <v/>
      </c>
      <c r="O1720" s="1">
        <f>MID(A1720,7,6)&amp;"-"&amp;MID(A1720,13,1)</f>
        <v/>
      </c>
      <c r="P1720" s="1">
        <f>"M"&amp;MID(A1720,5,2)</f>
        <v/>
      </c>
      <c r="Q1720" s="1">
        <f>IF(MID(A1720,4,1)="L",IF(ISODD(RIGHT(A1720)),"LH1","LH3"),IF(MID(A1720,4,1)="R",IF(ISODD(RIGHT(A1720)),"RH2","RH4"),"ERROR"))</f>
        <v/>
      </c>
      <c r="R1720" s="1">
        <f>P1720&amp;"-"&amp;Q1720</f>
        <v/>
      </c>
      <c r="S1720" s="13">
        <f>IF(D1720="","HXX",IF(OR(D1720=D1719,D1720=0),S1719,"H"&amp;TEXT(D1720,"00")&amp;" T"&amp;TEXT(G1720,"00")&amp;" - "&amp;A1720))</f>
        <v/>
      </c>
      <c r="T1720" s="13">
        <f>SUBTOTAL(3,A1720)</f>
        <v/>
      </c>
      <c r="U1720" s="13">
        <f>IF(OR(NOT(ISBLANK(H1720)),J1720="30"),1,0)</f>
        <v/>
      </c>
      <c r="V1720" s="13">
        <f>IF(ISBLANK(I1720),0,1)</f>
        <v/>
      </c>
      <c r="W1720" s="13">
        <f>IF(AND(L1720="Porosidad de gas",OR(K1720="C5",K1720="E5")),1,0)</f>
        <v/>
      </c>
      <c r="X1720" s="3">
        <f>RIGHT(A1720,3)</f>
        <v/>
      </c>
      <c r="Y1720" s="3">
        <f>MAX(W1720*F1720,0)</f>
        <v/>
      </c>
      <c r="Z1720" s="3">
        <f>MAX(V1720*F1720-Y1720,0)</f>
        <v/>
      </c>
      <c r="AA1720" s="3">
        <f>MAX(U1720*F1720-SUM(Y1720:Z1720),0)</f>
        <v/>
      </c>
      <c r="AB1720" s="3">
        <f>MAX(F1720-SUM(Y1720:AA1720),0)</f>
        <v/>
      </c>
      <c r="AC1720" s="3">
        <f>D1720</f>
        <v/>
      </c>
      <c r="AD1720" s="3">
        <f>E1720</f>
        <v/>
      </c>
    </row>
    <row r="1721">
      <c r="A1721" s="22" t="inlineStr">
        <is>
          <t>BNRR022511263130</t>
        </is>
      </c>
      <c r="B1721" s="22" t="inlineStr">
        <is>
          <t>27/11/2025 0:42:22</t>
        </is>
      </c>
      <c r="C1721" s="24" t="n">
        <v>9</v>
      </c>
      <c r="D1721" s="24" t="n">
        <v>14</v>
      </c>
      <c r="E1721" s="24" t="n">
        <v>2</v>
      </c>
      <c r="F1721" s="24" t="n">
        <v>475</v>
      </c>
      <c r="G1721" s="24" t="inlineStr">
        <is>
          <t>17</t>
        </is>
      </c>
      <c r="H1721" s="24" t="inlineStr">
        <is>
          <t>27/11/2025 11:56:26</t>
        </is>
      </c>
      <c r="I1721" s="24" t="inlineStr"/>
      <c r="J1721" s="24" t="n">
        <v/>
      </c>
      <c r="K1721" s="24" t="n"/>
      <c r="L1721" s="24" t="n"/>
      <c r="M1721" s="1">
        <f>LEFT(A1721,6)</f>
        <v/>
      </c>
      <c r="N1721" s="1">
        <f>MID(A1721,7,6)</f>
        <v/>
      </c>
      <c r="O1721" s="1">
        <f>MID(A1721,7,6)&amp;"-"&amp;MID(A1721,13,1)</f>
        <v/>
      </c>
      <c r="P1721" s="1">
        <f>"M"&amp;MID(A1721,5,2)</f>
        <v/>
      </c>
      <c r="Q1721" s="1">
        <f>IF(MID(A1721,4,1)="L",IF(ISODD(RIGHT(A1721)),"LH1","LH3"),IF(MID(A1721,4,1)="R",IF(ISODD(RIGHT(A1721)),"RH2","RH4"),"ERROR"))</f>
        <v/>
      </c>
      <c r="R1721" s="1">
        <f>P1721&amp;"-"&amp;Q1721</f>
        <v/>
      </c>
      <c r="S1721" s="13">
        <f>IF(D1721="","HXX",IF(OR(D1721=D1720,D1721=0),S1720,"H"&amp;TEXT(D1721,"00")&amp;" T"&amp;TEXT(G1721,"00")&amp;" - "&amp;A1721))</f>
        <v/>
      </c>
      <c r="T1721" s="13">
        <f>SUBTOTAL(3,A1721)</f>
        <v/>
      </c>
      <c r="U1721" s="13">
        <f>IF(OR(NOT(ISBLANK(H1721)),J1721="30"),1,0)</f>
        <v/>
      </c>
      <c r="V1721" s="13">
        <f>IF(ISBLANK(I1721),0,1)</f>
        <v/>
      </c>
      <c r="W1721" s="13">
        <f>IF(AND(L1721="Porosidad de gas",OR(K1721="C5",K1721="E5")),1,0)</f>
        <v/>
      </c>
      <c r="X1721" s="3">
        <f>RIGHT(A1721,3)</f>
        <v/>
      </c>
      <c r="Y1721" s="3">
        <f>MAX(W1721*F1721,0)</f>
        <v/>
      </c>
      <c r="Z1721" s="3">
        <f>MAX(V1721*F1721-Y1721,0)</f>
        <v/>
      </c>
      <c r="AA1721" s="3">
        <f>MAX(U1721*F1721-SUM(Y1721:Z1721),0)</f>
        <v/>
      </c>
      <c r="AB1721" s="3">
        <f>MAX(F1721-SUM(Y1721:AA1721),0)</f>
        <v/>
      </c>
      <c r="AC1721" s="3">
        <f>D1721</f>
        <v/>
      </c>
      <c r="AD1721" s="3">
        <f>E1721</f>
        <v/>
      </c>
    </row>
    <row r="1722">
      <c r="A1722" s="22" t="inlineStr">
        <is>
          <t>BNRL022511263127</t>
        </is>
      </c>
      <c r="B1722" s="22" t="inlineStr">
        <is>
          <t>27/11/2025 0:34:28</t>
        </is>
      </c>
      <c r="C1722" s="24" t="n">
        <v>9</v>
      </c>
      <c r="D1722" s="24" t="n">
        <v>14</v>
      </c>
      <c r="E1722" s="24" t="n">
        <v>1</v>
      </c>
      <c r="F1722" s="24" t="n">
        <v>790</v>
      </c>
      <c r="G1722" s="24" t="inlineStr">
        <is>
          <t>17</t>
        </is>
      </c>
      <c r="H1722" s="24" t="inlineStr">
        <is>
          <t>27/11/2025 11:59:4</t>
        </is>
      </c>
      <c r="I1722" s="24" t="inlineStr"/>
      <c r="J1722" s="24" t="n">
        <v/>
      </c>
      <c r="K1722" s="24" t="n"/>
      <c r="L1722" s="24" t="n"/>
      <c r="M1722" s="1">
        <f>LEFT(A1722,6)</f>
        <v/>
      </c>
      <c r="N1722" s="1">
        <f>MID(A1722,7,6)</f>
        <v/>
      </c>
      <c r="O1722" s="1">
        <f>MID(A1722,7,6)&amp;"-"&amp;MID(A1722,13,1)</f>
        <v/>
      </c>
      <c r="P1722" s="1">
        <f>"M"&amp;MID(A1722,5,2)</f>
        <v/>
      </c>
      <c r="Q1722" s="1">
        <f>IF(MID(A1722,4,1)="L",IF(ISODD(RIGHT(A1722)),"LH1","LH3"),IF(MID(A1722,4,1)="R",IF(ISODD(RIGHT(A1722)),"RH2","RH4"),"ERROR"))</f>
        <v/>
      </c>
      <c r="R1722" s="1">
        <f>P1722&amp;"-"&amp;Q1722</f>
        <v/>
      </c>
      <c r="S1722" s="13">
        <f>IF(D1722="","HXX",IF(OR(D1722=D1721,D1722=0),S1721,"H"&amp;TEXT(D1722,"00")&amp;" T"&amp;TEXT(G1722,"00")&amp;" - "&amp;A1722))</f>
        <v/>
      </c>
      <c r="T1722" s="13">
        <f>SUBTOTAL(3,A1722)</f>
        <v/>
      </c>
      <c r="U1722" s="13">
        <f>IF(OR(NOT(ISBLANK(H1722)),J1722="30"),1,0)</f>
        <v/>
      </c>
      <c r="V1722" s="13">
        <f>IF(ISBLANK(I1722),0,1)</f>
        <v/>
      </c>
      <c r="W1722" s="13">
        <f>IF(AND(L1722="Porosidad de gas",OR(K1722="C5",K1722="E5")),1,0)</f>
        <v/>
      </c>
      <c r="X1722" s="3">
        <f>RIGHT(A1722,3)</f>
        <v/>
      </c>
      <c r="Y1722" s="3">
        <f>MAX(W1722*F1722,0)</f>
        <v/>
      </c>
      <c r="Z1722" s="3">
        <f>MAX(V1722*F1722-Y1722,0)</f>
        <v/>
      </c>
      <c r="AA1722" s="3">
        <f>MAX(U1722*F1722-SUM(Y1722:Z1722),0)</f>
        <v/>
      </c>
      <c r="AB1722" s="3">
        <f>MAX(F1722-SUM(Y1722:AA1722),0)</f>
        <v/>
      </c>
      <c r="AC1722" s="3">
        <f>D1722</f>
        <v/>
      </c>
      <c r="AD1722" s="3">
        <f>E1722</f>
        <v/>
      </c>
    </row>
    <row r="1723">
      <c r="A1723" s="22" t="inlineStr">
        <is>
          <t>BNRL022511263128</t>
        </is>
      </c>
      <c r="B1723" s="22" t="inlineStr">
        <is>
          <t>27/11/2025 0:34:28</t>
        </is>
      </c>
      <c r="C1723" s="24" t="n">
        <v>9</v>
      </c>
      <c r="D1723" s="24" t="n">
        <v>14</v>
      </c>
      <c r="E1723" s="24" t="n">
        <v>1</v>
      </c>
      <c r="F1723" s="24" t="n">
        <v>790</v>
      </c>
      <c r="G1723" s="24" t="inlineStr">
        <is>
          <t>17</t>
        </is>
      </c>
      <c r="H1723" s="24" t="inlineStr">
        <is>
          <t>27/11/2025 11:57:10</t>
        </is>
      </c>
      <c r="I1723" s="24" t="inlineStr"/>
      <c r="J1723" s="24" t="n">
        <v/>
      </c>
      <c r="K1723" s="24" t="n"/>
      <c r="L1723" s="24" t="n"/>
      <c r="M1723" s="1">
        <f>LEFT(A1723,6)</f>
        <v/>
      </c>
      <c r="N1723" s="1">
        <f>MID(A1723,7,6)</f>
        <v/>
      </c>
      <c r="O1723" s="1">
        <f>MID(A1723,7,6)&amp;"-"&amp;MID(A1723,13,1)</f>
        <v/>
      </c>
      <c r="P1723" s="1">
        <f>"M"&amp;MID(A1723,5,2)</f>
        <v/>
      </c>
      <c r="Q1723" s="1">
        <f>IF(MID(A1723,4,1)="L",IF(ISODD(RIGHT(A1723)),"LH1","LH3"),IF(MID(A1723,4,1)="R",IF(ISODD(RIGHT(A1723)),"RH2","RH4"),"ERROR"))</f>
        <v/>
      </c>
      <c r="R1723" s="1">
        <f>P1723&amp;"-"&amp;Q1723</f>
        <v/>
      </c>
      <c r="S1723" s="13">
        <f>IF(D1723="","HXX",IF(OR(D1723=D1722,D1723=0),S1722,"H"&amp;TEXT(D1723,"00")&amp;" T"&amp;TEXT(G1723,"00")&amp;" - "&amp;A1723))</f>
        <v/>
      </c>
      <c r="T1723" s="13">
        <f>SUBTOTAL(3,A1723)</f>
        <v/>
      </c>
      <c r="U1723" s="13">
        <f>IF(OR(NOT(ISBLANK(H1723)),J1723="30"),1,0)</f>
        <v/>
      </c>
      <c r="V1723" s="13">
        <f>IF(ISBLANK(I1723),0,1)</f>
        <v/>
      </c>
      <c r="W1723" s="13">
        <f>IF(AND(L1723="Porosidad de gas",OR(K1723="C5",K1723="E5")),1,0)</f>
        <v/>
      </c>
      <c r="X1723" s="3">
        <f>RIGHT(A1723,3)</f>
        <v/>
      </c>
      <c r="Y1723" s="3">
        <f>MAX(W1723*F1723,0)</f>
        <v/>
      </c>
      <c r="Z1723" s="3">
        <f>MAX(V1723*F1723-Y1723,0)</f>
        <v/>
      </c>
      <c r="AA1723" s="3">
        <f>MAX(U1723*F1723-SUM(Y1723:Z1723),0)</f>
        <v/>
      </c>
      <c r="AB1723" s="3">
        <f>MAX(F1723-SUM(Y1723:AA1723),0)</f>
        <v/>
      </c>
      <c r="AC1723" s="3">
        <f>D1723</f>
        <v/>
      </c>
      <c r="AD1723" s="3">
        <f>E1723</f>
        <v/>
      </c>
    </row>
    <row r="1724">
      <c r="A1724" s="22" t="inlineStr">
        <is>
          <t>BNRR022511263127</t>
        </is>
      </c>
      <c r="B1724" s="22" t="inlineStr">
        <is>
          <t>27/11/2025 0:34:28</t>
        </is>
      </c>
      <c r="C1724" s="24" t="n">
        <v>9</v>
      </c>
      <c r="D1724" s="24" t="n">
        <v>14</v>
      </c>
      <c r="E1724" s="24" t="n">
        <v>1</v>
      </c>
      <c r="F1724" s="24" t="n">
        <v>790</v>
      </c>
      <c r="G1724" s="24" t="inlineStr">
        <is>
          <t>17</t>
        </is>
      </c>
      <c r="H1724" s="24" t="inlineStr">
        <is>
          <t>27/11/2025 11:59:23</t>
        </is>
      </c>
      <c r="I1724" s="24" t="inlineStr"/>
      <c r="J1724" s="24" t="n">
        <v/>
      </c>
      <c r="K1724" s="24" t="n"/>
      <c r="L1724" s="24" t="n"/>
      <c r="M1724" s="1">
        <f>LEFT(A1724,6)</f>
        <v/>
      </c>
      <c r="N1724" s="1">
        <f>MID(A1724,7,6)</f>
        <v/>
      </c>
      <c r="O1724" s="1">
        <f>MID(A1724,7,6)&amp;"-"&amp;MID(A1724,13,1)</f>
        <v/>
      </c>
      <c r="P1724" s="1">
        <f>"M"&amp;MID(A1724,5,2)</f>
        <v/>
      </c>
      <c r="Q1724" s="1">
        <f>IF(MID(A1724,4,1)="L",IF(ISODD(RIGHT(A1724)),"LH1","LH3"),IF(MID(A1724,4,1)="R",IF(ISODD(RIGHT(A1724)),"RH2","RH4"),"ERROR"))</f>
        <v/>
      </c>
      <c r="R1724" s="1">
        <f>P1724&amp;"-"&amp;Q1724</f>
        <v/>
      </c>
      <c r="S1724" s="13">
        <f>IF(D1724="","HXX",IF(OR(D1724=D1723,D1724=0),S1723,"H"&amp;TEXT(D1724,"00")&amp;" T"&amp;TEXT(G1724,"00")&amp;" - "&amp;A1724))</f>
        <v/>
      </c>
      <c r="T1724" s="13">
        <f>SUBTOTAL(3,A1724)</f>
        <v/>
      </c>
      <c r="U1724" s="13">
        <f>IF(OR(NOT(ISBLANK(H1724)),J1724="30"),1,0)</f>
        <v/>
      </c>
      <c r="V1724" s="13">
        <f>IF(ISBLANK(I1724),0,1)</f>
        <v/>
      </c>
      <c r="W1724" s="13">
        <f>IF(AND(L1724="Porosidad de gas",OR(K1724="C5",K1724="E5")),1,0)</f>
        <v/>
      </c>
      <c r="X1724" s="3">
        <f>RIGHT(A1724,3)</f>
        <v/>
      </c>
      <c r="Y1724" s="3">
        <f>MAX(W1724*F1724,0)</f>
        <v/>
      </c>
      <c r="Z1724" s="3">
        <f>MAX(V1724*F1724-Y1724,0)</f>
        <v/>
      </c>
      <c r="AA1724" s="3">
        <f>MAX(U1724*F1724-SUM(Y1724:Z1724),0)</f>
        <v/>
      </c>
      <c r="AB1724" s="3">
        <f>MAX(F1724-SUM(Y1724:AA1724),0)</f>
        <v/>
      </c>
      <c r="AC1724" s="3">
        <f>D1724</f>
        <v/>
      </c>
      <c r="AD1724" s="3">
        <f>E1724</f>
        <v/>
      </c>
    </row>
    <row r="1725">
      <c r="A1725" s="22" t="inlineStr">
        <is>
          <t>BNRR022511263128</t>
        </is>
      </c>
      <c r="B1725" s="22" t="inlineStr">
        <is>
          <t>27/11/2025 0:34:28</t>
        </is>
      </c>
      <c r="C1725" s="24" t="n">
        <v>9</v>
      </c>
      <c r="D1725" s="24" t="n">
        <v>14</v>
      </c>
      <c r="E1725" s="24" t="n">
        <v>1</v>
      </c>
      <c r="F1725" s="24" t="n">
        <v>790</v>
      </c>
      <c r="G1725" s="24" t="inlineStr">
        <is>
          <t>17</t>
        </is>
      </c>
      <c r="H1725" s="24" t="inlineStr"/>
      <c r="I1725" s="24" t="inlineStr"/>
      <c r="J1725" s="24" t="n">
        <v/>
      </c>
      <c r="K1725" s="24" t="n"/>
      <c r="L1725" s="24" t="n"/>
      <c r="M1725" s="1">
        <f>LEFT(A1725,6)</f>
        <v/>
      </c>
      <c r="N1725" s="1">
        <f>MID(A1725,7,6)</f>
        <v/>
      </c>
      <c r="O1725" s="1">
        <f>MID(A1725,7,6)&amp;"-"&amp;MID(A1725,13,1)</f>
        <v/>
      </c>
      <c r="P1725" s="1">
        <f>"M"&amp;MID(A1725,5,2)</f>
        <v/>
      </c>
      <c r="Q1725" s="1">
        <f>IF(MID(A1725,4,1)="L",IF(ISODD(RIGHT(A1725)),"LH1","LH3"),IF(MID(A1725,4,1)="R",IF(ISODD(RIGHT(A1725)),"RH2","RH4"),"ERROR"))</f>
        <v/>
      </c>
      <c r="R1725" s="1">
        <f>P1725&amp;"-"&amp;Q1725</f>
        <v/>
      </c>
      <c r="S1725" s="13">
        <f>IF(D1725="","HXX",IF(OR(D1725=D1724,D1725=0),S1724,"H"&amp;TEXT(D1725,"00")&amp;" T"&amp;TEXT(G1725,"00")&amp;" - "&amp;A1725))</f>
        <v/>
      </c>
      <c r="T1725" s="13">
        <f>SUBTOTAL(3,A1725)</f>
        <v/>
      </c>
      <c r="U1725" s="13">
        <f>IF(OR(NOT(ISBLANK(H1725)),J1725="30"),1,0)</f>
        <v/>
      </c>
      <c r="V1725" s="13">
        <f>IF(ISBLANK(I1725),0,1)</f>
        <v/>
      </c>
      <c r="W1725" s="13">
        <f>IF(AND(L1725="Porosidad de gas",OR(K1725="C5",K1725="E5")),1,0)</f>
        <v/>
      </c>
      <c r="X1725" s="3">
        <f>RIGHT(A1725,3)</f>
        <v/>
      </c>
      <c r="Y1725" s="3">
        <f>MAX(W1725*F1725,0)</f>
        <v/>
      </c>
      <c r="Z1725" s="3">
        <f>MAX(V1725*F1725-Y1725,0)</f>
        <v/>
      </c>
      <c r="AA1725" s="3">
        <f>MAX(U1725*F1725-SUM(Y1725:Z1725),0)</f>
        <v/>
      </c>
      <c r="AB1725" s="3">
        <f>MAX(F1725-SUM(Y1725:AA1725),0)</f>
        <v/>
      </c>
      <c r="AC1725" s="3">
        <f>D1725</f>
        <v/>
      </c>
      <c r="AD1725" s="3">
        <f>E1725</f>
        <v/>
      </c>
    </row>
    <row r="1726">
      <c r="A1726" s="22" t="inlineStr">
        <is>
          <t>BNRL022511263125</t>
        </is>
      </c>
      <c r="B1726" s="22" t="inlineStr">
        <is>
          <t>27/11/2025 0:21:17</t>
        </is>
      </c>
      <c r="C1726" s="24" t="n">
        <v>9</v>
      </c>
      <c r="D1726" s="24" t="n">
        <v>0</v>
      </c>
      <c r="E1726" s="24" t="n">
        <v>0</v>
      </c>
      <c r="F1726" s="24" t="n">
        <v>361</v>
      </c>
      <c r="G1726" s="24" t="inlineStr"/>
      <c r="H1726" s="24" t="inlineStr">
        <is>
          <t>27/11/2025 12:2:35</t>
        </is>
      </c>
      <c r="I1726" s="24" t="inlineStr"/>
      <c r="J1726" s="24" t="n">
        <v/>
      </c>
      <c r="K1726" s="24" t="n"/>
      <c r="L1726" s="24" t="n"/>
      <c r="M1726" s="1">
        <f>LEFT(A1726,6)</f>
        <v/>
      </c>
      <c r="N1726" s="1">
        <f>MID(A1726,7,6)</f>
        <v/>
      </c>
      <c r="O1726" s="1">
        <f>MID(A1726,7,6)&amp;"-"&amp;MID(A1726,13,1)</f>
        <v/>
      </c>
      <c r="P1726" s="1">
        <f>"M"&amp;MID(A1726,5,2)</f>
        <v/>
      </c>
      <c r="Q1726" s="1">
        <f>IF(MID(A1726,4,1)="L",IF(ISODD(RIGHT(A1726)),"LH1","LH3"),IF(MID(A1726,4,1)="R",IF(ISODD(RIGHT(A1726)),"RH2","RH4"),"ERROR"))</f>
        <v/>
      </c>
      <c r="R1726" s="1">
        <f>P1726&amp;"-"&amp;Q1726</f>
        <v/>
      </c>
      <c r="S1726" s="13">
        <f>IF(D1726="","HXX",IF(OR(D1726=D1725,D1726=0),S1725,"H"&amp;TEXT(D1726,"00")&amp;" T"&amp;TEXT(G1726,"00")&amp;" - "&amp;A1726))</f>
        <v/>
      </c>
      <c r="T1726" s="13">
        <f>SUBTOTAL(3,A1726)</f>
        <v/>
      </c>
      <c r="U1726" s="13">
        <f>IF(OR(NOT(ISBLANK(H1726)),J1726="30"),1,0)</f>
        <v/>
      </c>
      <c r="V1726" s="13">
        <f>IF(ISBLANK(I1726),0,1)</f>
        <v/>
      </c>
      <c r="W1726" s="13">
        <f>IF(AND(L1726="Porosidad de gas",OR(K1726="C5",K1726="E5")),1,0)</f>
        <v/>
      </c>
      <c r="X1726" s="3">
        <f>RIGHT(A1726,3)</f>
        <v/>
      </c>
      <c r="Y1726" s="3">
        <f>MAX(W1726*F1726,0)</f>
        <v/>
      </c>
      <c r="Z1726" s="3">
        <f>MAX(V1726*F1726-Y1726,0)</f>
        <v/>
      </c>
      <c r="AA1726" s="3">
        <f>MAX(U1726*F1726-SUM(Y1726:Z1726),0)</f>
        <v/>
      </c>
      <c r="AB1726" s="3">
        <f>MAX(F1726-SUM(Y1726:AA1726),0)</f>
        <v/>
      </c>
      <c r="AC1726" s="3">
        <f>D1726</f>
        <v/>
      </c>
      <c r="AD1726" s="3">
        <f>E1726</f>
        <v/>
      </c>
    </row>
    <row r="1727">
      <c r="A1727" s="22" t="inlineStr">
        <is>
          <t>BNRL022511263126</t>
        </is>
      </c>
      <c r="B1727" s="22" t="inlineStr">
        <is>
          <t>27/11/2025 0:21:17</t>
        </is>
      </c>
      <c r="C1727" s="24" t="n">
        <v>9</v>
      </c>
      <c r="D1727" s="24" t="n">
        <v>0</v>
      </c>
      <c r="E1727" s="24" t="n">
        <v>0</v>
      </c>
      <c r="F1727" s="24" t="n">
        <v>361</v>
      </c>
      <c r="G1727" s="24" t="inlineStr"/>
      <c r="H1727" s="24" t="inlineStr">
        <is>
          <t>27/11/2025 12:0:33</t>
        </is>
      </c>
      <c r="I1727" s="24" t="inlineStr"/>
      <c r="J1727" s="24" t="n">
        <v/>
      </c>
      <c r="K1727" s="24" t="n"/>
      <c r="L1727" s="24" t="n"/>
      <c r="M1727" s="1">
        <f>LEFT(A1727,6)</f>
        <v/>
      </c>
      <c r="N1727" s="1">
        <f>MID(A1727,7,6)</f>
        <v/>
      </c>
      <c r="O1727" s="1">
        <f>MID(A1727,7,6)&amp;"-"&amp;MID(A1727,13,1)</f>
        <v/>
      </c>
      <c r="P1727" s="1">
        <f>"M"&amp;MID(A1727,5,2)</f>
        <v/>
      </c>
      <c r="Q1727" s="1">
        <f>IF(MID(A1727,4,1)="L",IF(ISODD(RIGHT(A1727)),"LH1","LH3"),IF(MID(A1727,4,1)="R",IF(ISODD(RIGHT(A1727)),"RH2","RH4"),"ERROR"))</f>
        <v/>
      </c>
      <c r="R1727" s="1">
        <f>P1727&amp;"-"&amp;Q1727</f>
        <v/>
      </c>
      <c r="S1727" s="13">
        <f>IF(D1727="","HXX",IF(OR(D1727=D1726,D1727=0),S1726,"H"&amp;TEXT(D1727,"00")&amp;" T"&amp;TEXT(G1727,"00")&amp;" - "&amp;A1727))</f>
        <v/>
      </c>
      <c r="T1727" s="13">
        <f>SUBTOTAL(3,A1727)</f>
        <v/>
      </c>
      <c r="U1727" s="13">
        <f>IF(OR(NOT(ISBLANK(H1727)),J1727="30"),1,0)</f>
        <v/>
      </c>
      <c r="V1727" s="13">
        <f>IF(ISBLANK(I1727),0,1)</f>
        <v/>
      </c>
      <c r="W1727" s="13">
        <f>IF(AND(L1727="Porosidad de gas",OR(K1727="C5",K1727="E5")),1,0)</f>
        <v/>
      </c>
      <c r="X1727" s="3">
        <f>RIGHT(A1727,3)</f>
        <v/>
      </c>
      <c r="Y1727" s="3">
        <f>MAX(W1727*F1727,0)</f>
        <v/>
      </c>
      <c r="Z1727" s="3">
        <f>MAX(V1727*F1727-Y1727,0)</f>
        <v/>
      </c>
      <c r="AA1727" s="3">
        <f>MAX(U1727*F1727-SUM(Y1727:Z1727),0)</f>
        <v/>
      </c>
      <c r="AB1727" s="3">
        <f>MAX(F1727-SUM(Y1727:AA1727),0)</f>
        <v/>
      </c>
      <c r="AC1727" s="3">
        <f>D1727</f>
        <v/>
      </c>
      <c r="AD1727" s="3">
        <f>E1727</f>
        <v/>
      </c>
    </row>
    <row r="1728">
      <c r="A1728" s="22" t="inlineStr">
        <is>
          <t>BNRR022511263125</t>
        </is>
      </c>
      <c r="B1728" s="22" t="inlineStr">
        <is>
          <t>27/11/2025 0:21:17</t>
        </is>
      </c>
      <c r="C1728" s="24" t="n">
        <v>9</v>
      </c>
      <c r="D1728" s="24" t="n">
        <v>0</v>
      </c>
      <c r="E1728" s="24" t="n">
        <v>0</v>
      </c>
      <c r="F1728" s="24" t="n">
        <v>361</v>
      </c>
      <c r="G1728" s="24" t="inlineStr"/>
      <c r="H1728" s="24" t="inlineStr">
        <is>
          <t>27/11/2025 12:5:5</t>
        </is>
      </c>
      <c r="I1728" s="24" t="inlineStr">
        <is>
          <t>27/11/2025 12:34:9</t>
        </is>
      </c>
      <c r="J1728" s="24" t="n">
        <v>30</v>
      </c>
      <c r="K1728" s="24" t="inlineStr">
        <is>
          <t>E5</t>
        </is>
      </c>
      <c r="L1728" s="24" t="inlineStr">
        <is>
          <t>Filtro entrada desplazado</t>
        </is>
      </c>
      <c r="M1728" s="1">
        <f>LEFT(A1728,6)</f>
        <v/>
      </c>
      <c r="N1728" s="1">
        <f>MID(A1728,7,6)</f>
        <v/>
      </c>
      <c r="O1728" s="1">
        <f>MID(A1728,7,6)&amp;"-"&amp;MID(A1728,13,1)</f>
        <v/>
      </c>
      <c r="P1728" s="1">
        <f>"M"&amp;MID(A1728,5,2)</f>
        <v/>
      </c>
      <c r="Q1728" s="1">
        <f>IF(MID(A1728,4,1)="L",IF(ISODD(RIGHT(A1728)),"LH1","LH3"),IF(MID(A1728,4,1)="R",IF(ISODD(RIGHT(A1728)),"RH2","RH4"),"ERROR"))</f>
        <v/>
      </c>
      <c r="R1728" s="1">
        <f>P1728&amp;"-"&amp;Q1728</f>
        <v/>
      </c>
      <c r="S1728" s="13">
        <f>IF(D1728="","HXX",IF(OR(D1728=D1727,D1728=0),S1727,"H"&amp;TEXT(D1728,"00")&amp;" T"&amp;TEXT(G1728,"00")&amp;" - "&amp;A1728))</f>
        <v/>
      </c>
      <c r="T1728" s="13">
        <f>SUBTOTAL(3,A1728)</f>
        <v/>
      </c>
      <c r="U1728" s="13">
        <f>IF(OR(NOT(ISBLANK(H1728)),J1728="30"),1,0)</f>
        <v/>
      </c>
      <c r="V1728" s="13">
        <f>IF(ISBLANK(I1728),0,1)</f>
        <v/>
      </c>
      <c r="W1728" s="13">
        <f>IF(AND(L1728="Porosidad de gas",OR(K1728="C5",K1728="E5")),1,0)</f>
        <v/>
      </c>
      <c r="X1728" s="3">
        <f>RIGHT(A1728,3)</f>
        <v/>
      </c>
      <c r="Y1728" s="3">
        <f>MAX(W1728*F1728,0)</f>
        <v/>
      </c>
      <c r="Z1728" s="3">
        <f>MAX(V1728*F1728-Y1728,0)</f>
        <v/>
      </c>
      <c r="AA1728" s="3">
        <f>MAX(U1728*F1728-SUM(Y1728:Z1728),0)</f>
        <v/>
      </c>
      <c r="AB1728" s="3">
        <f>MAX(F1728-SUM(Y1728:AA1728),0)</f>
        <v/>
      </c>
      <c r="AC1728" s="3">
        <f>D1728</f>
        <v/>
      </c>
      <c r="AD1728" s="3">
        <f>E1728</f>
        <v/>
      </c>
    </row>
    <row r="1729">
      <c r="A1729" s="22" t="inlineStr">
        <is>
          <t>BNRR022511263126</t>
        </is>
      </c>
      <c r="B1729" s="22" t="inlineStr">
        <is>
          <t>27/11/2025 0:21:17</t>
        </is>
      </c>
      <c r="C1729" s="24" t="n">
        <v>9</v>
      </c>
      <c r="D1729" s="24" t="n">
        <v>0</v>
      </c>
      <c r="E1729" s="24" t="n">
        <v>0</v>
      </c>
      <c r="F1729" s="24" t="n">
        <v>361</v>
      </c>
      <c r="G1729" s="24" t="inlineStr"/>
      <c r="H1729" s="24" t="inlineStr">
        <is>
          <t>27/11/2025 12:0:41</t>
        </is>
      </c>
      <c r="I1729" s="24" t="inlineStr"/>
      <c r="J1729" s="24" t="n">
        <v/>
      </c>
      <c r="K1729" s="24" t="n"/>
      <c r="L1729" s="24" t="n"/>
      <c r="M1729" s="1">
        <f>LEFT(A1729,6)</f>
        <v/>
      </c>
      <c r="N1729" s="1">
        <f>MID(A1729,7,6)</f>
        <v/>
      </c>
      <c r="O1729" s="1">
        <f>MID(A1729,7,6)&amp;"-"&amp;MID(A1729,13,1)</f>
        <v/>
      </c>
      <c r="P1729" s="1">
        <f>"M"&amp;MID(A1729,5,2)</f>
        <v/>
      </c>
      <c r="Q1729" s="1">
        <f>IF(MID(A1729,4,1)="L",IF(ISODD(RIGHT(A1729)),"LH1","LH3"),IF(MID(A1729,4,1)="R",IF(ISODD(RIGHT(A1729)),"RH2","RH4"),"ERROR"))</f>
        <v/>
      </c>
      <c r="R1729" s="1">
        <f>P1729&amp;"-"&amp;Q1729</f>
        <v/>
      </c>
      <c r="S1729" s="13">
        <f>IF(D1729="","HXX",IF(OR(D1729=D1728,D1729=0),S1728,"H"&amp;TEXT(D1729,"00")&amp;" T"&amp;TEXT(G1729,"00")&amp;" - "&amp;A1729))</f>
        <v/>
      </c>
      <c r="T1729" s="13">
        <f>SUBTOTAL(3,A1729)</f>
        <v/>
      </c>
      <c r="U1729" s="13">
        <f>IF(OR(NOT(ISBLANK(H1729)),J1729="30"),1,0)</f>
        <v/>
      </c>
      <c r="V1729" s="13">
        <f>IF(ISBLANK(I1729),0,1)</f>
        <v/>
      </c>
      <c r="W1729" s="13">
        <f>IF(AND(L1729="Porosidad de gas",OR(K1729="C5",K1729="E5")),1,0)</f>
        <v/>
      </c>
      <c r="X1729" s="3">
        <f>RIGHT(A1729,3)</f>
        <v/>
      </c>
      <c r="Y1729" s="3">
        <f>MAX(W1729*F1729,0)</f>
        <v/>
      </c>
      <c r="Z1729" s="3">
        <f>MAX(V1729*F1729-Y1729,0)</f>
        <v/>
      </c>
      <c r="AA1729" s="3">
        <f>MAX(U1729*F1729-SUM(Y1729:Z1729),0)</f>
        <v/>
      </c>
      <c r="AB1729" s="3">
        <f>MAX(F1729-SUM(Y1729:AA1729),0)</f>
        <v/>
      </c>
      <c r="AC1729" s="3">
        <f>D1729</f>
        <v/>
      </c>
      <c r="AD1729" s="3">
        <f>E1729</f>
        <v/>
      </c>
    </row>
    <row r="1730">
      <c r="A1730" s="22" t="inlineStr">
        <is>
          <t>BNRL022511263123</t>
        </is>
      </c>
      <c r="B1730" s="22" t="inlineStr">
        <is>
          <t>27/11/2025 0:15:16</t>
        </is>
      </c>
      <c r="C1730" s="24" t="n">
        <v>9</v>
      </c>
      <c r="D1730" s="24" t="n">
        <v>19</v>
      </c>
      <c r="E1730" s="24" t="n">
        <v>37</v>
      </c>
      <c r="F1730" s="24" t="n">
        <v>477</v>
      </c>
      <c r="G1730" s="24" t="inlineStr">
        <is>
          <t>17</t>
        </is>
      </c>
      <c r="H1730" s="24" t="inlineStr">
        <is>
          <t>27/11/2025 12:6:26</t>
        </is>
      </c>
      <c r="I1730" s="24" t="inlineStr"/>
      <c r="J1730" s="24" t="n">
        <v/>
      </c>
      <c r="K1730" s="24" t="n"/>
      <c r="L1730" s="24" t="n"/>
      <c r="M1730" s="1">
        <f>LEFT(A1730,6)</f>
        <v/>
      </c>
      <c r="N1730" s="1">
        <f>MID(A1730,7,6)</f>
        <v/>
      </c>
      <c r="O1730" s="1">
        <f>MID(A1730,7,6)&amp;"-"&amp;MID(A1730,13,1)</f>
        <v/>
      </c>
      <c r="P1730" s="1">
        <f>"M"&amp;MID(A1730,5,2)</f>
        <v/>
      </c>
      <c r="Q1730" s="1">
        <f>IF(MID(A1730,4,1)="L",IF(ISODD(RIGHT(A1730)),"LH1","LH3"),IF(MID(A1730,4,1)="R",IF(ISODD(RIGHT(A1730)),"RH2","RH4"),"ERROR"))</f>
        <v/>
      </c>
      <c r="R1730" s="1">
        <f>P1730&amp;"-"&amp;Q1730</f>
        <v/>
      </c>
      <c r="S1730" s="13">
        <f>IF(D1730="","HXX",IF(OR(D1730=D1729,D1730=0),S1729,"H"&amp;TEXT(D1730,"00")&amp;" T"&amp;TEXT(G1730,"00")&amp;" - "&amp;A1730))</f>
        <v/>
      </c>
      <c r="T1730" s="13">
        <f>SUBTOTAL(3,A1730)</f>
        <v/>
      </c>
      <c r="U1730" s="13">
        <f>IF(OR(NOT(ISBLANK(H1730)),J1730="30"),1,0)</f>
        <v/>
      </c>
      <c r="V1730" s="13">
        <f>IF(ISBLANK(I1730),0,1)</f>
        <v/>
      </c>
      <c r="W1730" s="13">
        <f>IF(AND(L1730="Porosidad de gas",OR(K1730="C5",K1730="E5")),1,0)</f>
        <v/>
      </c>
      <c r="X1730" s="3">
        <f>RIGHT(A1730,3)</f>
        <v/>
      </c>
      <c r="Y1730" s="3">
        <f>MAX(W1730*F1730,0)</f>
        <v/>
      </c>
      <c r="Z1730" s="3">
        <f>MAX(V1730*F1730-Y1730,0)</f>
        <v/>
      </c>
      <c r="AA1730" s="3">
        <f>MAX(U1730*F1730-SUM(Y1730:Z1730),0)</f>
        <v/>
      </c>
      <c r="AB1730" s="3">
        <f>MAX(F1730-SUM(Y1730:AA1730),0)</f>
        <v/>
      </c>
      <c r="AC1730" s="3">
        <f>D1730</f>
        <v/>
      </c>
      <c r="AD1730" s="3">
        <f>E1730</f>
        <v/>
      </c>
    </row>
    <row r="1731">
      <c r="A1731" s="22" t="inlineStr">
        <is>
          <t>BNRL022511263124</t>
        </is>
      </c>
      <c r="B1731" s="22" t="inlineStr">
        <is>
          <t>27/11/2025 0:15:16</t>
        </is>
      </c>
      <c r="C1731" s="24" t="n">
        <v>9</v>
      </c>
      <c r="D1731" s="24" t="n">
        <v>19</v>
      </c>
      <c r="E1731" s="24" t="n">
        <v>37</v>
      </c>
      <c r="F1731" s="24" t="n">
        <v>477</v>
      </c>
      <c r="G1731" s="24" t="inlineStr">
        <is>
          <t>17</t>
        </is>
      </c>
      <c r="H1731" s="24" t="inlineStr">
        <is>
          <t>27/11/2025 12:4:13</t>
        </is>
      </c>
      <c r="I1731" s="24" t="inlineStr"/>
      <c r="J1731" s="24" t="n">
        <v/>
      </c>
      <c r="K1731" s="24" t="n"/>
      <c r="L1731" s="24" t="n"/>
      <c r="M1731" s="1">
        <f>LEFT(A1731,6)</f>
        <v/>
      </c>
      <c r="N1731" s="1">
        <f>MID(A1731,7,6)</f>
        <v/>
      </c>
      <c r="O1731" s="1">
        <f>MID(A1731,7,6)&amp;"-"&amp;MID(A1731,13,1)</f>
        <v/>
      </c>
      <c r="P1731" s="1">
        <f>"M"&amp;MID(A1731,5,2)</f>
        <v/>
      </c>
      <c r="Q1731" s="1">
        <f>IF(MID(A1731,4,1)="L",IF(ISODD(RIGHT(A1731)),"LH1","LH3"),IF(MID(A1731,4,1)="R",IF(ISODD(RIGHT(A1731)),"RH2","RH4"),"ERROR"))</f>
        <v/>
      </c>
      <c r="R1731" s="1">
        <f>P1731&amp;"-"&amp;Q1731</f>
        <v/>
      </c>
      <c r="S1731" s="13">
        <f>IF(D1731="","HXX",IF(OR(D1731=D1730,D1731=0),S1730,"H"&amp;TEXT(D1731,"00")&amp;" T"&amp;TEXT(G1731,"00")&amp;" - "&amp;A1731))</f>
        <v/>
      </c>
      <c r="T1731" s="13">
        <f>SUBTOTAL(3,A1731)</f>
        <v/>
      </c>
      <c r="U1731" s="13">
        <f>IF(OR(NOT(ISBLANK(H1731)),J1731="30"),1,0)</f>
        <v/>
      </c>
      <c r="V1731" s="13">
        <f>IF(ISBLANK(I1731),0,1)</f>
        <v/>
      </c>
      <c r="W1731" s="13">
        <f>IF(AND(L1731="Porosidad de gas",OR(K1731="C5",K1731="E5")),1,0)</f>
        <v/>
      </c>
      <c r="X1731" s="3">
        <f>RIGHT(A1731,3)</f>
        <v/>
      </c>
      <c r="Y1731" s="3">
        <f>MAX(W1731*F1731,0)</f>
        <v/>
      </c>
      <c r="Z1731" s="3">
        <f>MAX(V1731*F1731-Y1731,0)</f>
        <v/>
      </c>
      <c r="AA1731" s="3">
        <f>MAX(U1731*F1731-SUM(Y1731:Z1731),0)</f>
        <v/>
      </c>
      <c r="AB1731" s="3">
        <f>MAX(F1731-SUM(Y1731:AA1731),0)</f>
        <v/>
      </c>
      <c r="AC1731" s="3">
        <f>D1731</f>
        <v/>
      </c>
      <c r="AD1731" s="3">
        <f>E1731</f>
        <v/>
      </c>
    </row>
    <row r="1732">
      <c r="A1732" s="22" t="inlineStr">
        <is>
          <t>BNRR022511263123</t>
        </is>
      </c>
      <c r="B1732" s="22" t="inlineStr">
        <is>
          <t>27/11/2025 0:15:16</t>
        </is>
      </c>
      <c r="C1732" s="24" t="n">
        <v>9</v>
      </c>
      <c r="D1732" s="24" t="n">
        <v>19</v>
      </c>
      <c r="E1732" s="24" t="n">
        <v>37</v>
      </c>
      <c r="F1732" s="24" t="n">
        <v>477</v>
      </c>
      <c r="G1732" s="24" t="inlineStr">
        <is>
          <t>17</t>
        </is>
      </c>
      <c r="H1732" s="24" t="inlineStr"/>
      <c r="I1732" s="24" t="inlineStr"/>
      <c r="J1732" s="24" t="n">
        <v/>
      </c>
      <c r="K1732" s="24" t="n"/>
      <c r="L1732" s="24" t="n"/>
      <c r="M1732" s="1">
        <f>LEFT(A1732,6)</f>
        <v/>
      </c>
      <c r="N1732" s="1">
        <f>MID(A1732,7,6)</f>
        <v/>
      </c>
      <c r="O1732" s="1">
        <f>MID(A1732,7,6)&amp;"-"&amp;MID(A1732,13,1)</f>
        <v/>
      </c>
      <c r="P1732" s="1">
        <f>"M"&amp;MID(A1732,5,2)</f>
        <v/>
      </c>
      <c r="Q1732" s="1">
        <f>IF(MID(A1732,4,1)="L",IF(ISODD(RIGHT(A1732)),"LH1","LH3"),IF(MID(A1732,4,1)="R",IF(ISODD(RIGHT(A1732)),"RH2","RH4"),"ERROR"))</f>
        <v/>
      </c>
      <c r="R1732" s="1">
        <f>P1732&amp;"-"&amp;Q1732</f>
        <v/>
      </c>
      <c r="S1732" s="13">
        <f>IF(D1732="","HXX",IF(OR(D1732=D1731,D1732=0),S1731,"H"&amp;TEXT(D1732,"00")&amp;" T"&amp;TEXT(G1732,"00")&amp;" - "&amp;A1732))</f>
        <v/>
      </c>
      <c r="T1732" s="13">
        <f>SUBTOTAL(3,A1732)</f>
        <v/>
      </c>
      <c r="U1732" s="13">
        <f>IF(OR(NOT(ISBLANK(H1732)),J1732="30"),1,0)</f>
        <v/>
      </c>
      <c r="V1732" s="13">
        <f>IF(ISBLANK(I1732),0,1)</f>
        <v/>
      </c>
      <c r="W1732" s="13">
        <f>IF(AND(L1732="Porosidad de gas",OR(K1732="C5",K1732="E5")),1,0)</f>
        <v/>
      </c>
      <c r="X1732" s="3">
        <f>RIGHT(A1732,3)</f>
        <v/>
      </c>
      <c r="Y1732" s="3">
        <f>MAX(W1732*F1732,0)</f>
        <v/>
      </c>
      <c r="Z1732" s="3">
        <f>MAX(V1732*F1732-Y1732,0)</f>
        <v/>
      </c>
      <c r="AA1732" s="3">
        <f>MAX(U1732*F1732-SUM(Y1732:Z1732),0)</f>
        <v/>
      </c>
      <c r="AB1732" s="3">
        <f>MAX(F1732-SUM(Y1732:AA1732),0)</f>
        <v/>
      </c>
      <c r="AC1732" s="3">
        <f>D1732</f>
        <v/>
      </c>
      <c r="AD1732" s="3">
        <f>E1732</f>
        <v/>
      </c>
    </row>
    <row r="1733">
      <c r="A1733" s="22" t="inlineStr">
        <is>
          <t>BNRR022511263124</t>
        </is>
      </c>
      <c r="B1733" s="22" t="inlineStr">
        <is>
          <t>27/11/2025 0:15:16</t>
        </is>
      </c>
      <c r="C1733" s="24" t="n">
        <v>9</v>
      </c>
      <c r="D1733" s="24" t="n">
        <v>19</v>
      </c>
      <c r="E1733" s="24" t="n">
        <v>37</v>
      </c>
      <c r="F1733" s="24" t="n">
        <v>477</v>
      </c>
      <c r="G1733" s="24" t="inlineStr">
        <is>
          <t>17</t>
        </is>
      </c>
      <c r="H1733" s="24" t="inlineStr">
        <is>
          <t>27/11/2025 12:4:2</t>
        </is>
      </c>
      <c r="I1733" s="24" t="inlineStr"/>
      <c r="J1733" s="24" t="n">
        <v/>
      </c>
      <c r="K1733" s="24" t="n"/>
      <c r="L1733" s="24" t="n"/>
      <c r="M1733" s="1">
        <f>LEFT(A1733,6)</f>
        <v/>
      </c>
      <c r="N1733" s="1">
        <f>MID(A1733,7,6)</f>
        <v/>
      </c>
      <c r="O1733" s="1">
        <f>MID(A1733,7,6)&amp;"-"&amp;MID(A1733,13,1)</f>
        <v/>
      </c>
      <c r="P1733" s="1">
        <f>"M"&amp;MID(A1733,5,2)</f>
        <v/>
      </c>
      <c r="Q1733" s="1">
        <f>IF(MID(A1733,4,1)="L",IF(ISODD(RIGHT(A1733)),"LH1","LH3"),IF(MID(A1733,4,1)="R",IF(ISODD(RIGHT(A1733)),"RH2","RH4"),"ERROR"))</f>
        <v/>
      </c>
      <c r="R1733" s="1">
        <f>P1733&amp;"-"&amp;Q1733</f>
        <v/>
      </c>
      <c r="S1733" s="13">
        <f>IF(D1733="","HXX",IF(OR(D1733=D1732,D1733=0),S1732,"H"&amp;TEXT(D1733,"00")&amp;" T"&amp;TEXT(G1733,"00")&amp;" - "&amp;A1733))</f>
        <v/>
      </c>
      <c r="T1733" s="13">
        <f>SUBTOTAL(3,A1733)</f>
        <v/>
      </c>
      <c r="U1733" s="13">
        <f>IF(OR(NOT(ISBLANK(H1733)),J1733="30"),1,0)</f>
        <v/>
      </c>
      <c r="V1733" s="13">
        <f>IF(ISBLANK(I1733),0,1)</f>
        <v/>
      </c>
      <c r="W1733" s="13">
        <f>IF(AND(L1733="Porosidad de gas",OR(K1733="C5",K1733="E5")),1,0)</f>
        <v/>
      </c>
      <c r="X1733" s="3">
        <f>RIGHT(A1733,3)</f>
        <v/>
      </c>
      <c r="Y1733" s="3">
        <f>MAX(W1733*F1733,0)</f>
        <v/>
      </c>
      <c r="Z1733" s="3">
        <f>MAX(V1733*F1733-Y1733,0)</f>
        <v/>
      </c>
      <c r="AA1733" s="3">
        <f>MAX(U1733*F1733-SUM(Y1733:Z1733),0)</f>
        <v/>
      </c>
      <c r="AB1733" s="3">
        <f>MAX(F1733-SUM(Y1733:AA1733),0)</f>
        <v/>
      </c>
      <c r="AC1733" s="3">
        <f>D1733</f>
        <v/>
      </c>
      <c r="AD1733" s="3">
        <f>E1733</f>
        <v/>
      </c>
    </row>
    <row r="1734">
      <c r="A1734" s="22" t="inlineStr">
        <is>
          <t>BNRL022511263121</t>
        </is>
      </c>
      <c r="B1734" s="22" t="inlineStr">
        <is>
          <t>27/11/2025 0:7:19</t>
        </is>
      </c>
      <c r="C1734" s="24" t="n">
        <v>9</v>
      </c>
      <c r="D1734" s="24" t="n">
        <v>19</v>
      </c>
      <c r="E1734" s="24" t="n">
        <v>36</v>
      </c>
      <c r="F1734" s="24" t="n">
        <v>360</v>
      </c>
      <c r="G1734" s="24" t="inlineStr">
        <is>
          <t>17</t>
        </is>
      </c>
      <c r="H1734" s="24" t="inlineStr">
        <is>
          <t>27/11/2025 12:10:53</t>
        </is>
      </c>
      <c r="I1734" s="24" t="inlineStr"/>
      <c r="J1734" s="24" t="n">
        <v/>
      </c>
      <c r="K1734" s="24" t="n"/>
      <c r="L1734" s="24" t="n"/>
      <c r="M1734" s="1">
        <f>LEFT(A1734,6)</f>
        <v/>
      </c>
      <c r="N1734" s="1">
        <f>MID(A1734,7,6)</f>
        <v/>
      </c>
      <c r="O1734" s="1">
        <f>MID(A1734,7,6)&amp;"-"&amp;MID(A1734,13,1)</f>
        <v/>
      </c>
      <c r="P1734" s="1">
        <f>"M"&amp;MID(A1734,5,2)</f>
        <v/>
      </c>
      <c r="Q1734" s="1">
        <f>IF(MID(A1734,4,1)="L",IF(ISODD(RIGHT(A1734)),"LH1","LH3"),IF(MID(A1734,4,1)="R",IF(ISODD(RIGHT(A1734)),"RH2","RH4"),"ERROR"))</f>
        <v/>
      </c>
      <c r="R1734" s="1">
        <f>P1734&amp;"-"&amp;Q1734</f>
        <v/>
      </c>
      <c r="S1734" s="13">
        <f>IF(D1734="","HXX",IF(OR(D1734=D1733,D1734=0),S1733,"H"&amp;TEXT(D1734,"00")&amp;" T"&amp;TEXT(G1734,"00")&amp;" - "&amp;A1734))</f>
        <v/>
      </c>
      <c r="T1734" s="13">
        <f>SUBTOTAL(3,A1734)</f>
        <v/>
      </c>
      <c r="U1734" s="13">
        <f>IF(OR(NOT(ISBLANK(H1734)),J1734="30"),1,0)</f>
        <v/>
      </c>
      <c r="V1734" s="13">
        <f>IF(ISBLANK(I1734),0,1)</f>
        <v/>
      </c>
      <c r="W1734" s="13">
        <f>IF(AND(L1734="Porosidad de gas",OR(K1734="C5",K1734="E5")),1,0)</f>
        <v/>
      </c>
      <c r="X1734" s="3">
        <f>RIGHT(A1734,3)</f>
        <v/>
      </c>
      <c r="Y1734" s="3">
        <f>MAX(W1734*F1734,0)</f>
        <v/>
      </c>
      <c r="Z1734" s="3">
        <f>MAX(V1734*F1734-Y1734,0)</f>
        <v/>
      </c>
      <c r="AA1734" s="3">
        <f>MAX(U1734*F1734-SUM(Y1734:Z1734),0)</f>
        <v/>
      </c>
      <c r="AB1734" s="3">
        <f>MAX(F1734-SUM(Y1734:AA1734),0)</f>
        <v/>
      </c>
      <c r="AC1734" s="3">
        <f>D1734</f>
        <v/>
      </c>
      <c r="AD1734" s="3">
        <f>E1734</f>
        <v/>
      </c>
    </row>
    <row r="1735">
      <c r="A1735" s="22" t="inlineStr">
        <is>
          <t>BNRL022511263122</t>
        </is>
      </c>
      <c r="B1735" s="22" t="inlineStr">
        <is>
          <t>27/11/2025 0:7:19</t>
        </is>
      </c>
      <c r="C1735" s="24" t="n">
        <v>9</v>
      </c>
      <c r="D1735" s="24" t="n">
        <v>19</v>
      </c>
      <c r="E1735" s="24" t="n">
        <v>36</v>
      </c>
      <c r="F1735" s="24" t="n">
        <v>360</v>
      </c>
      <c r="G1735" s="24" t="inlineStr">
        <is>
          <t>17</t>
        </is>
      </c>
      <c r="H1735" s="24" t="inlineStr">
        <is>
          <t>27/11/2025 12:9:4</t>
        </is>
      </c>
      <c r="I1735" s="24" t="inlineStr"/>
      <c r="J1735" s="24" t="n">
        <v/>
      </c>
      <c r="K1735" s="24" t="n"/>
      <c r="L1735" s="24" t="n"/>
      <c r="M1735" s="1">
        <f>LEFT(A1735,6)</f>
        <v/>
      </c>
      <c r="N1735" s="1">
        <f>MID(A1735,7,6)</f>
        <v/>
      </c>
      <c r="O1735" s="1">
        <f>MID(A1735,7,6)&amp;"-"&amp;MID(A1735,13,1)</f>
        <v/>
      </c>
      <c r="P1735" s="1">
        <f>"M"&amp;MID(A1735,5,2)</f>
        <v/>
      </c>
      <c r="Q1735" s="1">
        <f>IF(MID(A1735,4,1)="L",IF(ISODD(RIGHT(A1735)),"LH1","LH3"),IF(MID(A1735,4,1)="R",IF(ISODD(RIGHT(A1735)),"RH2","RH4"),"ERROR"))</f>
        <v/>
      </c>
      <c r="R1735" s="1">
        <f>P1735&amp;"-"&amp;Q1735</f>
        <v/>
      </c>
      <c r="S1735" s="13">
        <f>IF(D1735="","HXX",IF(OR(D1735=D1734,D1735=0),S1734,"H"&amp;TEXT(D1735,"00")&amp;" T"&amp;TEXT(G1735,"00")&amp;" - "&amp;A1735))</f>
        <v/>
      </c>
      <c r="T1735" s="13">
        <f>SUBTOTAL(3,A1735)</f>
        <v/>
      </c>
      <c r="U1735" s="13">
        <f>IF(OR(NOT(ISBLANK(H1735)),J1735="30"),1,0)</f>
        <v/>
      </c>
      <c r="V1735" s="13">
        <f>IF(ISBLANK(I1735),0,1)</f>
        <v/>
      </c>
      <c r="W1735" s="13">
        <f>IF(AND(L1735="Porosidad de gas",OR(K1735="C5",K1735="E5")),1,0)</f>
        <v/>
      </c>
      <c r="X1735" s="3">
        <f>RIGHT(A1735,3)</f>
        <v/>
      </c>
      <c r="Y1735" s="3">
        <f>MAX(W1735*F1735,0)</f>
        <v/>
      </c>
      <c r="Z1735" s="3">
        <f>MAX(V1735*F1735-Y1735,0)</f>
        <v/>
      </c>
      <c r="AA1735" s="3">
        <f>MAX(U1735*F1735-SUM(Y1735:Z1735),0)</f>
        <v/>
      </c>
      <c r="AB1735" s="3">
        <f>MAX(F1735-SUM(Y1735:AA1735),0)</f>
        <v/>
      </c>
      <c r="AC1735" s="3">
        <f>D1735</f>
        <v/>
      </c>
      <c r="AD1735" s="3">
        <f>E1735</f>
        <v/>
      </c>
    </row>
    <row r="1736">
      <c r="A1736" s="22" t="inlineStr">
        <is>
          <t>BNRR022511263121</t>
        </is>
      </c>
      <c r="B1736" s="22" t="inlineStr">
        <is>
          <t>27/11/2025 0:7:19</t>
        </is>
      </c>
      <c r="C1736" s="24" t="n">
        <v>9</v>
      </c>
      <c r="D1736" s="24" t="n">
        <v>19</v>
      </c>
      <c r="E1736" s="24" t="n">
        <v>36</v>
      </c>
      <c r="F1736" s="24" t="n">
        <v>360</v>
      </c>
      <c r="G1736" s="24" t="inlineStr">
        <is>
          <t>17</t>
        </is>
      </c>
      <c r="H1736" s="24" t="inlineStr">
        <is>
          <t>27/11/2025 12:7:42</t>
        </is>
      </c>
      <c r="I1736" s="24" t="inlineStr">
        <is>
          <t>27/11/2025 12:34:9</t>
        </is>
      </c>
      <c r="J1736" s="24" t="n">
        <v>30</v>
      </c>
      <c r="K1736" s="24" t="inlineStr">
        <is>
          <t>E5</t>
        </is>
      </c>
      <c r="L1736" s="24" t="inlineStr">
        <is>
          <t>Filtro entrada desplazado</t>
        </is>
      </c>
      <c r="M1736" s="1">
        <f>LEFT(A1736,6)</f>
        <v/>
      </c>
      <c r="N1736" s="1">
        <f>MID(A1736,7,6)</f>
        <v/>
      </c>
      <c r="O1736" s="1">
        <f>MID(A1736,7,6)&amp;"-"&amp;MID(A1736,13,1)</f>
        <v/>
      </c>
      <c r="P1736" s="1">
        <f>"M"&amp;MID(A1736,5,2)</f>
        <v/>
      </c>
      <c r="Q1736" s="1">
        <f>IF(MID(A1736,4,1)="L",IF(ISODD(RIGHT(A1736)),"LH1","LH3"),IF(MID(A1736,4,1)="R",IF(ISODD(RIGHT(A1736)),"RH2","RH4"),"ERROR"))</f>
        <v/>
      </c>
      <c r="R1736" s="1">
        <f>P1736&amp;"-"&amp;Q1736</f>
        <v/>
      </c>
      <c r="S1736" s="13">
        <f>IF(D1736="","HXX",IF(OR(D1736=D1735,D1736=0),S1735,"H"&amp;TEXT(D1736,"00")&amp;" T"&amp;TEXT(G1736,"00")&amp;" - "&amp;A1736))</f>
        <v/>
      </c>
      <c r="T1736" s="13">
        <f>SUBTOTAL(3,A1736)</f>
        <v/>
      </c>
      <c r="U1736" s="13">
        <f>IF(OR(NOT(ISBLANK(H1736)),J1736="30"),1,0)</f>
        <v/>
      </c>
      <c r="V1736" s="13">
        <f>IF(ISBLANK(I1736),0,1)</f>
        <v/>
      </c>
      <c r="W1736" s="13">
        <f>IF(AND(L1736="Porosidad de gas",OR(K1736="C5",K1736="E5")),1,0)</f>
        <v/>
      </c>
      <c r="X1736" s="3">
        <f>RIGHT(A1736,3)</f>
        <v/>
      </c>
      <c r="Y1736" s="3">
        <f>MAX(W1736*F1736,0)</f>
        <v/>
      </c>
      <c r="Z1736" s="3">
        <f>MAX(V1736*F1736-Y1736,0)</f>
        <v/>
      </c>
      <c r="AA1736" s="3">
        <f>MAX(U1736*F1736-SUM(Y1736:Z1736),0)</f>
        <v/>
      </c>
      <c r="AB1736" s="3">
        <f>MAX(F1736-SUM(Y1736:AA1736),0)</f>
        <v/>
      </c>
      <c r="AC1736" s="3">
        <f>D1736</f>
        <v/>
      </c>
      <c r="AD1736" s="3">
        <f>E1736</f>
        <v/>
      </c>
    </row>
    <row r="1737">
      <c r="A1737" s="22" t="inlineStr">
        <is>
          <t>BNRR022511263122</t>
        </is>
      </c>
      <c r="B1737" s="22" t="inlineStr">
        <is>
          <t>27/11/2025 0:7:19</t>
        </is>
      </c>
      <c r="C1737" s="24" t="n">
        <v>9</v>
      </c>
      <c r="D1737" s="24" t="n">
        <v>19</v>
      </c>
      <c r="E1737" s="24" t="n">
        <v>36</v>
      </c>
      <c r="F1737" s="24" t="n">
        <v>360</v>
      </c>
      <c r="G1737" s="24" t="inlineStr">
        <is>
          <t>17</t>
        </is>
      </c>
      <c r="H1737" s="24" t="inlineStr">
        <is>
          <t>27/11/2025 12:9:47</t>
        </is>
      </c>
      <c r="I1737" s="24" t="inlineStr"/>
      <c r="J1737" s="24" t="n">
        <v/>
      </c>
      <c r="K1737" s="24" t="n"/>
      <c r="L1737" s="24" t="n"/>
      <c r="M1737" s="1">
        <f>LEFT(A1737,6)</f>
        <v/>
      </c>
      <c r="N1737" s="1">
        <f>MID(A1737,7,6)</f>
        <v/>
      </c>
      <c r="O1737" s="1">
        <f>MID(A1737,7,6)&amp;"-"&amp;MID(A1737,13,1)</f>
        <v/>
      </c>
      <c r="P1737" s="1">
        <f>"M"&amp;MID(A1737,5,2)</f>
        <v/>
      </c>
      <c r="Q1737" s="1">
        <f>IF(MID(A1737,4,1)="L",IF(ISODD(RIGHT(A1737)),"LH1","LH3"),IF(MID(A1737,4,1)="R",IF(ISODD(RIGHT(A1737)),"RH2","RH4"),"ERROR"))</f>
        <v/>
      </c>
      <c r="R1737" s="1">
        <f>P1737&amp;"-"&amp;Q1737</f>
        <v/>
      </c>
      <c r="S1737" s="13">
        <f>IF(D1737="","HXX",IF(OR(D1737=D1736,D1737=0),S1736,"H"&amp;TEXT(D1737,"00")&amp;" T"&amp;TEXT(G1737,"00")&amp;" - "&amp;A1737))</f>
        <v/>
      </c>
      <c r="T1737" s="13">
        <f>SUBTOTAL(3,A1737)</f>
        <v/>
      </c>
      <c r="U1737" s="13">
        <f>IF(OR(NOT(ISBLANK(H1737)),J1737="30"),1,0)</f>
        <v/>
      </c>
      <c r="V1737" s="13">
        <f>IF(ISBLANK(I1737),0,1)</f>
        <v/>
      </c>
      <c r="W1737" s="13">
        <f>IF(AND(L1737="Porosidad de gas",OR(K1737="C5",K1737="E5")),1,0)</f>
        <v/>
      </c>
      <c r="X1737" s="3">
        <f>RIGHT(A1737,3)</f>
        <v/>
      </c>
      <c r="Y1737" s="3">
        <f>MAX(W1737*F1737,0)</f>
        <v/>
      </c>
      <c r="Z1737" s="3">
        <f>MAX(V1737*F1737-Y1737,0)</f>
        <v/>
      </c>
      <c r="AA1737" s="3">
        <f>MAX(U1737*F1737-SUM(Y1737:Z1737),0)</f>
        <v/>
      </c>
      <c r="AB1737" s="3">
        <f>MAX(F1737-SUM(Y1737:AA1737),0)</f>
        <v/>
      </c>
      <c r="AC1737" s="3">
        <f>D1737</f>
        <v/>
      </c>
      <c r="AD1737" s="3">
        <f>E1737</f>
        <v/>
      </c>
    </row>
    <row r="1738">
      <c r="A1738" s="22" t="inlineStr">
        <is>
          <t>BNRL022511263119</t>
        </is>
      </c>
      <c r="B1738" s="22" t="inlineStr">
        <is>
          <t>27/11/2025 0:1:20</t>
        </is>
      </c>
      <c r="C1738" s="24" t="n">
        <v>9</v>
      </c>
      <c r="D1738" s="24" t="n">
        <v>19</v>
      </c>
      <c r="E1738" s="24" t="n">
        <v>35</v>
      </c>
      <c r="F1738" s="24" t="n">
        <v>359</v>
      </c>
      <c r="G1738" s="24" t="inlineStr">
        <is>
          <t>17</t>
        </is>
      </c>
      <c r="H1738" s="24" t="inlineStr">
        <is>
          <t>27/11/2025 12:12:46</t>
        </is>
      </c>
      <c r="I1738" s="24" t="inlineStr"/>
      <c r="J1738" s="24" t="n">
        <v/>
      </c>
      <c r="K1738" s="24" t="n"/>
      <c r="L1738" s="24" t="n"/>
      <c r="M1738" s="1">
        <f>LEFT(A1738,6)</f>
        <v/>
      </c>
      <c r="N1738" s="1">
        <f>MID(A1738,7,6)</f>
        <v/>
      </c>
      <c r="O1738" s="1">
        <f>MID(A1738,7,6)&amp;"-"&amp;MID(A1738,13,1)</f>
        <v/>
      </c>
      <c r="P1738" s="1">
        <f>"M"&amp;MID(A1738,5,2)</f>
        <v/>
      </c>
      <c r="Q1738" s="1">
        <f>IF(MID(A1738,4,1)="L",IF(ISODD(RIGHT(A1738)),"LH1","LH3"),IF(MID(A1738,4,1)="R",IF(ISODD(RIGHT(A1738)),"RH2","RH4"),"ERROR"))</f>
        <v/>
      </c>
      <c r="R1738" s="1">
        <f>P1738&amp;"-"&amp;Q1738</f>
        <v/>
      </c>
      <c r="S1738" s="13">
        <f>IF(D1738="","HXX",IF(OR(D1738=D1737,D1738=0),S1737,"H"&amp;TEXT(D1738,"00")&amp;" T"&amp;TEXT(G1738,"00")&amp;" - "&amp;A1738))</f>
        <v/>
      </c>
      <c r="T1738" s="13">
        <f>SUBTOTAL(3,A1738)</f>
        <v/>
      </c>
      <c r="U1738" s="13">
        <f>IF(OR(NOT(ISBLANK(H1738)),J1738="30"),1,0)</f>
        <v/>
      </c>
      <c r="V1738" s="13">
        <f>IF(ISBLANK(I1738),0,1)</f>
        <v/>
      </c>
      <c r="W1738" s="13">
        <f>IF(AND(L1738="Porosidad de gas",OR(K1738="C5",K1738="E5")),1,0)</f>
        <v/>
      </c>
      <c r="X1738" s="3">
        <f>RIGHT(A1738,3)</f>
        <v/>
      </c>
      <c r="Y1738" s="3">
        <f>MAX(W1738*F1738,0)</f>
        <v/>
      </c>
      <c r="Z1738" s="3">
        <f>MAX(V1738*F1738-Y1738,0)</f>
        <v/>
      </c>
      <c r="AA1738" s="3">
        <f>MAX(U1738*F1738-SUM(Y1738:Z1738),0)</f>
        <v/>
      </c>
      <c r="AB1738" s="3">
        <f>MAX(F1738-SUM(Y1738:AA1738),0)</f>
        <v/>
      </c>
      <c r="AC1738" s="3">
        <f>D1738</f>
        <v/>
      </c>
      <c r="AD1738" s="3">
        <f>E1738</f>
        <v/>
      </c>
    </row>
    <row r="1739">
      <c r="A1739" s="22" t="inlineStr">
        <is>
          <t>BNRL022511263120</t>
        </is>
      </c>
      <c r="B1739" s="22" t="inlineStr">
        <is>
          <t>27/11/2025 0:1:20</t>
        </is>
      </c>
      <c r="C1739" s="24" t="n">
        <v>9</v>
      </c>
      <c r="D1739" s="24" t="n">
        <v>19</v>
      </c>
      <c r="E1739" s="24" t="n">
        <v>35</v>
      </c>
      <c r="F1739" s="24" t="n">
        <v>359</v>
      </c>
      <c r="G1739" s="24" t="inlineStr">
        <is>
          <t>17</t>
        </is>
      </c>
      <c r="H1739" s="24" t="inlineStr">
        <is>
          <t>27/11/2025 12:14:10</t>
        </is>
      </c>
      <c r="I1739" s="24" t="inlineStr"/>
      <c r="J1739" s="24" t="n">
        <v/>
      </c>
      <c r="K1739" s="24" t="n"/>
      <c r="L1739" s="24" t="n"/>
      <c r="M1739" s="1">
        <f>LEFT(A1739,6)</f>
        <v/>
      </c>
      <c r="N1739" s="1">
        <f>MID(A1739,7,6)</f>
        <v/>
      </c>
      <c r="O1739" s="1">
        <f>MID(A1739,7,6)&amp;"-"&amp;MID(A1739,13,1)</f>
        <v/>
      </c>
      <c r="P1739" s="1">
        <f>"M"&amp;MID(A1739,5,2)</f>
        <v/>
      </c>
      <c r="Q1739" s="1">
        <f>IF(MID(A1739,4,1)="L",IF(ISODD(RIGHT(A1739)),"LH1","LH3"),IF(MID(A1739,4,1)="R",IF(ISODD(RIGHT(A1739)),"RH2","RH4"),"ERROR"))</f>
        <v/>
      </c>
      <c r="R1739" s="1">
        <f>P1739&amp;"-"&amp;Q1739</f>
        <v/>
      </c>
      <c r="S1739" s="13">
        <f>IF(D1739="","HXX",IF(OR(D1739=D1738,D1739=0),S1738,"H"&amp;TEXT(D1739,"00")&amp;" T"&amp;TEXT(G1739,"00")&amp;" - "&amp;A1739))</f>
        <v/>
      </c>
      <c r="T1739" s="13">
        <f>SUBTOTAL(3,A1739)</f>
        <v/>
      </c>
      <c r="U1739" s="13">
        <f>IF(OR(NOT(ISBLANK(H1739)),J1739="30"),1,0)</f>
        <v/>
      </c>
      <c r="V1739" s="13">
        <f>IF(ISBLANK(I1739),0,1)</f>
        <v/>
      </c>
      <c r="W1739" s="13">
        <f>IF(AND(L1739="Porosidad de gas",OR(K1739="C5",K1739="E5")),1,0)</f>
        <v/>
      </c>
      <c r="X1739" s="3">
        <f>RIGHT(A1739,3)</f>
        <v/>
      </c>
      <c r="Y1739" s="3">
        <f>MAX(W1739*F1739,0)</f>
        <v/>
      </c>
      <c r="Z1739" s="3">
        <f>MAX(V1739*F1739-Y1739,0)</f>
        <v/>
      </c>
      <c r="AA1739" s="3">
        <f>MAX(U1739*F1739-SUM(Y1739:Z1739),0)</f>
        <v/>
      </c>
      <c r="AB1739" s="3">
        <f>MAX(F1739-SUM(Y1739:AA1739),0)</f>
        <v/>
      </c>
      <c r="AC1739" s="3">
        <f>D1739</f>
        <v/>
      </c>
      <c r="AD1739" s="3">
        <f>E1739</f>
        <v/>
      </c>
    </row>
    <row r="1740">
      <c r="A1740" s="22" t="inlineStr">
        <is>
          <t>BNRR022511263119</t>
        </is>
      </c>
      <c r="B1740" s="22" t="inlineStr">
        <is>
          <t>27/11/2025 0:1:20</t>
        </is>
      </c>
      <c r="C1740" s="24" t="n">
        <v>9</v>
      </c>
      <c r="D1740" s="24" t="n">
        <v>19</v>
      </c>
      <c r="E1740" s="24" t="n">
        <v>35</v>
      </c>
      <c r="F1740" s="24" t="n">
        <v>359</v>
      </c>
      <c r="G1740" s="24" t="inlineStr">
        <is>
          <t>17</t>
        </is>
      </c>
      <c r="H1740" s="24" t="inlineStr">
        <is>
          <t>27/11/2025 12:13:12</t>
        </is>
      </c>
      <c r="I1740" s="24" t="inlineStr"/>
      <c r="J1740" s="24" t="n">
        <v/>
      </c>
      <c r="K1740" s="24" t="n"/>
      <c r="L1740" s="24" t="n"/>
      <c r="M1740" s="1">
        <f>LEFT(A1740,6)</f>
        <v/>
      </c>
      <c r="N1740" s="1">
        <f>MID(A1740,7,6)</f>
        <v/>
      </c>
      <c r="O1740" s="1">
        <f>MID(A1740,7,6)&amp;"-"&amp;MID(A1740,13,1)</f>
        <v/>
      </c>
      <c r="P1740" s="1">
        <f>"M"&amp;MID(A1740,5,2)</f>
        <v/>
      </c>
      <c r="Q1740" s="1">
        <f>IF(MID(A1740,4,1)="L",IF(ISODD(RIGHT(A1740)),"LH1","LH3"),IF(MID(A1740,4,1)="R",IF(ISODD(RIGHT(A1740)),"RH2","RH4"),"ERROR"))</f>
        <v/>
      </c>
      <c r="R1740" s="1">
        <f>P1740&amp;"-"&amp;Q1740</f>
        <v/>
      </c>
      <c r="S1740" s="13">
        <f>IF(D1740="","HXX",IF(OR(D1740=D1739,D1740=0),S1739,"H"&amp;TEXT(D1740,"00")&amp;" T"&amp;TEXT(G1740,"00")&amp;" - "&amp;A1740))</f>
        <v/>
      </c>
      <c r="T1740" s="13">
        <f>SUBTOTAL(3,A1740)</f>
        <v/>
      </c>
      <c r="U1740" s="13">
        <f>IF(OR(NOT(ISBLANK(H1740)),J1740="30"),1,0)</f>
        <v/>
      </c>
      <c r="V1740" s="13">
        <f>IF(ISBLANK(I1740),0,1)</f>
        <v/>
      </c>
      <c r="W1740" s="13">
        <f>IF(AND(L1740="Porosidad de gas",OR(K1740="C5",K1740="E5")),1,0)</f>
        <v/>
      </c>
      <c r="X1740" s="3">
        <f>RIGHT(A1740,3)</f>
        <v/>
      </c>
      <c r="Y1740" s="3">
        <f>MAX(W1740*F1740,0)</f>
        <v/>
      </c>
      <c r="Z1740" s="3">
        <f>MAX(V1740*F1740-Y1740,0)</f>
        <v/>
      </c>
      <c r="AA1740" s="3">
        <f>MAX(U1740*F1740-SUM(Y1740:Z1740),0)</f>
        <v/>
      </c>
      <c r="AB1740" s="3">
        <f>MAX(F1740-SUM(Y1740:AA1740),0)</f>
        <v/>
      </c>
      <c r="AC1740" s="3">
        <f>D1740</f>
        <v/>
      </c>
      <c r="AD1740" s="3">
        <f>E1740</f>
        <v/>
      </c>
    </row>
    <row r="1741">
      <c r="A1741" s="22" t="inlineStr">
        <is>
          <t>BNRR022511263120</t>
        </is>
      </c>
      <c r="B1741" s="22" t="inlineStr">
        <is>
          <t>27/11/2025 0:1:20</t>
        </is>
      </c>
      <c r="C1741" s="24" t="n">
        <v>9</v>
      </c>
      <c r="D1741" s="24" t="n">
        <v>19</v>
      </c>
      <c r="E1741" s="24" t="n">
        <v>35</v>
      </c>
      <c r="F1741" s="24" t="n">
        <v>359</v>
      </c>
      <c r="G1741" s="24" t="inlineStr">
        <is>
          <t>17</t>
        </is>
      </c>
      <c r="H1741" s="24" t="inlineStr">
        <is>
          <t>27/11/2025 12:11:37</t>
        </is>
      </c>
      <c r="I1741" s="24" t="inlineStr"/>
      <c r="J1741" s="24" t="n">
        <v/>
      </c>
      <c r="K1741" s="24" t="n"/>
      <c r="L1741" s="24" t="n"/>
      <c r="M1741" s="1">
        <f>LEFT(A1741,6)</f>
        <v/>
      </c>
      <c r="N1741" s="1">
        <f>MID(A1741,7,6)</f>
        <v/>
      </c>
      <c r="O1741" s="1">
        <f>MID(A1741,7,6)&amp;"-"&amp;MID(A1741,13,1)</f>
        <v/>
      </c>
      <c r="P1741" s="1">
        <f>"M"&amp;MID(A1741,5,2)</f>
        <v/>
      </c>
      <c r="Q1741" s="1">
        <f>IF(MID(A1741,4,1)="L",IF(ISODD(RIGHT(A1741)),"LH1","LH3"),IF(MID(A1741,4,1)="R",IF(ISODD(RIGHT(A1741)),"RH2","RH4"),"ERROR"))</f>
        <v/>
      </c>
      <c r="R1741" s="1">
        <f>P1741&amp;"-"&amp;Q1741</f>
        <v/>
      </c>
      <c r="S1741" s="13">
        <f>IF(D1741="","HXX",IF(OR(D1741=D1740,D1741=0),S1740,"H"&amp;TEXT(D1741,"00")&amp;" T"&amp;TEXT(G1741,"00")&amp;" - "&amp;A1741))</f>
        <v/>
      </c>
      <c r="T1741" s="13">
        <f>SUBTOTAL(3,A1741)</f>
        <v/>
      </c>
      <c r="U1741" s="13">
        <f>IF(OR(NOT(ISBLANK(H1741)),J1741="30"),1,0)</f>
        <v/>
      </c>
      <c r="V1741" s="13">
        <f>IF(ISBLANK(I1741),0,1)</f>
        <v/>
      </c>
      <c r="W1741" s="13">
        <f>IF(AND(L1741="Porosidad de gas",OR(K1741="C5",K1741="E5")),1,0)</f>
        <v/>
      </c>
      <c r="X1741" s="3">
        <f>RIGHT(A1741,3)</f>
        <v/>
      </c>
      <c r="Y1741" s="3">
        <f>MAX(W1741*F1741,0)</f>
        <v/>
      </c>
      <c r="Z1741" s="3">
        <f>MAX(V1741*F1741-Y1741,0)</f>
        <v/>
      </c>
      <c r="AA1741" s="3">
        <f>MAX(U1741*F1741-SUM(Y1741:Z1741),0)</f>
        <v/>
      </c>
      <c r="AB1741" s="3">
        <f>MAX(F1741-SUM(Y1741:AA1741),0)</f>
        <v/>
      </c>
      <c r="AC1741" s="3">
        <f>D1741</f>
        <v/>
      </c>
      <c r="AD1741" s="3">
        <f>E1741</f>
        <v/>
      </c>
    </row>
    <row r="1742">
      <c r="A1742" s="22" t="inlineStr">
        <is>
          <t>BNRL022511263117</t>
        </is>
      </c>
      <c r="B1742" s="22" t="inlineStr">
        <is>
          <t>26/11/2025 23:55:20</t>
        </is>
      </c>
      <c r="C1742" s="24" t="n">
        <v>9</v>
      </c>
      <c r="D1742" s="24" t="n">
        <v>19</v>
      </c>
      <c r="E1742" s="24" t="n">
        <v>34</v>
      </c>
      <c r="F1742" s="24" t="n">
        <v>360</v>
      </c>
      <c r="G1742" s="24" t="inlineStr">
        <is>
          <t>17</t>
        </is>
      </c>
      <c r="H1742" s="24" t="inlineStr">
        <is>
          <t>27/11/2025 12:15:35</t>
        </is>
      </c>
      <c r="I1742" s="24" t="inlineStr"/>
      <c r="J1742" s="24" t="n">
        <v/>
      </c>
      <c r="K1742" s="24" t="n"/>
      <c r="L1742" s="24" t="n"/>
      <c r="M1742" s="1">
        <f>LEFT(A1742,6)</f>
        <v/>
      </c>
      <c r="N1742" s="1">
        <f>MID(A1742,7,6)</f>
        <v/>
      </c>
      <c r="O1742" s="1">
        <f>MID(A1742,7,6)&amp;"-"&amp;MID(A1742,13,1)</f>
        <v/>
      </c>
      <c r="P1742" s="1">
        <f>"M"&amp;MID(A1742,5,2)</f>
        <v/>
      </c>
      <c r="Q1742" s="1">
        <f>IF(MID(A1742,4,1)="L",IF(ISODD(RIGHT(A1742)),"LH1","LH3"),IF(MID(A1742,4,1)="R",IF(ISODD(RIGHT(A1742)),"RH2","RH4"),"ERROR"))</f>
        <v/>
      </c>
      <c r="R1742" s="1">
        <f>P1742&amp;"-"&amp;Q1742</f>
        <v/>
      </c>
      <c r="S1742" s="13">
        <f>IF(D1742="","HXX",IF(OR(D1742=D1741,D1742=0),S1741,"H"&amp;TEXT(D1742,"00")&amp;" T"&amp;TEXT(G1742,"00")&amp;" - "&amp;A1742))</f>
        <v/>
      </c>
      <c r="T1742" s="13">
        <f>SUBTOTAL(3,A1742)</f>
        <v/>
      </c>
      <c r="U1742" s="13">
        <f>IF(OR(NOT(ISBLANK(H1742)),J1742="30"),1,0)</f>
        <v/>
      </c>
      <c r="V1742" s="13">
        <f>IF(ISBLANK(I1742),0,1)</f>
        <v/>
      </c>
      <c r="W1742" s="13">
        <f>IF(AND(L1742="Porosidad de gas",OR(K1742="C5",K1742="E5")),1,0)</f>
        <v/>
      </c>
      <c r="X1742" s="3">
        <f>RIGHT(A1742,3)</f>
        <v/>
      </c>
      <c r="Y1742" s="3">
        <f>MAX(W1742*F1742,0)</f>
        <v/>
      </c>
      <c r="Z1742" s="3">
        <f>MAX(V1742*F1742-Y1742,0)</f>
        <v/>
      </c>
      <c r="AA1742" s="3">
        <f>MAX(U1742*F1742-SUM(Y1742:Z1742),0)</f>
        <v/>
      </c>
      <c r="AB1742" s="3">
        <f>MAX(F1742-SUM(Y1742:AA1742),0)</f>
        <v/>
      </c>
      <c r="AC1742" s="3">
        <f>D1742</f>
        <v/>
      </c>
      <c r="AD1742" s="3">
        <f>E1742</f>
        <v/>
      </c>
    </row>
    <row r="1743">
      <c r="A1743" s="22" t="inlineStr">
        <is>
          <t>BNRL022511263118</t>
        </is>
      </c>
      <c r="B1743" s="22" t="inlineStr">
        <is>
          <t>26/11/2025 23:55:20</t>
        </is>
      </c>
      <c r="C1743" s="24" t="n">
        <v>9</v>
      </c>
      <c r="D1743" s="24" t="n">
        <v>19</v>
      </c>
      <c r="E1743" s="24" t="n">
        <v>34</v>
      </c>
      <c r="F1743" s="24" t="n">
        <v>360</v>
      </c>
      <c r="G1743" s="24" t="inlineStr">
        <is>
          <t>17</t>
        </is>
      </c>
      <c r="H1743" s="24" t="inlineStr">
        <is>
          <t>27/11/2025 12:23:23</t>
        </is>
      </c>
      <c r="I1743" s="24" t="inlineStr">
        <is>
          <t>27/11/2025 12:34:8</t>
        </is>
      </c>
      <c r="J1743" s="24" t="n">
        <v>30</v>
      </c>
      <c r="K1743" s="24" t="inlineStr">
        <is>
          <t>C5</t>
        </is>
      </c>
      <c r="L1743" s="24" t="inlineStr">
        <is>
          <t>Filtro entrada desplazado</t>
        </is>
      </c>
      <c r="M1743" s="1">
        <f>LEFT(A1743,6)</f>
        <v/>
      </c>
      <c r="N1743" s="1">
        <f>MID(A1743,7,6)</f>
        <v/>
      </c>
      <c r="O1743" s="1">
        <f>MID(A1743,7,6)&amp;"-"&amp;MID(A1743,13,1)</f>
        <v/>
      </c>
      <c r="P1743" s="1">
        <f>"M"&amp;MID(A1743,5,2)</f>
        <v/>
      </c>
      <c r="Q1743" s="1">
        <f>IF(MID(A1743,4,1)="L",IF(ISODD(RIGHT(A1743)),"LH1","LH3"),IF(MID(A1743,4,1)="R",IF(ISODD(RIGHT(A1743)),"RH2","RH4"),"ERROR"))</f>
        <v/>
      </c>
      <c r="R1743" s="1">
        <f>P1743&amp;"-"&amp;Q1743</f>
        <v/>
      </c>
      <c r="S1743" s="13">
        <f>IF(D1743="","HXX",IF(OR(D1743=D1742,D1743=0),S1742,"H"&amp;TEXT(D1743,"00")&amp;" T"&amp;TEXT(G1743,"00")&amp;" - "&amp;A1743))</f>
        <v/>
      </c>
      <c r="T1743" s="13">
        <f>SUBTOTAL(3,A1743)</f>
        <v/>
      </c>
      <c r="U1743" s="13">
        <f>IF(OR(NOT(ISBLANK(H1743)),J1743="30"),1,0)</f>
        <v/>
      </c>
      <c r="V1743" s="13">
        <f>IF(ISBLANK(I1743),0,1)</f>
        <v/>
      </c>
      <c r="W1743" s="13">
        <f>IF(AND(L1743="Porosidad de gas",OR(K1743="C5",K1743="E5")),1,0)</f>
        <v/>
      </c>
      <c r="X1743" s="3">
        <f>RIGHT(A1743,3)</f>
        <v/>
      </c>
      <c r="Y1743" s="3">
        <f>MAX(W1743*F1743,0)</f>
        <v/>
      </c>
      <c r="Z1743" s="3">
        <f>MAX(V1743*F1743-Y1743,0)</f>
        <v/>
      </c>
      <c r="AA1743" s="3">
        <f>MAX(U1743*F1743-SUM(Y1743:Z1743),0)</f>
        <v/>
      </c>
      <c r="AB1743" s="3">
        <f>MAX(F1743-SUM(Y1743:AA1743),0)</f>
        <v/>
      </c>
      <c r="AC1743" s="3">
        <f>D1743</f>
        <v/>
      </c>
      <c r="AD1743" s="3">
        <f>E1743</f>
        <v/>
      </c>
    </row>
    <row r="1744">
      <c r="A1744" s="22" t="inlineStr">
        <is>
          <t>BNRR022511263117</t>
        </is>
      </c>
      <c r="B1744" s="22" t="inlineStr">
        <is>
          <t>26/11/2025 23:55:20</t>
        </is>
      </c>
      <c r="C1744" s="24" t="n">
        <v>9</v>
      </c>
      <c r="D1744" s="24" t="n">
        <v>19</v>
      </c>
      <c r="E1744" s="24" t="n">
        <v>34</v>
      </c>
      <c r="F1744" s="24" t="n">
        <v>360</v>
      </c>
      <c r="G1744" s="24" t="inlineStr">
        <is>
          <t>17</t>
        </is>
      </c>
      <c r="H1744" s="24" t="inlineStr">
        <is>
          <t>27/11/2025 12:15:8</t>
        </is>
      </c>
      <c r="I1744" s="24" t="inlineStr"/>
      <c r="J1744" s="24" t="n">
        <v/>
      </c>
      <c r="K1744" s="24" t="n"/>
      <c r="L1744" s="24" t="n"/>
      <c r="M1744" s="1">
        <f>LEFT(A1744,6)</f>
        <v/>
      </c>
      <c r="N1744" s="1">
        <f>MID(A1744,7,6)</f>
        <v/>
      </c>
      <c r="O1744" s="1">
        <f>MID(A1744,7,6)&amp;"-"&amp;MID(A1744,13,1)</f>
        <v/>
      </c>
      <c r="P1744" s="1">
        <f>"M"&amp;MID(A1744,5,2)</f>
        <v/>
      </c>
      <c r="Q1744" s="1">
        <f>IF(MID(A1744,4,1)="L",IF(ISODD(RIGHT(A1744)),"LH1","LH3"),IF(MID(A1744,4,1)="R",IF(ISODD(RIGHT(A1744)),"RH2","RH4"),"ERROR"))</f>
        <v/>
      </c>
      <c r="R1744" s="1">
        <f>P1744&amp;"-"&amp;Q1744</f>
        <v/>
      </c>
      <c r="S1744" s="13">
        <f>IF(D1744="","HXX",IF(OR(D1744=D1743,D1744=0),S1743,"H"&amp;TEXT(D1744,"00")&amp;" T"&amp;TEXT(G1744,"00")&amp;" - "&amp;A1744))</f>
        <v/>
      </c>
      <c r="T1744" s="13">
        <f>SUBTOTAL(3,A1744)</f>
        <v/>
      </c>
      <c r="U1744" s="13">
        <f>IF(OR(NOT(ISBLANK(H1744)),J1744="30"),1,0)</f>
        <v/>
      </c>
      <c r="V1744" s="13">
        <f>IF(ISBLANK(I1744),0,1)</f>
        <v/>
      </c>
      <c r="W1744" s="13">
        <f>IF(AND(L1744="Porosidad de gas",OR(K1744="C5",K1744="E5")),1,0)</f>
        <v/>
      </c>
      <c r="X1744" s="3">
        <f>RIGHT(A1744,3)</f>
        <v/>
      </c>
      <c r="Y1744" s="3">
        <f>MAX(W1744*F1744,0)</f>
        <v/>
      </c>
      <c r="Z1744" s="3">
        <f>MAX(V1744*F1744-Y1744,0)</f>
        <v/>
      </c>
      <c r="AA1744" s="3">
        <f>MAX(U1744*F1744-SUM(Y1744:Z1744),0)</f>
        <v/>
      </c>
      <c r="AB1744" s="3">
        <f>MAX(F1744-SUM(Y1744:AA1744),0)</f>
        <v/>
      </c>
      <c r="AC1744" s="3">
        <f>D1744</f>
        <v/>
      </c>
      <c r="AD1744" s="3">
        <f>E1744</f>
        <v/>
      </c>
    </row>
    <row r="1745">
      <c r="A1745" s="22" t="inlineStr">
        <is>
          <t>BNRR022511263118</t>
        </is>
      </c>
      <c r="B1745" s="22" t="inlineStr">
        <is>
          <t>26/11/2025 23:55:20</t>
        </is>
      </c>
      <c r="C1745" s="24" t="n">
        <v>9</v>
      </c>
      <c r="D1745" s="24" t="n">
        <v>19</v>
      </c>
      <c r="E1745" s="24" t="n">
        <v>34</v>
      </c>
      <c r="F1745" s="24" t="n">
        <v>360</v>
      </c>
      <c r="G1745" s="24" t="inlineStr">
        <is>
          <t>17</t>
        </is>
      </c>
      <c r="H1745" s="24" t="inlineStr">
        <is>
          <t>27/11/2025 12:23:3</t>
        </is>
      </c>
      <c r="I1745" s="24" t="inlineStr"/>
      <c r="J1745" s="24" t="n">
        <v/>
      </c>
      <c r="K1745" s="24" t="n"/>
      <c r="L1745" s="24" t="n"/>
      <c r="M1745" s="1">
        <f>LEFT(A1745,6)</f>
        <v/>
      </c>
      <c r="N1745" s="1">
        <f>MID(A1745,7,6)</f>
        <v/>
      </c>
      <c r="O1745" s="1">
        <f>MID(A1745,7,6)&amp;"-"&amp;MID(A1745,13,1)</f>
        <v/>
      </c>
      <c r="P1745" s="1">
        <f>"M"&amp;MID(A1745,5,2)</f>
        <v/>
      </c>
      <c r="Q1745" s="1">
        <f>IF(MID(A1745,4,1)="L",IF(ISODD(RIGHT(A1745)),"LH1","LH3"),IF(MID(A1745,4,1)="R",IF(ISODD(RIGHT(A1745)),"RH2","RH4"),"ERROR"))</f>
        <v/>
      </c>
      <c r="R1745" s="1">
        <f>P1745&amp;"-"&amp;Q1745</f>
        <v/>
      </c>
      <c r="S1745" s="13">
        <f>IF(D1745="","HXX",IF(OR(D1745=D1744,D1745=0),S1744,"H"&amp;TEXT(D1745,"00")&amp;" T"&amp;TEXT(G1745,"00")&amp;" - "&amp;A1745))</f>
        <v/>
      </c>
      <c r="T1745" s="13">
        <f>SUBTOTAL(3,A1745)</f>
        <v/>
      </c>
      <c r="U1745" s="13">
        <f>IF(OR(NOT(ISBLANK(H1745)),J1745="30"),1,0)</f>
        <v/>
      </c>
      <c r="V1745" s="13">
        <f>IF(ISBLANK(I1745),0,1)</f>
        <v/>
      </c>
      <c r="W1745" s="13">
        <f>IF(AND(L1745="Porosidad de gas",OR(K1745="C5",K1745="E5")),1,0)</f>
        <v/>
      </c>
      <c r="X1745" s="3">
        <f>RIGHT(A1745,3)</f>
        <v/>
      </c>
      <c r="Y1745" s="3">
        <f>MAX(W1745*F1745,0)</f>
        <v/>
      </c>
      <c r="Z1745" s="3">
        <f>MAX(V1745*F1745-Y1745,0)</f>
        <v/>
      </c>
      <c r="AA1745" s="3">
        <f>MAX(U1745*F1745-SUM(Y1745:Z1745),0)</f>
        <v/>
      </c>
      <c r="AB1745" s="3">
        <f>MAX(F1745-SUM(Y1745:AA1745),0)</f>
        <v/>
      </c>
      <c r="AC1745" s="3">
        <f>D1745</f>
        <v/>
      </c>
      <c r="AD1745" s="3">
        <f>E1745</f>
        <v/>
      </c>
    </row>
    <row r="1746">
      <c r="A1746" s="22" t="inlineStr">
        <is>
          <t>BNRL022511263115</t>
        </is>
      </c>
      <c r="B1746" s="22" t="inlineStr">
        <is>
          <t>26/11/2025 23:49:21</t>
        </is>
      </c>
      <c r="C1746" s="24" t="n">
        <v>9</v>
      </c>
      <c r="D1746" s="24" t="n">
        <v>19</v>
      </c>
      <c r="E1746" s="24" t="n">
        <v>33</v>
      </c>
      <c r="F1746" s="24" t="n">
        <v>359</v>
      </c>
      <c r="G1746" s="24" t="inlineStr">
        <is>
          <t>17</t>
        </is>
      </c>
      <c r="H1746" s="24" t="inlineStr">
        <is>
          <t>27/11/2025 13:32:37</t>
        </is>
      </c>
      <c r="I1746" s="24" t="inlineStr">
        <is>
          <t>27/11/2025 13:48:13</t>
        </is>
      </c>
      <c r="J1746" s="24" t="n">
        <v>30</v>
      </c>
      <c r="K1746" s="24" t="inlineStr">
        <is>
          <t>C5</t>
        </is>
      </c>
      <c r="L1746" s="24" t="inlineStr">
        <is>
          <t>Filtro entrada desplazado</t>
        </is>
      </c>
      <c r="M1746" s="1">
        <f>LEFT(A1746,6)</f>
        <v/>
      </c>
      <c r="N1746" s="1">
        <f>MID(A1746,7,6)</f>
        <v/>
      </c>
      <c r="O1746" s="1">
        <f>MID(A1746,7,6)&amp;"-"&amp;MID(A1746,13,1)</f>
        <v/>
      </c>
      <c r="P1746" s="1">
        <f>"M"&amp;MID(A1746,5,2)</f>
        <v/>
      </c>
      <c r="Q1746" s="1">
        <f>IF(MID(A1746,4,1)="L",IF(ISODD(RIGHT(A1746)),"LH1","LH3"),IF(MID(A1746,4,1)="R",IF(ISODD(RIGHT(A1746)),"RH2","RH4"),"ERROR"))</f>
        <v/>
      </c>
      <c r="R1746" s="1">
        <f>P1746&amp;"-"&amp;Q1746</f>
        <v/>
      </c>
      <c r="S1746" s="13">
        <f>IF(D1746="","HXX",IF(OR(D1746=D1745,D1746=0),S1745,"H"&amp;TEXT(D1746,"00")&amp;" T"&amp;TEXT(G1746,"00")&amp;" - "&amp;A1746))</f>
        <v/>
      </c>
      <c r="T1746" s="13">
        <f>SUBTOTAL(3,A1746)</f>
        <v/>
      </c>
      <c r="U1746" s="13">
        <f>IF(OR(NOT(ISBLANK(H1746)),J1746="30"),1,0)</f>
        <v/>
      </c>
      <c r="V1746" s="13">
        <f>IF(ISBLANK(I1746),0,1)</f>
        <v/>
      </c>
      <c r="W1746" s="13">
        <f>IF(AND(L1746="Porosidad de gas",OR(K1746="C5",K1746="E5")),1,0)</f>
        <v/>
      </c>
      <c r="X1746" s="3">
        <f>RIGHT(A1746,3)</f>
        <v/>
      </c>
      <c r="Y1746" s="3">
        <f>MAX(W1746*F1746,0)</f>
        <v/>
      </c>
      <c r="Z1746" s="3">
        <f>MAX(V1746*F1746-Y1746,0)</f>
        <v/>
      </c>
      <c r="AA1746" s="3">
        <f>MAX(U1746*F1746-SUM(Y1746:Z1746),0)</f>
        <v/>
      </c>
      <c r="AB1746" s="3">
        <f>MAX(F1746-SUM(Y1746:AA1746),0)</f>
        <v/>
      </c>
      <c r="AC1746" s="3">
        <f>D1746</f>
        <v/>
      </c>
      <c r="AD1746" s="3">
        <f>E1746</f>
        <v/>
      </c>
    </row>
    <row r="1747">
      <c r="A1747" s="22" t="inlineStr">
        <is>
          <t>BNRL022511263116</t>
        </is>
      </c>
      <c r="B1747" s="22" t="inlineStr">
        <is>
          <t>26/11/2025 23:49:21</t>
        </is>
      </c>
      <c r="C1747" s="24" t="n">
        <v>9</v>
      </c>
      <c r="D1747" s="24" t="n">
        <v>19</v>
      </c>
      <c r="E1747" s="24" t="n">
        <v>33</v>
      </c>
      <c r="F1747" s="24" t="n">
        <v>359</v>
      </c>
      <c r="G1747" s="24" t="inlineStr">
        <is>
          <t>17</t>
        </is>
      </c>
      <c r="H1747" s="24" t="inlineStr">
        <is>
          <t>27/11/2025 13:30:45</t>
        </is>
      </c>
      <c r="I1747" s="24" t="inlineStr"/>
      <c r="J1747" s="24" t="n">
        <v/>
      </c>
      <c r="K1747" s="24" t="n"/>
      <c r="L1747" s="24" t="n"/>
      <c r="M1747" s="1">
        <f>LEFT(A1747,6)</f>
        <v/>
      </c>
      <c r="N1747" s="1">
        <f>MID(A1747,7,6)</f>
        <v/>
      </c>
      <c r="O1747" s="1">
        <f>MID(A1747,7,6)&amp;"-"&amp;MID(A1747,13,1)</f>
        <v/>
      </c>
      <c r="P1747" s="1">
        <f>"M"&amp;MID(A1747,5,2)</f>
        <v/>
      </c>
      <c r="Q1747" s="1">
        <f>IF(MID(A1747,4,1)="L",IF(ISODD(RIGHT(A1747)),"LH1","LH3"),IF(MID(A1747,4,1)="R",IF(ISODD(RIGHT(A1747)),"RH2","RH4"),"ERROR"))</f>
        <v/>
      </c>
      <c r="R1747" s="1">
        <f>P1747&amp;"-"&amp;Q1747</f>
        <v/>
      </c>
      <c r="S1747" s="13">
        <f>IF(D1747="","HXX",IF(OR(D1747=D1746,D1747=0),S1746,"H"&amp;TEXT(D1747,"00")&amp;" T"&amp;TEXT(G1747,"00")&amp;" - "&amp;A1747))</f>
        <v/>
      </c>
      <c r="T1747" s="13">
        <f>SUBTOTAL(3,A1747)</f>
        <v/>
      </c>
      <c r="U1747" s="13">
        <f>IF(OR(NOT(ISBLANK(H1747)),J1747="30"),1,0)</f>
        <v/>
      </c>
      <c r="V1747" s="13">
        <f>IF(ISBLANK(I1747),0,1)</f>
        <v/>
      </c>
      <c r="W1747" s="13">
        <f>IF(AND(L1747="Porosidad de gas",OR(K1747="C5",K1747="E5")),1,0)</f>
        <v/>
      </c>
      <c r="X1747" s="3">
        <f>RIGHT(A1747,3)</f>
        <v/>
      </c>
      <c r="Y1747" s="3">
        <f>MAX(W1747*F1747,0)</f>
        <v/>
      </c>
      <c r="Z1747" s="3">
        <f>MAX(V1747*F1747-Y1747,0)</f>
        <v/>
      </c>
      <c r="AA1747" s="3">
        <f>MAX(U1747*F1747-SUM(Y1747:Z1747),0)</f>
        <v/>
      </c>
      <c r="AB1747" s="3">
        <f>MAX(F1747-SUM(Y1747:AA1747),0)</f>
        <v/>
      </c>
      <c r="AC1747" s="3">
        <f>D1747</f>
        <v/>
      </c>
      <c r="AD1747" s="3">
        <f>E1747</f>
        <v/>
      </c>
    </row>
    <row r="1748">
      <c r="A1748" s="22" t="inlineStr">
        <is>
          <t>BNRR022511263115</t>
        </is>
      </c>
      <c r="B1748" s="22" t="inlineStr">
        <is>
          <t>26/11/2025 23:49:21</t>
        </is>
      </c>
      <c r="C1748" s="24" t="n">
        <v>9</v>
      </c>
      <c r="D1748" s="24" t="n">
        <v>19</v>
      </c>
      <c r="E1748" s="24" t="n">
        <v>33</v>
      </c>
      <c r="F1748" s="24" t="n">
        <v>359</v>
      </c>
      <c r="G1748" s="24" t="inlineStr">
        <is>
          <t>17</t>
        </is>
      </c>
      <c r="H1748" s="24" t="inlineStr">
        <is>
          <t>27/11/2025 13:30:11</t>
        </is>
      </c>
      <c r="I1748" s="24" t="inlineStr"/>
      <c r="J1748" s="24" t="n">
        <v/>
      </c>
      <c r="K1748" s="24" t="n"/>
      <c r="L1748" s="24" t="n"/>
      <c r="M1748" s="1">
        <f>LEFT(A1748,6)</f>
        <v/>
      </c>
      <c r="N1748" s="1">
        <f>MID(A1748,7,6)</f>
        <v/>
      </c>
      <c r="O1748" s="1">
        <f>MID(A1748,7,6)&amp;"-"&amp;MID(A1748,13,1)</f>
        <v/>
      </c>
      <c r="P1748" s="1">
        <f>"M"&amp;MID(A1748,5,2)</f>
        <v/>
      </c>
      <c r="Q1748" s="1">
        <f>IF(MID(A1748,4,1)="L",IF(ISODD(RIGHT(A1748)),"LH1","LH3"),IF(MID(A1748,4,1)="R",IF(ISODD(RIGHT(A1748)),"RH2","RH4"),"ERROR"))</f>
        <v/>
      </c>
      <c r="R1748" s="1">
        <f>P1748&amp;"-"&amp;Q1748</f>
        <v/>
      </c>
      <c r="S1748" s="13">
        <f>IF(D1748="","HXX",IF(OR(D1748=D1747,D1748=0),S1747,"H"&amp;TEXT(D1748,"00")&amp;" T"&amp;TEXT(G1748,"00")&amp;" - "&amp;A1748))</f>
        <v/>
      </c>
      <c r="T1748" s="13">
        <f>SUBTOTAL(3,A1748)</f>
        <v/>
      </c>
      <c r="U1748" s="13">
        <f>IF(OR(NOT(ISBLANK(H1748)),J1748="30"),1,0)</f>
        <v/>
      </c>
      <c r="V1748" s="13">
        <f>IF(ISBLANK(I1748),0,1)</f>
        <v/>
      </c>
      <c r="W1748" s="13">
        <f>IF(AND(L1748="Porosidad de gas",OR(K1748="C5",K1748="E5")),1,0)</f>
        <v/>
      </c>
      <c r="X1748" s="3">
        <f>RIGHT(A1748,3)</f>
        <v/>
      </c>
      <c r="Y1748" s="3">
        <f>MAX(W1748*F1748,0)</f>
        <v/>
      </c>
      <c r="Z1748" s="3">
        <f>MAX(V1748*F1748-Y1748,0)</f>
        <v/>
      </c>
      <c r="AA1748" s="3">
        <f>MAX(U1748*F1748-SUM(Y1748:Z1748),0)</f>
        <v/>
      </c>
      <c r="AB1748" s="3">
        <f>MAX(F1748-SUM(Y1748:AA1748),0)</f>
        <v/>
      </c>
      <c r="AC1748" s="3">
        <f>D1748</f>
        <v/>
      </c>
      <c r="AD1748" s="3">
        <f>E1748</f>
        <v/>
      </c>
    </row>
    <row r="1749">
      <c r="A1749" s="22" t="inlineStr">
        <is>
          <t>BNRR022511263116</t>
        </is>
      </c>
      <c r="B1749" s="22" t="inlineStr">
        <is>
          <t>26/11/2025 23:49:21</t>
        </is>
      </c>
      <c r="C1749" s="24" t="n">
        <v>9</v>
      </c>
      <c r="D1749" s="24" t="n">
        <v>19</v>
      </c>
      <c r="E1749" s="24" t="n">
        <v>33</v>
      </c>
      <c r="F1749" s="24" t="n">
        <v>359</v>
      </c>
      <c r="G1749" s="24" t="inlineStr">
        <is>
          <t>17</t>
        </is>
      </c>
      <c r="H1749" s="24" t="inlineStr">
        <is>
          <t>27/11/2025 13:31:14</t>
        </is>
      </c>
      <c r="I1749" s="24" t="inlineStr"/>
      <c r="J1749" s="24" t="n">
        <v/>
      </c>
      <c r="K1749" s="24" t="n"/>
      <c r="L1749" s="24" t="n"/>
      <c r="M1749" s="1">
        <f>LEFT(A1749,6)</f>
        <v/>
      </c>
      <c r="N1749" s="1">
        <f>MID(A1749,7,6)</f>
        <v/>
      </c>
      <c r="O1749" s="1">
        <f>MID(A1749,7,6)&amp;"-"&amp;MID(A1749,13,1)</f>
        <v/>
      </c>
      <c r="P1749" s="1">
        <f>"M"&amp;MID(A1749,5,2)</f>
        <v/>
      </c>
      <c r="Q1749" s="1">
        <f>IF(MID(A1749,4,1)="L",IF(ISODD(RIGHT(A1749)),"LH1","LH3"),IF(MID(A1749,4,1)="R",IF(ISODD(RIGHT(A1749)),"RH2","RH4"),"ERROR"))</f>
        <v/>
      </c>
      <c r="R1749" s="1">
        <f>P1749&amp;"-"&amp;Q1749</f>
        <v/>
      </c>
      <c r="S1749" s="13">
        <f>IF(D1749="","HXX",IF(OR(D1749=D1748,D1749=0),S1748,"H"&amp;TEXT(D1749,"00")&amp;" T"&amp;TEXT(G1749,"00")&amp;" - "&amp;A1749))</f>
        <v/>
      </c>
      <c r="T1749" s="13">
        <f>SUBTOTAL(3,A1749)</f>
        <v/>
      </c>
      <c r="U1749" s="13">
        <f>IF(OR(NOT(ISBLANK(H1749)),J1749="30"),1,0)</f>
        <v/>
      </c>
      <c r="V1749" s="13">
        <f>IF(ISBLANK(I1749),0,1)</f>
        <v/>
      </c>
      <c r="W1749" s="13">
        <f>IF(AND(L1749="Porosidad de gas",OR(K1749="C5",K1749="E5")),1,0)</f>
        <v/>
      </c>
      <c r="X1749" s="3">
        <f>RIGHT(A1749,3)</f>
        <v/>
      </c>
      <c r="Y1749" s="3">
        <f>MAX(W1749*F1749,0)</f>
        <v/>
      </c>
      <c r="Z1749" s="3">
        <f>MAX(V1749*F1749-Y1749,0)</f>
        <v/>
      </c>
      <c r="AA1749" s="3">
        <f>MAX(U1749*F1749-SUM(Y1749:Z1749),0)</f>
        <v/>
      </c>
      <c r="AB1749" s="3">
        <f>MAX(F1749-SUM(Y1749:AA1749),0)</f>
        <v/>
      </c>
      <c r="AC1749" s="3">
        <f>D1749</f>
        <v/>
      </c>
      <c r="AD1749" s="3">
        <f>E1749</f>
        <v/>
      </c>
    </row>
    <row r="1750">
      <c r="A1750" s="22" t="inlineStr">
        <is>
          <t>BNRL022511263113</t>
        </is>
      </c>
      <c r="B1750" s="22" t="inlineStr">
        <is>
          <t>26/11/2025 23:43:21</t>
        </is>
      </c>
      <c r="C1750" s="24" t="n">
        <v>9</v>
      </c>
      <c r="D1750" s="24" t="n">
        <v>19</v>
      </c>
      <c r="E1750" s="24" t="n">
        <v>32</v>
      </c>
      <c r="F1750" s="24" t="n">
        <v>360</v>
      </c>
      <c r="G1750" s="24" t="inlineStr">
        <is>
          <t>17</t>
        </is>
      </c>
      <c r="H1750" s="24" t="inlineStr">
        <is>
          <t>27/11/2025 13:33:54</t>
        </is>
      </c>
      <c r="I1750" s="24" t="inlineStr"/>
      <c r="J1750" s="24" t="n">
        <v/>
      </c>
      <c r="K1750" s="24" t="n"/>
      <c r="L1750" s="24" t="n"/>
      <c r="M1750" s="1">
        <f>LEFT(A1750,6)</f>
        <v/>
      </c>
      <c r="N1750" s="1">
        <f>MID(A1750,7,6)</f>
        <v/>
      </c>
      <c r="O1750" s="1">
        <f>MID(A1750,7,6)&amp;"-"&amp;MID(A1750,13,1)</f>
        <v/>
      </c>
      <c r="P1750" s="1">
        <f>"M"&amp;MID(A1750,5,2)</f>
        <v/>
      </c>
      <c r="Q1750" s="1">
        <f>IF(MID(A1750,4,1)="L",IF(ISODD(RIGHT(A1750)),"LH1","LH3"),IF(MID(A1750,4,1)="R",IF(ISODD(RIGHT(A1750)),"RH2","RH4"),"ERROR"))</f>
        <v/>
      </c>
      <c r="R1750" s="1">
        <f>P1750&amp;"-"&amp;Q1750</f>
        <v/>
      </c>
      <c r="S1750" s="13">
        <f>IF(D1750="","HXX",IF(OR(D1750=D1749,D1750=0),S1749,"H"&amp;TEXT(D1750,"00")&amp;" T"&amp;TEXT(G1750,"00")&amp;" - "&amp;A1750))</f>
        <v/>
      </c>
      <c r="T1750" s="13">
        <f>SUBTOTAL(3,A1750)</f>
        <v/>
      </c>
      <c r="U1750" s="13">
        <f>IF(OR(NOT(ISBLANK(H1750)),J1750="30"),1,0)</f>
        <v/>
      </c>
      <c r="V1750" s="13">
        <f>IF(ISBLANK(I1750),0,1)</f>
        <v/>
      </c>
      <c r="W1750" s="13">
        <f>IF(AND(L1750="Porosidad de gas",OR(K1750="C5",K1750="E5")),1,0)</f>
        <v/>
      </c>
      <c r="X1750" s="3">
        <f>RIGHT(A1750,3)</f>
        <v/>
      </c>
      <c r="Y1750" s="3">
        <f>MAX(W1750*F1750,0)</f>
        <v/>
      </c>
      <c r="Z1750" s="3">
        <f>MAX(V1750*F1750-Y1750,0)</f>
        <v/>
      </c>
      <c r="AA1750" s="3">
        <f>MAX(U1750*F1750-SUM(Y1750:Z1750),0)</f>
        <v/>
      </c>
      <c r="AB1750" s="3">
        <f>MAX(F1750-SUM(Y1750:AA1750),0)</f>
        <v/>
      </c>
      <c r="AC1750" s="3">
        <f>D1750</f>
        <v/>
      </c>
      <c r="AD1750" s="3">
        <f>E1750</f>
        <v/>
      </c>
    </row>
    <row r="1751">
      <c r="A1751" s="22" t="inlineStr">
        <is>
          <t>BNRL022511263114</t>
        </is>
      </c>
      <c r="B1751" s="22" t="inlineStr">
        <is>
          <t>26/11/2025 23:43:21</t>
        </is>
      </c>
      <c r="C1751" s="24" t="n">
        <v>9</v>
      </c>
      <c r="D1751" s="24" t="n">
        <v>19</v>
      </c>
      <c r="E1751" s="24" t="n">
        <v>32</v>
      </c>
      <c r="F1751" s="24" t="n">
        <v>360</v>
      </c>
      <c r="G1751" s="24" t="inlineStr">
        <is>
          <t>17</t>
        </is>
      </c>
      <c r="H1751" s="24" t="inlineStr">
        <is>
          <t>27/11/2025 13:35:50</t>
        </is>
      </c>
      <c r="I1751" s="24" t="inlineStr"/>
      <c r="J1751" s="24" t="n">
        <v/>
      </c>
      <c r="K1751" s="24" t="n"/>
      <c r="L1751" s="24" t="n"/>
      <c r="M1751" s="1">
        <f>LEFT(A1751,6)</f>
        <v/>
      </c>
      <c r="N1751" s="1">
        <f>MID(A1751,7,6)</f>
        <v/>
      </c>
      <c r="O1751" s="1">
        <f>MID(A1751,7,6)&amp;"-"&amp;MID(A1751,13,1)</f>
        <v/>
      </c>
      <c r="P1751" s="1">
        <f>"M"&amp;MID(A1751,5,2)</f>
        <v/>
      </c>
      <c r="Q1751" s="1">
        <f>IF(MID(A1751,4,1)="L",IF(ISODD(RIGHT(A1751)),"LH1","LH3"),IF(MID(A1751,4,1)="R",IF(ISODD(RIGHT(A1751)),"RH2","RH4"),"ERROR"))</f>
        <v/>
      </c>
      <c r="R1751" s="1">
        <f>P1751&amp;"-"&amp;Q1751</f>
        <v/>
      </c>
      <c r="S1751" s="13">
        <f>IF(D1751="","HXX",IF(OR(D1751=D1750,D1751=0),S1750,"H"&amp;TEXT(D1751,"00")&amp;" T"&amp;TEXT(G1751,"00")&amp;" - "&amp;A1751))</f>
        <v/>
      </c>
      <c r="T1751" s="13">
        <f>SUBTOTAL(3,A1751)</f>
        <v/>
      </c>
      <c r="U1751" s="13">
        <f>IF(OR(NOT(ISBLANK(H1751)),J1751="30"),1,0)</f>
        <v/>
      </c>
      <c r="V1751" s="13">
        <f>IF(ISBLANK(I1751),0,1)</f>
        <v/>
      </c>
      <c r="W1751" s="13">
        <f>IF(AND(L1751="Porosidad de gas",OR(K1751="C5",K1751="E5")),1,0)</f>
        <v/>
      </c>
      <c r="X1751" s="3">
        <f>RIGHT(A1751,3)</f>
        <v/>
      </c>
      <c r="Y1751" s="3">
        <f>MAX(W1751*F1751,0)</f>
        <v/>
      </c>
      <c r="Z1751" s="3">
        <f>MAX(V1751*F1751-Y1751,0)</f>
        <v/>
      </c>
      <c r="AA1751" s="3">
        <f>MAX(U1751*F1751-SUM(Y1751:Z1751),0)</f>
        <v/>
      </c>
      <c r="AB1751" s="3">
        <f>MAX(F1751-SUM(Y1751:AA1751),0)</f>
        <v/>
      </c>
      <c r="AC1751" s="3">
        <f>D1751</f>
        <v/>
      </c>
      <c r="AD1751" s="3">
        <f>E1751</f>
        <v/>
      </c>
    </row>
    <row r="1752">
      <c r="A1752" s="22" t="inlineStr">
        <is>
          <t>BNRR022511263113</t>
        </is>
      </c>
      <c r="B1752" s="22" t="inlineStr">
        <is>
          <t>26/11/2025 23:43:21</t>
        </is>
      </c>
      <c r="C1752" s="24" t="n">
        <v>9</v>
      </c>
      <c r="D1752" s="24" t="n">
        <v>19</v>
      </c>
      <c r="E1752" s="24" t="n">
        <v>32</v>
      </c>
      <c r="F1752" s="24" t="n">
        <v>360</v>
      </c>
      <c r="G1752" s="24" t="inlineStr">
        <is>
          <t>17</t>
        </is>
      </c>
      <c r="H1752" s="24" t="inlineStr">
        <is>
          <t>27/11/2025 13:34:58</t>
        </is>
      </c>
      <c r="I1752" s="24" t="inlineStr"/>
      <c r="J1752" s="24" t="n">
        <v/>
      </c>
      <c r="K1752" s="24" t="n"/>
      <c r="L1752" s="24" t="n"/>
      <c r="M1752" s="1">
        <f>LEFT(A1752,6)</f>
        <v/>
      </c>
      <c r="N1752" s="1">
        <f>MID(A1752,7,6)</f>
        <v/>
      </c>
      <c r="O1752" s="1">
        <f>MID(A1752,7,6)&amp;"-"&amp;MID(A1752,13,1)</f>
        <v/>
      </c>
      <c r="P1752" s="1">
        <f>"M"&amp;MID(A1752,5,2)</f>
        <v/>
      </c>
      <c r="Q1752" s="1">
        <f>IF(MID(A1752,4,1)="L",IF(ISODD(RIGHT(A1752)),"LH1","LH3"),IF(MID(A1752,4,1)="R",IF(ISODD(RIGHT(A1752)),"RH2","RH4"),"ERROR"))</f>
        <v/>
      </c>
      <c r="R1752" s="1">
        <f>P1752&amp;"-"&amp;Q1752</f>
        <v/>
      </c>
      <c r="S1752" s="13">
        <f>IF(D1752="","HXX",IF(OR(D1752=D1751,D1752=0),S1751,"H"&amp;TEXT(D1752,"00")&amp;" T"&amp;TEXT(G1752,"00")&amp;" - "&amp;A1752))</f>
        <v/>
      </c>
      <c r="T1752" s="13">
        <f>SUBTOTAL(3,A1752)</f>
        <v/>
      </c>
      <c r="U1752" s="13">
        <f>IF(OR(NOT(ISBLANK(H1752)),J1752="30"),1,0)</f>
        <v/>
      </c>
      <c r="V1752" s="13">
        <f>IF(ISBLANK(I1752),0,1)</f>
        <v/>
      </c>
      <c r="W1752" s="13">
        <f>IF(AND(L1752="Porosidad de gas",OR(K1752="C5",K1752="E5")),1,0)</f>
        <v/>
      </c>
      <c r="X1752" s="3">
        <f>RIGHT(A1752,3)</f>
        <v/>
      </c>
      <c r="Y1752" s="3">
        <f>MAX(W1752*F1752,0)</f>
        <v/>
      </c>
      <c r="Z1752" s="3">
        <f>MAX(V1752*F1752-Y1752,0)</f>
        <v/>
      </c>
      <c r="AA1752" s="3">
        <f>MAX(U1752*F1752-SUM(Y1752:Z1752),0)</f>
        <v/>
      </c>
      <c r="AB1752" s="3">
        <f>MAX(F1752-SUM(Y1752:AA1752),0)</f>
        <v/>
      </c>
      <c r="AC1752" s="3">
        <f>D1752</f>
        <v/>
      </c>
      <c r="AD1752" s="3">
        <f>E1752</f>
        <v/>
      </c>
    </row>
    <row r="1753">
      <c r="A1753" s="22" t="inlineStr">
        <is>
          <t>BNRR022511263114</t>
        </is>
      </c>
      <c r="B1753" s="22" t="inlineStr">
        <is>
          <t>26/11/2025 23:43:21</t>
        </is>
      </c>
      <c r="C1753" s="24" t="n">
        <v>9</v>
      </c>
      <c r="D1753" s="24" t="n">
        <v>19</v>
      </c>
      <c r="E1753" s="24" t="n">
        <v>32</v>
      </c>
      <c r="F1753" s="24" t="n">
        <v>360</v>
      </c>
      <c r="G1753" s="24" t="inlineStr">
        <is>
          <t>17</t>
        </is>
      </c>
      <c r="H1753" s="24" t="inlineStr">
        <is>
          <t>27/11/2025 13:32:45</t>
        </is>
      </c>
      <c r="I1753" s="24" t="inlineStr"/>
      <c r="J1753" s="24" t="n">
        <v/>
      </c>
      <c r="K1753" s="24" t="n"/>
      <c r="L1753" s="24" t="n"/>
      <c r="M1753" s="1">
        <f>LEFT(A1753,6)</f>
        <v/>
      </c>
      <c r="N1753" s="1">
        <f>MID(A1753,7,6)</f>
        <v/>
      </c>
      <c r="O1753" s="1">
        <f>MID(A1753,7,6)&amp;"-"&amp;MID(A1753,13,1)</f>
        <v/>
      </c>
      <c r="P1753" s="1">
        <f>"M"&amp;MID(A1753,5,2)</f>
        <v/>
      </c>
      <c r="Q1753" s="1">
        <f>IF(MID(A1753,4,1)="L",IF(ISODD(RIGHT(A1753)),"LH1","LH3"),IF(MID(A1753,4,1)="R",IF(ISODD(RIGHT(A1753)),"RH2","RH4"),"ERROR"))</f>
        <v/>
      </c>
      <c r="R1753" s="1">
        <f>P1753&amp;"-"&amp;Q1753</f>
        <v/>
      </c>
      <c r="S1753" s="13">
        <f>IF(D1753="","HXX",IF(OR(D1753=D1752,D1753=0),S1752,"H"&amp;TEXT(D1753,"00")&amp;" T"&amp;TEXT(G1753,"00")&amp;" - "&amp;A1753))</f>
        <v/>
      </c>
      <c r="T1753" s="13">
        <f>SUBTOTAL(3,A1753)</f>
        <v/>
      </c>
      <c r="U1753" s="13">
        <f>IF(OR(NOT(ISBLANK(H1753)),J1753="30"),1,0)</f>
        <v/>
      </c>
      <c r="V1753" s="13">
        <f>IF(ISBLANK(I1753),0,1)</f>
        <v/>
      </c>
      <c r="W1753" s="13">
        <f>IF(AND(L1753="Porosidad de gas",OR(K1753="C5",K1753="E5")),1,0)</f>
        <v/>
      </c>
      <c r="X1753" s="3">
        <f>RIGHT(A1753,3)</f>
        <v/>
      </c>
      <c r="Y1753" s="3">
        <f>MAX(W1753*F1753,0)</f>
        <v/>
      </c>
      <c r="Z1753" s="3">
        <f>MAX(V1753*F1753-Y1753,0)</f>
        <v/>
      </c>
      <c r="AA1753" s="3">
        <f>MAX(U1753*F1753-SUM(Y1753:Z1753),0)</f>
        <v/>
      </c>
      <c r="AB1753" s="3">
        <f>MAX(F1753-SUM(Y1753:AA1753),0)</f>
        <v/>
      </c>
      <c r="AC1753" s="3">
        <f>D1753</f>
        <v/>
      </c>
      <c r="AD1753" s="3">
        <f>E1753</f>
        <v/>
      </c>
    </row>
    <row r="1754">
      <c r="A1754" s="22" t="inlineStr">
        <is>
          <t>BNRL022511263111</t>
        </is>
      </c>
      <c r="B1754" s="22" t="inlineStr">
        <is>
          <t>26/11/2025 23:37:21</t>
        </is>
      </c>
      <c r="C1754" s="24" t="n">
        <v>9</v>
      </c>
      <c r="D1754" s="24" t="n">
        <v>19</v>
      </c>
      <c r="E1754" s="24" t="n">
        <v>31</v>
      </c>
      <c r="F1754" s="24" t="n">
        <v>406</v>
      </c>
      <c r="G1754" s="24" t="inlineStr">
        <is>
          <t>17</t>
        </is>
      </c>
      <c r="H1754" s="24" t="inlineStr">
        <is>
          <t>27/11/2025 13:39:2</t>
        </is>
      </c>
      <c r="I1754" s="24" t="inlineStr"/>
      <c r="J1754" s="24" t="n">
        <v/>
      </c>
      <c r="K1754" s="24" t="n"/>
      <c r="L1754" s="24" t="n"/>
      <c r="M1754" s="1">
        <f>LEFT(A1754,6)</f>
        <v/>
      </c>
      <c r="N1754" s="1">
        <f>MID(A1754,7,6)</f>
        <v/>
      </c>
      <c r="O1754" s="1">
        <f>MID(A1754,7,6)&amp;"-"&amp;MID(A1754,13,1)</f>
        <v/>
      </c>
      <c r="P1754" s="1">
        <f>"M"&amp;MID(A1754,5,2)</f>
        <v/>
      </c>
      <c r="Q1754" s="1">
        <f>IF(MID(A1754,4,1)="L",IF(ISODD(RIGHT(A1754)),"LH1","LH3"),IF(MID(A1754,4,1)="R",IF(ISODD(RIGHT(A1754)),"RH2","RH4"),"ERROR"))</f>
        <v/>
      </c>
      <c r="R1754" s="1">
        <f>P1754&amp;"-"&amp;Q1754</f>
        <v/>
      </c>
      <c r="S1754" s="13">
        <f>IF(D1754="","HXX",IF(OR(D1754=D1753,D1754=0),S1753,"H"&amp;TEXT(D1754,"00")&amp;" T"&amp;TEXT(G1754,"00")&amp;" - "&amp;A1754))</f>
        <v/>
      </c>
      <c r="T1754" s="13">
        <f>SUBTOTAL(3,A1754)</f>
        <v/>
      </c>
      <c r="U1754" s="13">
        <f>IF(OR(NOT(ISBLANK(H1754)),J1754="30"),1,0)</f>
        <v/>
      </c>
      <c r="V1754" s="13">
        <f>IF(ISBLANK(I1754),0,1)</f>
        <v/>
      </c>
      <c r="W1754" s="13">
        <f>IF(AND(L1754="Porosidad de gas",OR(K1754="C5",K1754="E5")),1,0)</f>
        <v/>
      </c>
      <c r="X1754" s="3">
        <f>RIGHT(A1754,3)</f>
        <v/>
      </c>
      <c r="Y1754" s="3">
        <f>MAX(W1754*F1754,0)</f>
        <v/>
      </c>
      <c r="Z1754" s="3">
        <f>MAX(V1754*F1754-Y1754,0)</f>
        <v/>
      </c>
      <c r="AA1754" s="3">
        <f>MAX(U1754*F1754-SUM(Y1754:Z1754),0)</f>
        <v/>
      </c>
      <c r="AB1754" s="3">
        <f>MAX(F1754-SUM(Y1754:AA1754),0)</f>
        <v/>
      </c>
      <c r="AC1754" s="3">
        <f>D1754</f>
        <v/>
      </c>
      <c r="AD1754" s="3">
        <f>E1754</f>
        <v/>
      </c>
    </row>
    <row r="1755">
      <c r="A1755" s="22" t="inlineStr">
        <is>
          <t>BNRL022511263112</t>
        </is>
      </c>
      <c r="B1755" s="22" t="inlineStr">
        <is>
          <t>26/11/2025 23:37:21</t>
        </is>
      </c>
      <c r="C1755" s="24" t="n">
        <v>9</v>
      </c>
      <c r="D1755" s="24" t="n">
        <v>19</v>
      </c>
      <c r="E1755" s="24" t="n">
        <v>31</v>
      </c>
      <c r="F1755" s="24" t="n">
        <v>406</v>
      </c>
      <c r="G1755" s="24" t="inlineStr">
        <is>
          <t>17</t>
        </is>
      </c>
      <c r="H1755" s="24" t="inlineStr">
        <is>
          <t>27/11/2025 13:41:3</t>
        </is>
      </c>
      <c r="I1755" s="24" t="inlineStr"/>
      <c r="J1755" s="24" t="n">
        <v/>
      </c>
      <c r="K1755" s="24" t="n"/>
      <c r="L1755" s="24" t="n"/>
      <c r="M1755" s="1">
        <f>LEFT(A1755,6)</f>
        <v/>
      </c>
      <c r="N1755" s="1">
        <f>MID(A1755,7,6)</f>
        <v/>
      </c>
      <c r="O1755" s="1">
        <f>MID(A1755,7,6)&amp;"-"&amp;MID(A1755,13,1)</f>
        <v/>
      </c>
      <c r="P1755" s="1">
        <f>"M"&amp;MID(A1755,5,2)</f>
        <v/>
      </c>
      <c r="Q1755" s="1">
        <f>IF(MID(A1755,4,1)="L",IF(ISODD(RIGHT(A1755)),"LH1","LH3"),IF(MID(A1755,4,1)="R",IF(ISODD(RIGHT(A1755)),"RH2","RH4"),"ERROR"))</f>
        <v/>
      </c>
      <c r="R1755" s="1">
        <f>P1755&amp;"-"&amp;Q1755</f>
        <v/>
      </c>
      <c r="S1755" s="13">
        <f>IF(D1755="","HXX",IF(OR(D1755=D1754,D1755=0),S1754,"H"&amp;TEXT(D1755,"00")&amp;" T"&amp;TEXT(G1755,"00")&amp;" - "&amp;A1755))</f>
        <v/>
      </c>
      <c r="T1755" s="13">
        <f>SUBTOTAL(3,A1755)</f>
        <v/>
      </c>
      <c r="U1755" s="13">
        <f>IF(OR(NOT(ISBLANK(H1755)),J1755="30"),1,0)</f>
        <v/>
      </c>
      <c r="V1755" s="13">
        <f>IF(ISBLANK(I1755),0,1)</f>
        <v/>
      </c>
      <c r="W1755" s="13">
        <f>IF(AND(L1755="Porosidad de gas",OR(K1755="C5",K1755="E5")),1,0)</f>
        <v/>
      </c>
      <c r="X1755" s="3">
        <f>RIGHT(A1755,3)</f>
        <v/>
      </c>
      <c r="Y1755" s="3">
        <f>MAX(W1755*F1755,0)</f>
        <v/>
      </c>
      <c r="Z1755" s="3">
        <f>MAX(V1755*F1755-Y1755,0)</f>
        <v/>
      </c>
      <c r="AA1755" s="3">
        <f>MAX(U1755*F1755-SUM(Y1755:Z1755),0)</f>
        <v/>
      </c>
      <c r="AB1755" s="3">
        <f>MAX(F1755-SUM(Y1755:AA1755),0)</f>
        <v/>
      </c>
      <c r="AC1755" s="3">
        <f>D1755</f>
        <v/>
      </c>
      <c r="AD1755" s="3">
        <f>E1755</f>
        <v/>
      </c>
    </row>
    <row r="1756">
      <c r="A1756" s="22" t="inlineStr">
        <is>
          <t>BNRR022511263111</t>
        </is>
      </c>
      <c r="B1756" s="22" t="inlineStr">
        <is>
          <t>26/11/2025 23:37:21</t>
        </is>
      </c>
      <c r="C1756" s="24" t="n">
        <v>9</v>
      </c>
      <c r="D1756" s="24" t="n">
        <v>19</v>
      </c>
      <c r="E1756" s="24" t="n">
        <v>31</v>
      </c>
      <c r="F1756" s="24" t="n">
        <v>406</v>
      </c>
      <c r="G1756" s="24" t="inlineStr">
        <is>
          <t>17</t>
        </is>
      </c>
      <c r="H1756" s="24" t="inlineStr">
        <is>
          <t>27/11/2025 13:40:23</t>
        </is>
      </c>
      <c r="I1756" s="24" t="inlineStr"/>
      <c r="J1756" s="24" t="n">
        <v/>
      </c>
      <c r="K1756" s="24" t="n"/>
      <c r="L1756" s="24" t="n"/>
      <c r="M1756" s="1">
        <f>LEFT(A1756,6)</f>
        <v/>
      </c>
      <c r="N1756" s="1">
        <f>MID(A1756,7,6)</f>
        <v/>
      </c>
      <c r="O1756" s="1">
        <f>MID(A1756,7,6)&amp;"-"&amp;MID(A1756,13,1)</f>
        <v/>
      </c>
      <c r="P1756" s="1">
        <f>"M"&amp;MID(A1756,5,2)</f>
        <v/>
      </c>
      <c r="Q1756" s="1">
        <f>IF(MID(A1756,4,1)="L",IF(ISODD(RIGHT(A1756)),"LH1","LH3"),IF(MID(A1756,4,1)="R",IF(ISODD(RIGHT(A1756)),"RH2","RH4"),"ERROR"))</f>
        <v/>
      </c>
      <c r="R1756" s="1">
        <f>P1756&amp;"-"&amp;Q1756</f>
        <v/>
      </c>
      <c r="S1756" s="13">
        <f>IF(D1756="","HXX",IF(OR(D1756=D1755,D1756=0),S1755,"H"&amp;TEXT(D1756,"00")&amp;" T"&amp;TEXT(G1756,"00")&amp;" - "&amp;A1756))</f>
        <v/>
      </c>
      <c r="T1756" s="13">
        <f>SUBTOTAL(3,A1756)</f>
        <v/>
      </c>
      <c r="U1756" s="13">
        <f>IF(OR(NOT(ISBLANK(H1756)),J1756="30"),1,0)</f>
        <v/>
      </c>
      <c r="V1756" s="13">
        <f>IF(ISBLANK(I1756),0,1)</f>
        <v/>
      </c>
      <c r="W1756" s="13">
        <f>IF(AND(L1756="Porosidad de gas",OR(K1756="C5",K1756="E5")),1,0)</f>
        <v/>
      </c>
      <c r="X1756" s="3">
        <f>RIGHT(A1756,3)</f>
        <v/>
      </c>
      <c r="Y1756" s="3">
        <f>MAX(W1756*F1756,0)</f>
        <v/>
      </c>
      <c r="Z1756" s="3">
        <f>MAX(V1756*F1756-Y1756,0)</f>
        <v/>
      </c>
      <c r="AA1756" s="3">
        <f>MAX(U1756*F1756-SUM(Y1756:Z1756),0)</f>
        <v/>
      </c>
      <c r="AB1756" s="3">
        <f>MAX(F1756-SUM(Y1756:AA1756),0)</f>
        <v/>
      </c>
      <c r="AC1756" s="3">
        <f>D1756</f>
        <v/>
      </c>
      <c r="AD1756" s="3">
        <f>E1756</f>
        <v/>
      </c>
    </row>
    <row r="1757">
      <c r="A1757" s="22" t="inlineStr">
        <is>
          <t>BNRR022511263112</t>
        </is>
      </c>
      <c r="B1757" s="22" t="inlineStr">
        <is>
          <t>26/11/2025 23:37:21</t>
        </is>
      </c>
      <c r="C1757" s="24" t="n">
        <v>9</v>
      </c>
      <c r="D1757" s="24" t="n">
        <v>19</v>
      </c>
      <c r="E1757" s="24" t="n">
        <v>31</v>
      </c>
      <c r="F1757" s="24" t="n">
        <v>406</v>
      </c>
      <c r="G1757" s="24" t="inlineStr">
        <is>
          <t>17</t>
        </is>
      </c>
      <c r="H1757" s="24" t="inlineStr">
        <is>
          <t>27/11/2025 13:38:24</t>
        </is>
      </c>
      <c r="I1757" s="24" t="inlineStr"/>
      <c r="J1757" s="24" t="n">
        <v/>
      </c>
      <c r="K1757" s="24" t="n"/>
      <c r="L1757" s="24" t="n"/>
      <c r="M1757" s="1">
        <f>LEFT(A1757,6)</f>
        <v/>
      </c>
      <c r="N1757" s="1">
        <f>MID(A1757,7,6)</f>
        <v/>
      </c>
      <c r="O1757" s="1">
        <f>MID(A1757,7,6)&amp;"-"&amp;MID(A1757,13,1)</f>
        <v/>
      </c>
      <c r="P1757" s="1">
        <f>"M"&amp;MID(A1757,5,2)</f>
        <v/>
      </c>
      <c r="Q1757" s="1">
        <f>IF(MID(A1757,4,1)="L",IF(ISODD(RIGHT(A1757)),"LH1","LH3"),IF(MID(A1757,4,1)="R",IF(ISODD(RIGHT(A1757)),"RH2","RH4"),"ERROR"))</f>
        <v/>
      </c>
      <c r="R1757" s="1">
        <f>P1757&amp;"-"&amp;Q1757</f>
        <v/>
      </c>
      <c r="S1757" s="13">
        <f>IF(D1757="","HXX",IF(OR(D1757=D1756,D1757=0),S1756,"H"&amp;TEXT(D1757,"00")&amp;" T"&amp;TEXT(G1757,"00")&amp;" - "&amp;A1757))</f>
        <v/>
      </c>
      <c r="T1757" s="13">
        <f>SUBTOTAL(3,A1757)</f>
        <v/>
      </c>
      <c r="U1757" s="13">
        <f>IF(OR(NOT(ISBLANK(H1757)),J1757="30"),1,0)</f>
        <v/>
      </c>
      <c r="V1757" s="13">
        <f>IF(ISBLANK(I1757),0,1)</f>
        <v/>
      </c>
      <c r="W1757" s="13">
        <f>IF(AND(L1757="Porosidad de gas",OR(K1757="C5",K1757="E5")),1,0)</f>
        <v/>
      </c>
      <c r="X1757" s="3">
        <f>RIGHT(A1757,3)</f>
        <v/>
      </c>
      <c r="Y1757" s="3">
        <f>MAX(W1757*F1757,0)</f>
        <v/>
      </c>
      <c r="Z1757" s="3">
        <f>MAX(V1757*F1757-Y1757,0)</f>
        <v/>
      </c>
      <c r="AA1757" s="3">
        <f>MAX(U1757*F1757-SUM(Y1757:Z1757),0)</f>
        <v/>
      </c>
      <c r="AB1757" s="3">
        <f>MAX(F1757-SUM(Y1757:AA1757),0)</f>
        <v/>
      </c>
      <c r="AC1757" s="3">
        <f>D1757</f>
        <v/>
      </c>
      <c r="AD1757" s="3">
        <f>E1757</f>
        <v/>
      </c>
    </row>
    <row r="1758">
      <c r="A1758" s="22" t="inlineStr">
        <is>
          <t>BNRL022511263109</t>
        </is>
      </c>
      <c r="B1758" s="22" t="inlineStr">
        <is>
          <t>26/11/2025 23:30:35</t>
        </is>
      </c>
      <c r="C1758" s="24" t="n">
        <v>9</v>
      </c>
      <c r="D1758" s="24" t="n">
        <v>19</v>
      </c>
      <c r="E1758" s="24" t="n">
        <v>30</v>
      </c>
      <c r="F1758" s="24" t="n">
        <v>361</v>
      </c>
      <c r="G1758" s="24" t="inlineStr">
        <is>
          <t>17</t>
        </is>
      </c>
      <c r="H1758" s="24" t="inlineStr">
        <is>
          <t>27/11/2025 13:9:16</t>
        </is>
      </c>
      <c r="I1758" s="24" t="inlineStr"/>
      <c r="J1758" s="24" t="n">
        <v/>
      </c>
      <c r="K1758" s="24" t="n"/>
      <c r="L1758" s="24" t="n"/>
      <c r="M1758" s="1">
        <f>LEFT(A1758,6)</f>
        <v/>
      </c>
      <c r="N1758" s="1">
        <f>MID(A1758,7,6)</f>
        <v/>
      </c>
      <c r="O1758" s="1">
        <f>MID(A1758,7,6)&amp;"-"&amp;MID(A1758,13,1)</f>
        <v/>
      </c>
      <c r="P1758" s="1">
        <f>"M"&amp;MID(A1758,5,2)</f>
        <v/>
      </c>
      <c r="Q1758" s="1">
        <f>IF(MID(A1758,4,1)="L",IF(ISODD(RIGHT(A1758)),"LH1","LH3"),IF(MID(A1758,4,1)="R",IF(ISODD(RIGHT(A1758)),"RH2","RH4"),"ERROR"))</f>
        <v/>
      </c>
      <c r="R1758" s="1">
        <f>P1758&amp;"-"&amp;Q1758</f>
        <v/>
      </c>
      <c r="S1758" s="13">
        <f>IF(D1758="","HXX",IF(OR(D1758=D1757,D1758=0),S1757,"H"&amp;TEXT(D1758,"00")&amp;" T"&amp;TEXT(G1758,"00")&amp;" - "&amp;A1758))</f>
        <v/>
      </c>
      <c r="T1758" s="13">
        <f>SUBTOTAL(3,A1758)</f>
        <v/>
      </c>
      <c r="U1758" s="13">
        <f>IF(OR(NOT(ISBLANK(H1758)),J1758="30"),1,0)</f>
        <v/>
      </c>
      <c r="V1758" s="13">
        <f>IF(ISBLANK(I1758),0,1)</f>
        <v/>
      </c>
      <c r="W1758" s="13">
        <f>IF(AND(L1758="Porosidad de gas",OR(K1758="C5",K1758="E5")),1,0)</f>
        <v/>
      </c>
      <c r="X1758" s="3">
        <f>RIGHT(A1758,3)</f>
        <v/>
      </c>
      <c r="Y1758" s="3">
        <f>MAX(W1758*F1758,0)</f>
        <v/>
      </c>
      <c r="Z1758" s="3">
        <f>MAX(V1758*F1758-Y1758,0)</f>
        <v/>
      </c>
      <c r="AA1758" s="3">
        <f>MAX(U1758*F1758-SUM(Y1758:Z1758),0)</f>
        <v/>
      </c>
      <c r="AB1758" s="3">
        <f>MAX(F1758-SUM(Y1758:AA1758),0)</f>
        <v/>
      </c>
      <c r="AC1758" s="3">
        <f>D1758</f>
        <v/>
      </c>
      <c r="AD1758" s="3">
        <f>E1758</f>
        <v/>
      </c>
    </row>
    <row r="1759">
      <c r="A1759" s="22" t="inlineStr">
        <is>
          <t>BNRL022511263110</t>
        </is>
      </c>
      <c r="B1759" s="22" t="inlineStr">
        <is>
          <t>26/11/2025 23:30:35</t>
        </is>
      </c>
      <c r="C1759" s="24" t="n">
        <v>9</v>
      </c>
      <c r="D1759" s="24" t="n">
        <v>19</v>
      </c>
      <c r="E1759" s="24" t="n">
        <v>30</v>
      </c>
      <c r="F1759" s="24" t="n">
        <v>361</v>
      </c>
      <c r="G1759" s="24" t="inlineStr">
        <is>
          <t>17</t>
        </is>
      </c>
      <c r="H1759" s="24" t="inlineStr">
        <is>
          <t>27/11/2025 13:7:42</t>
        </is>
      </c>
      <c r="I1759" s="24" t="inlineStr"/>
      <c r="J1759" s="24" t="n">
        <v/>
      </c>
      <c r="K1759" s="24" t="n"/>
      <c r="L1759" s="24" t="n"/>
      <c r="M1759" s="1">
        <f>LEFT(A1759,6)</f>
        <v/>
      </c>
      <c r="N1759" s="1">
        <f>MID(A1759,7,6)</f>
        <v/>
      </c>
      <c r="O1759" s="1">
        <f>MID(A1759,7,6)&amp;"-"&amp;MID(A1759,13,1)</f>
        <v/>
      </c>
      <c r="P1759" s="1">
        <f>"M"&amp;MID(A1759,5,2)</f>
        <v/>
      </c>
      <c r="Q1759" s="1">
        <f>IF(MID(A1759,4,1)="L",IF(ISODD(RIGHT(A1759)),"LH1","LH3"),IF(MID(A1759,4,1)="R",IF(ISODD(RIGHT(A1759)),"RH2","RH4"),"ERROR"))</f>
        <v/>
      </c>
      <c r="R1759" s="1">
        <f>P1759&amp;"-"&amp;Q1759</f>
        <v/>
      </c>
      <c r="S1759" s="13">
        <f>IF(D1759="","HXX",IF(OR(D1759=D1758,D1759=0),S1758,"H"&amp;TEXT(D1759,"00")&amp;" T"&amp;TEXT(G1759,"00")&amp;" - "&amp;A1759))</f>
        <v/>
      </c>
      <c r="T1759" s="13">
        <f>SUBTOTAL(3,A1759)</f>
        <v/>
      </c>
      <c r="U1759" s="13">
        <f>IF(OR(NOT(ISBLANK(H1759)),J1759="30"),1,0)</f>
        <v/>
      </c>
      <c r="V1759" s="13">
        <f>IF(ISBLANK(I1759),0,1)</f>
        <v/>
      </c>
      <c r="W1759" s="13">
        <f>IF(AND(L1759="Porosidad de gas",OR(K1759="C5",K1759="E5")),1,0)</f>
        <v/>
      </c>
      <c r="X1759" s="3">
        <f>RIGHT(A1759,3)</f>
        <v/>
      </c>
      <c r="Y1759" s="3">
        <f>MAX(W1759*F1759,0)</f>
        <v/>
      </c>
      <c r="Z1759" s="3">
        <f>MAX(V1759*F1759-Y1759,0)</f>
        <v/>
      </c>
      <c r="AA1759" s="3">
        <f>MAX(U1759*F1759-SUM(Y1759:Z1759),0)</f>
        <v/>
      </c>
      <c r="AB1759" s="3">
        <f>MAX(F1759-SUM(Y1759:AA1759),0)</f>
        <v/>
      </c>
      <c r="AC1759" s="3">
        <f>D1759</f>
        <v/>
      </c>
      <c r="AD1759" s="3">
        <f>E1759</f>
        <v/>
      </c>
    </row>
    <row r="1760">
      <c r="A1760" s="22" t="inlineStr">
        <is>
          <t>BNRR022511263109</t>
        </is>
      </c>
      <c r="B1760" s="22" t="inlineStr">
        <is>
          <t>26/11/2025 23:30:35</t>
        </is>
      </c>
      <c r="C1760" s="24" t="n">
        <v>9</v>
      </c>
      <c r="D1760" s="24" t="n">
        <v>19</v>
      </c>
      <c r="E1760" s="24" t="n">
        <v>30</v>
      </c>
      <c r="F1760" s="24" t="n">
        <v>361</v>
      </c>
      <c r="G1760" s="24" t="inlineStr">
        <is>
          <t>17</t>
        </is>
      </c>
      <c r="H1760" s="24" t="inlineStr">
        <is>
          <t>27/11/2025 13:7:26</t>
        </is>
      </c>
      <c r="I1760" s="24" t="inlineStr"/>
      <c r="J1760" s="24" t="n">
        <v/>
      </c>
      <c r="K1760" s="24" t="n"/>
      <c r="L1760" s="24" t="n"/>
      <c r="M1760" s="1">
        <f>LEFT(A1760,6)</f>
        <v/>
      </c>
      <c r="N1760" s="1">
        <f>MID(A1760,7,6)</f>
        <v/>
      </c>
      <c r="O1760" s="1">
        <f>MID(A1760,7,6)&amp;"-"&amp;MID(A1760,13,1)</f>
        <v/>
      </c>
      <c r="P1760" s="1">
        <f>"M"&amp;MID(A1760,5,2)</f>
        <v/>
      </c>
      <c r="Q1760" s="1">
        <f>IF(MID(A1760,4,1)="L",IF(ISODD(RIGHT(A1760)),"LH1","LH3"),IF(MID(A1760,4,1)="R",IF(ISODD(RIGHT(A1760)),"RH2","RH4"),"ERROR"))</f>
        <v/>
      </c>
      <c r="R1760" s="1">
        <f>P1760&amp;"-"&amp;Q1760</f>
        <v/>
      </c>
      <c r="S1760" s="13">
        <f>IF(D1760="","HXX",IF(OR(D1760=D1759,D1760=0),S1759,"H"&amp;TEXT(D1760,"00")&amp;" T"&amp;TEXT(G1760,"00")&amp;" - "&amp;A1760))</f>
        <v/>
      </c>
      <c r="T1760" s="13">
        <f>SUBTOTAL(3,A1760)</f>
        <v/>
      </c>
      <c r="U1760" s="13">
        <f>IF(OR(NOT(ISBLANK(H1760)),J1760="30"),1,0)</f>
        <v/>
      </c>
      <c r="V1760" s="13">
        <f>IF(ISBLANK(I1760),0,1)</f>
        <v/>
      </c>
      <c r="W1760" s="13">
        <f>IF(AND(L1760="Porosidad de gas",OR(K1760="C5",K1760="E5")),1,0)</f>
        <v/>
      </c>
      <c r="X1760" s="3">
        <f>RIGHT(A1760,3)</f>
        <v/>
      </c>
      <c r="Y1760" s="3">
        <f>MAX(W1760*F1760,0)</f>
        <v/>
      </c>
      <c r="Z1760" s="3">
        <f>MAX(V1760*F1760-Y1760,0)</f>
        <v/>
      </c>
      <c r="AA1760" s="3">
        <f>MAX(U1760*F1760-SUM(Y1760:Z1760),0)</f>
        <v/>
      </c>
      <c r="AB1760" s="3">
        <f>MAX(F1760-SUM(Y1760:AA1760),0)</f>
        <v/>
      </c>
      <c r="AC1760" s="3">
        <f>D1760</f>
        <v/>
      </c>
      <c r="AD1760" s="3">
        <f>E1760</f>
        <v/>
      </c>
    </row>
    <row r="1761">
      <c r="A1761" s="22" t="inlineStr">
        <is>
          <t>BNRR022511263110</t>
        </is>
      </c>
      <c r="B1761" s="22" t="inlineStr">
        <is>
          <t>26/11/2025 23:30:35</t>
        </is>
      </c>
      <c r="C1761" s="24" t="n">
        <v>9</v>
      </c>
      <c r="D1761" s="24" t="n">
        <v>19</v>
      </c>
      <c r="E1761" s="24" t="n">
        <v>30</v>
      </c>
      <c r="F1761" s="24" t="n">
        <v>361</v>
      </c>
      <c r="G1761" s="24" t="inlineStr">
        <is>
          <t>17</t>
        </is>
      </c>
      <c r="H1761" s="24" t="inlineStr">
        <is>
          <t>27/11/2025 13:8:54</t>
        </is>
      </c>
      <c r="I1761" s="24" t="inlineStr"/>
      <c r="J1761" s="24" t="n">
        <v/>
      </c>
      <c r="K1761" s="24" t="n"/>
      <c r="L1761" s="24" t="n"/>
      <c r="M1761" s="1">
        <f>LEFT(A1761,6)</f>
        <v/>
      </c>
      <c r="N1761" s="1">
        <f>MID(A1761,7,6)</f>
        <v/>
      </c>
      <c r="O1761" s="1">
        <f>MID(A1761,7,6)&amp;"-"&amp;MID(A1761,13,1)</f>
        <v/>
      </c>
      <c r="P1761" s="1">
        <f>"M"&amp;MID(A1761,5,2)</f>
        <v/>
      </c>
      <c r="Q1761" s="1">
        <f>IF(MID(A1761,4,1)="L",IF(ISODD(RIGHT(A1761)),"LH1","LH3"),IF(MID(A1761,4,1)="R",IF(ISODD(RIGHT(A1761)),"RH2","RH4"),"ERROR"))</f>
        <v/>
      </c>
      <c r="R1761" s="1">
        <f>P1761&amp;"-"&amp;Q1761</f>
        <v/>
      </c>
      <c r="S1761" s="13">
        <f>IF(D1761="","HXX",IF(OR(D1761=D1760,D1761=0),S1760,"H"&amp;TEXT(D1761,"00")&amp;" T"&amp;TEXT(G1761,"00")&amp;" - "&amp;A1761))</f>
        <v/>
      </c>
      <c r="T1761" s="13">
        <f>SUBTOTAL(3,A1761)</f>
        <v/>
      </c>
      <c r="U1761" s="13">
        <f>IF(OR(NOT(ISBLANK(H1761)),J1761="30"),1,0)</f>
        <v/>
      </c>
      <c r="V1761" s="13">
        <f>IF(ISBLANK(I1761),0,1)</f>
        <v/>
      </c>
      <c r="W1761" s="13">
        <f>IF(AND(L1761="Porosidad de gas",OR(K1761="C5",K1761="E5")),1,0)</f>
        <v/>
      </c>
      <c r="X1761" s="3">
        <f>RIGHT(A1761,3)</f>
        <v/>
      </c>
      <c r="Y1761" s="3">
        <f>MAX(W1761*F1761,0)</f>
        <v/>
      </c>
      <c r="Z1761" s="3">
        <f>MAX(V1761*F1761-Y1761,0)</f>
        <v/>
      </c>
      <c r="AA1761" s="3">
        <f>MAX(U1761*F1761-SUM(Y1761:Z1761),0)</f>
        <v/>
      </c>
      <c r="AB1761" s="3">
        <f>MAX(F1761-SUM(Y1761:AA1761),0)</f>
        <v/>
      </c>
      <c r="AC1761" s="3">
        <f>D1761</f>
        <v/>
      </c>
      <c r="AD1761" s="3">
        <f>E1761</f>
        <v/>
      </c>
    </row>
    <row r="1762">
      <c r="A1762" s="22" t="inlineStr">
        <is>
          <t>BNRL022511263107</t>
        </is>
      </c>
      <c r="B1762" s="22" t="inlineStr">
        <is>
          <t>26/11/2025 23:24:35</t>
        </is>
      </c>
      <c r="C1762" s="24" t="n">
        <v>9</v>
      </c>
      <c r="D1762" s="24" t="n">
        <v>19</v>
      </c>
      <c r="E1762" s="24" t="n">
        <v>29</v>
      </c>
      <c r="F1762" s="24" t="n">
        <v>398</v>
      </c>
      <c r="G1762" s="24" t="inlineStr">
        <is>
          <t>17</t>
        </is>
      </c>
      <c r="H1762" s="24" t="inlineStr">
        <is>
          <t>27/11/2025 13:12:54</t>
        </is>
      </c>
      <c r="I1762" s="24" t="inlineStr">
        <is>
          <t>27/11/2025 13:48:13</t>
        </is>
      </c>
      <c r="J1762" s="24" t="n">
        <v>30</v>
      </c>
      <c r="K1762" s="24" t="inlineStr">
        <is>
          <t>C5</t>
        </is>
      </c>
      <c r="L1762" s="24" t="inlineStr">
        <is>
          <t>Filtro entrada desplazado</t>
        </is>
      </c>
      <c r="M1762" s="1">
        <f>LEFT(A1762,6)</f>
        <v/>
      </c>
      <c r="N1762" s="1">
        <f>MID(A1762,7,6)</f>
        <v/>
      </c>
      <c r="O1762" s="1">
        <f>MID(A1762,7,6)&amp;"-"&amp;MID(A1762,13,1)</f>
        <v/>
      </c>
      <c r="P1762" s="1">
        <f>"M"&amp;MID(A1762,5,2)</f>
        <v/>
      </c>
      <c r="Q1762" s="1">
        <f>IF(MID(A1762,4,1)="L",IF(ISODD(RIGHT(A1762)),"LH1","LH3"),IF(MID(A1762,4,1)="R",IF(ISODD(RIGHT(A1762)),"RH2","RH4"),"ERROR"))</f>
        <v/>
      </c>
      <c r="R1762" s="1">
        <f>P1762&amp;"-"&amp;Q1762</f>
        <v/>
      </c>
      <c r="S1762" s="13">
        <f>IF(D1762="","HXX",IF(OR(D1762=D1761,D1762=0),S1761,"H"&amp;TEXT(D1762,"00")&amp;" T"&amp;TEXT(G1762,"00")&amp;" - "&amp;A1762))</f>
        <v/>
      </c>
      <c r="T1762" s="13">
        <f>SUBTOTAL(3,A1762)</f>
        <v/>
      </c>
      <c r="U1762" s="13">
        <f>IF(OR(NOT(ISBLANK(H1762)),J1762="30"),1,0)</f>
        <v/>
      </c>
      <c r="V1762" s="13">
        <f>IF(ISBLANK(I1762),0,1)</f>
        <v/>
      </c>
      <c r="W1762" s="13">
        <f>IF(AND(L1762="Porosidad de gas",OR(K1762="C5",K1762="E5")),1,0)</f>
        <v/>
      </c>
      <c r="X1762" s="3">
        <f>RIGHT(A1762,3)</f>
        <v/>
      </c>
      <c r="Y1762" s="3">
        <f>MAX(W1762*F1762,0)</f>
        <v/>
      </c>
      <c r="Z1762" s="3">
        <f>MAX(V1762*F1762-Y1762,0)</f>
        <v/>
      </c>
      <c r="AA1762" s="3">
        <f>MAX(U1762*F1762-SUM(Y1762:Z1762),0)</f>
        <v/>
      </c>
      <c r="AB1762" s="3">
        <f>MAX(F1762-SUM(Y1762:AA1762),0)</f>
        <v/>
      </c>
      <c r="AC1762" s="3">
        <f>D1762</f>
        <v/>
      </c>
      <c r="AD1762" s="3">
        <f>E1762</f>
        <v/>
      </c>
    </row>
    <row r="1763">
      <c r="A1763" s="22" t="inlineStr">
        <is>
          <t>BNRL022511263108</t>
        </is>
      </c>
      <c r="B1763" s="22" t="inlineStr">
        <is>
          <t>26/11/2025 23:24:35</t>
        </is>
      </c>
      <c r="C1763" s="24" t="n">
        <v>9</v>
      </c>
      <c r="D1763" s="24" t="n">
        <v>19</v>
      </c>
      <c r="E1763" s="24" t="n">
        <v>29</v>
      </c>
      <c r="F1763" s="24" t="n">
        <v>398</v>
      </c>
      <c r="G1763" s="24" t="inlineStr">
        <is>
          <t>17</t>
        </is>
      </c>
      <c r="H1763" s="24" t="inlineStr">
        <is>
          <t>27/11/2025 13:11:24</t>
        </is>
      </c>
      <c r="I1763" s="24" t="inlineStr"/>
      <c r="J1763" s="24" t="n">
        <v/>
      </c>
      <c r="K1763" s="24" t="n"/>
      <c r="L1763" s="24" t="n"/>
      <c r="M1763" s="1">
        <f>LEFT(A1763,6)</f>
        <v/>
      </c>
      <c r="N1763" s="1">
        <f>MID(A1763,7,6)</f>
        <v/>
      </c>
      <c r="O1763" s="1">
        <f>MID(A1763,7,6)&amp;"-"&amp;MID(A1763,13,1)</f>
        <v/>
      </c>
      <c r="P1763" s="1">
        <f>"M"&amp;MID(A1763,5,2)</f>
        <v/>
      </c>
      <c r="Q1763" s="1">
        <f>IF(MID(A1763,4,1)="L",IF(ISODD(RIGHT(A1763)),"LH1","LH3"),IF(MID(A1763,4,1)="R",IF(ISODD(RIGHT(A1763)),"RH2","RH4"),"ERROR"))</f>
        <v/>
      </c>
      <c r="R1763" s="1">
        <f>P1763&amp;"-"&amp;Q1763</f>
        <v/>
      </c>
      <c r="S1763" s="13">
        <f>IF(D1763="","HXX",IF(OR(D1763=D1762,D1763=0),S1762,"H"&amp;TEXT(D1763,"00")&amp;" T"&amp;TEXT(G1763,"00")&amp;" - "&amp;A1763))</f>
        <v/>
      </c>
      <c r="T1763" s="13">
        <f>SUBTOTAL(3,A1763)</f>
        <v/>
      </c>
      <c r="U1763" s="13">
        <f>IF(OR(NOT(ISBLANK(H1763)),J1763="30"),1,0)</f>
        <v/>
      </c>
      <c r="V1763" s="13">
        <f>IF(ISBLANK(I1763),0,1)</f>
        <v/>
      </c>
      <c r="W1763" s="13">
        <f>IF(AND(L1763="Porosidad de gas",OR(K1763="C5",K1763="E5")),1,0)</f>
        <v/>
      </c>
      <c r="X1763" s="3">
        <f>RIGHT(A1763,3)</f>
        <v/>
      </c>
      <c r="Y1763" s="3">
        <f>MAX(W1763*F1763,0)</f>
        <v/>
      </c>
      <c r="Z1763" s="3">
        <f>MAX(V1763*F1763-Y1763,0)</f>
        <v/>
      </c>
      <c r="AA1763" s="3">
        <f>MAX(U1763*F1763-SUM(Y1763:Z1763),0)</f>
        <v/>
      </c>
      <c r="AB1763" s="3">
        <f>MAX(F1763-SUM(Y1763:AA1763),0)</f>
        <v/>
      </c>
      <c r="AC1763" s="3">
        <f>D1763</f>
        <v/>
      </c>
      <c r="AD1763" s="3">
        <f>E1763</f>
        <v/>
      </c>
    </row>
    <row r="1764">
      <c r="A1764" s="22" t="inlineStr">
        <is>
          <t>BNRR022511263107</t>
        </is>
      </c>
      <c r="B1764" s="22" t="inlineStr">
        <is>
          <t>26/11/2025 23:24:35</t>
        </is>
      </c>
      <c r="C1764" s="24" t="n">
        <v>9</v>
      </c>
      <c r="D1764" s="24" t="n">
        <v>19</v>
      </c>
      <c r="E1764" s="24" t="n">
        <v>29</v>
      </c>
      <c r="F1764" s="24" t="n">
        <v>398</v>
      </c>
      <c r="G1764" s="24" t="inlineStr">
        <is>
          <t>17</t>
        </is>
      </c>
      <c r="H1764" s="24" t="inlineStr">
        <is>
          <t>27/11/2025 13:11:39</t>
        </is>
      </c>
      <c r="I1764" s="24" t="inlineStr"/>
      <c r="J1764" s="24" t="n">
        <v/>
      </c>
      <c r="K1764" s="24" t="n"/>
      <c r="L1764" s="24" t="n"/>
      <c r="M1764" s="1">
        <f>LEFT(A1764,6)</f>
        <v/>
      </c>
      <c r="N1764" s="1">
        <f>MID(A1764,7,6)</f>
        <v/>
      </c>
      <c r="O1764" s="1">
        <f>MID(A1764,7,6)&amp;"-"&amp;MID(A1764,13,1)</f>
        <v/>
      </c>
      <c r="P1764" s="1">
        <f>"M"&amp;MID(A1764,5,2)</f>
        <v/>
      </c>
      <c r="Q1764" s="1">
        <f>IF(MID(A1764,4,1)="L",IF(ISODD(RIGHT(A1764)),"LH1","LH3"),IF(MID(A1764,4,1)="R",IF(ISODD(RIGHT(A1764)),"RH2","RH4"),"ERROR"))</f>
        <v/>
      </c>
      <c r="R1764" s="1">
        <f>P1764&amp;"-"&amp;Q1764</f>
        <v/>
      </c>
      <c r="S1764" s="13">
        <f>IF(D1764="","HXX",IF(OR(D1764=D1763,D1764=0),S1763,"H"&amp;TEXT(D1764,"00")&amp;" T"&amp;TEXT(G1764,"00")&amp;" - "&amp;A1764))</f>
        <v/>
      </c>
      <c r="T1764" s="13">
        <f>SUBTOTAL(3,A1764)</f>
        <v/>
      </c>
      <c r="U1764" s="13">
        <f>IF(OR(NOT(ISBLANK(H1764)),J1764="30"),1,0)</f>
        <v/>
      </c>
      <c r="V1764" s="13">
        <f>IF(ISBLANK(I1764),0,1)</f>
        <v/>
      </c>
      <c r="W1764" s="13">
        <f>IF(AND(L1764="Porosidad de gas",OR(K1764="C5",K1764="E5")),1,0)</f>
        <v/>
      </c>
      <c r="X1764" s="3">
        <f>RIGHT(A1764,3)</f>
        <v/>
      </c>
      <c r="Y1764" s="3">
        <f>MAX(W1764*F1764,0)</f>
        <v/>
      </c>
      <c r="Z1764" s="3">
        <f>MAX(V1764*F1764-Y1764,0)</f>
        <v/>
      </c>
      <c r="AA1764" s="3">
        <f>MAX(U1764*F1764-SUM(Y1764:Z1764),0)</f>
        <v/>
      </c>
      <c r="AB1764" s="3">
        <f>MAX(F1764-SUM(Y1764:AA1764),0)</f>
        <v/>
      </c>
      <c r="AC1764" s="3">
        <f>D1764</f>
        <v/>
      </c>
      <c r="AD1764" s="3">
        <f>E1764</f>
        <v/>
      </c>
    </row>
    <row r="1765">
      <c r="A1765" s="22" t="inlineStr">
        <is>
          <t>BNRR022511263108</t>
        </is>
      </c>
      <c r="B1765" s="22" t="inlineStr">
        <is>
          <t>26/11/2025 23:24:35</t>
        </is>
      </c>
      <c r="C1765" s="24" t="n">
        <v>9</v>
      </c>
      <c r="D1765" s="24" t="n">
        <v>19</v>
      </c>
      <c r="E1765" s="24" t="n">
        <v>29</v>
      </c>
      <c r="F1765" s="24" t="n">
        <v>398</v>
      </c>
      <c r="G1765" s="24" t="inlineStr">
        <is>
          <t>17</t>
        </is>
      </c>
      <c r="H1765" s="24" t="inlineStr">
        <is>
          <t>27/11/2025 13:13:38</t>
        </is>
      </c>
      <c r="I1765" s="24" t="inlineStr"/>
      <c r="J1765" s="24" t="n">
        <v/>
      </c>
      <c r="K1765" s="24" t="n"/>
      <c r="L1765" s="24" t="n"/>
      <c r="M1765" s="1">
        <f>LEFT(A1765,6)</f>
        <v/>
      </c>
      <c r="N1765" s="1">
        <f>MID(A1765,7,6)</f>
        <v/>
      </c>
      <c r="O1765" s="1">
        <f>MID(A1765,7,6)&amp;"-"&amp;MID(A1765,13,1)</f>
        <v/>
      </c>
      <c r="P1765" s="1">
        <f>"M"&amp;MID(A1765,5,2)</f>
        <v/>
      </c>
      <c r="Q1765" s="1">
        <f>IF(MID(A1765,4,1)="L",IF(ISODD(RIGHT(A1765)),"LH1","LH3"),IF(MID(A1765,4,1)="R",IF(ISODD(RIGHT(A1765)),"RH2","RH4"),"ERROR"))</f>
        <v/>
      </c>
      <c r="R1765" s="1">
        <f>P1765&amp;"-"&amp;Q1765</f>
        <v/>
      </c>
      <c r="S1765" s="13">
        <f>IF(D1765="","HXX",IF(OR(D1765=D1764,D1765=0),S1764,"H"&amp;TEXT(D1765,"00")&amp;" T"&amp;TEXT(G1765,"00")&amp;" - "&amp;A1765))</f>
        <v/>
      </c>
      <c r="T1765" s="13">
        <f>SUBTOTAL(3,A1765)</f>
        <v/>
      </c>
      <c r="U1765" s="13">
        <f>IF(OR(NOT(ISBLANK(H1765)),J1765="30"),1,0)</f>
        <v/>
      </c>
      <c r="V1765" s="13">
        <f>IF(ISBLANK(I1765),0,1)</f>
        <v/>
      </c>
      <c r="W1765" s="13">
        <f>IF(AND(L1765="Porosidad de gas",OR(K1765="C5",K1765="E5")),1,0)</f>
        <v/>
      </c>
      <c r="X1765" s="3">
        <f>RIGHT(A1765,3)</f>
        <v/>
      </c>
      <c r="Y1765" s="3">
        <f>MAX(W1765*F1765,0)</f>
        <v/>
      </c>
      <c r="Z1765" s="3">
        <f>MAX(V1765*F1765-Y1765,0)</f>
        <v/>
      </c>
      <c r="AA1765" s="3">
        <f>MAX(U1765*F1765-SUM(Y1765:Z1765),0)</f>
        <v/>
      </c>
      <c r="AB1765" s="3">
        <f>MAX(F1765-SUM(Y1765:AA1765),0)</f>
        <v/>
      </c>
      <c r="AC1765" s="3">
        <f>D1765</f>
        <v/>
      </c>
      <c r="AD1765" s="3">
        <f>E1765</f>
        <v/>
      </c>
    </row>
    <row r="1766">
      <c r="A1766" s="22" t="inlineStr">
        <is>
          <t>BNRL022511263105</t>
        </is>
      </c>
      <c r="B1766" s="22" t="inlineStr">
        <is>
          <t>26/11/2025 23:17:56</t>
        </is>
      </c>
      <c r="C1766" s="24" t="n">
        <v>9</v>
      </c>
      <c r="D1766" s="24" t="n">
        <v>19</v>
      </c>
      <c r="E1766" s="24" t="n">
        <v>28</v>
      </c>
      <c r="F1766" s="24" t="n">
        <v>389</v>
      </c>
      <c r="G1766" s="24" t="inlineStr">
        <is>
          <t>17</t>
        </is>
      </c>
      <c r="H1766" s="24" t="inlineStr">
        <is>
          <t>27/11/2025 13:16:18</t>
        </is>
      </c>
      <c r="I1766" s="24" t="inlineStr"/>
      <c r="J1766" s="24" t="n">
        <v/>
      </c>
      <c r="K1766" s="24" t="n"/>
      <c r="L1766" s="24" t="n"/>
      <c r="M1766" s="1">
        <f>LEFT(A1766,6)</f>
        <v/>
      </c>
      <c r="N1766" s="1">
        <f>MID(A1766,7,6)</f>
        <v/>
      </c>
      <c r="O1766" s="1">
        <f>MID(A1766,7,6)&amp;"-"&amp;MID(A1766,13,1)</f>
        <v/>
      </c>
      <c r="P1766" s="1">
        <f>"M"&amp;MID(A1766,5,2)</f>
        <v/>
      </c>
      <c r="Q1766" s="1">
        <f>IF(MID(A1766,4,1)="L",IF(ISODD(RIGHT(A1766)),"LH1","LH3"),IF(MID(A1766,4,1)="R",IF(ISODD(RIGHT(A1766)),"RH2","RH4"),"ERROR"))</f>
        <v/>
      </c>
      <c r="R1766" s="1">
        <f>P1766&amp;"-"&amp;Q1766</f>
        <v/>
      </c>
      <c r="S1766" s="13">
        <f>IF(D1766="","HXX",IF(OR(D1766=D1765,D1766=0),S1765,"H"&amp;TEXT(D1766,"00")&amp;" T"&amp;TEXT(G1766,"00")&amp;" - "&amp;A1766))</f>
        <v/>
      </c>
      <c r="T1766" s="13">
        <f>SUBTOTAL(3,A1766)</f>
        <v/>
      </c>
      <c r="U1766" s="13">
        <f>IF(OR(NOT(ISBLANK(H1766)),J1766="30"),1,0)</f>
        <v/>
      </c>
      <c r="V1766" s="13">
        <f>IF(ISBLANK(I1766),0,1)</f>
        <v/>
      </c>
      <c r="W1766" s="13">
        <f>IF(AND(L1766="Porosidad de gas",OR(K1766="C5",K1766="E5")),1,0)</f>
        <v/>
      </c>
      <c r="X1766" s="3">
        <f>RIGHT(A1766,3)</f>
        <v/>
      </c>
      <c r="Y1766" s="3">
        <f>MAX(W1766*F1766,0)</f>
        <v/>
      </c>
      <c r="Z1766" s="3">
        <f>MAX(V1766*F1766-Y1766,0)</f>
        <v/>
      </c>
      <c r="AA1766" s="3">
        <f>MAX(U1766*F1766-SUM(Y1766:Z1766),0)</f>
        <v/>
      </c>
      <c r="AB1766" s="3">
        <f>MAX(F1766-SUM(Y1766:AA1766),0)</f>
        <v/>
      </c>
      <c r="AC1766" s="3">
        <f>D1766</f>
        <v/>
      </c>
      <c r="AD1766" s="3">
        <f>E1766</f>
        <v/>
      </c>
    </row>
    <row r="1767">
      <c r="A1767" s="22" t="inlineStr">
        <is>
          <t>BNRL022511263106</t>
        </is>
      </c>
      <c r="B1767" s="22" t="inlineStr">
        <is>
          <t>26/11/2025 23:17:56</t>
        </is>
      </c>
      <c r="C1767" s="24" t="n">
        <v>9</v>
      </c>
      <c r="D1767" s="24" t="n">
        <v>19</v>
      </c>
      <c r="E1767" s="24" t="n">
        <v>28</v>
      </c>
      <c r="F1767" s="24" t="n">
        <v>389</v>
      </c>
      <c r="G1767" s="24" t="inlineStr">
        <is>
          <t>17</t>
        </is>
      </c>
      <c r="H1767" s="24" t="inlineStr">
        <is>
          <t>27/11/2025 13:14:32</t>
        </is>
      </c>
      <c r="I1767" s="24" t="inlineStr"/>
      <c r="J1767" s="24" t="n">
        <v/>
      </c>
      <c r="K1767" s="24" t="n"/>
      <c r="L1767" s="24" t="n"/>
      <c r="M1767" s="1">
        <f>LEFT(A1767,6)</f>
        <v/>
      </c>
      <c r="N1767" s="1">
        <f>MID(A1767,7,6)</f>
        <v/>
      </c>
      <c r="O1767" s="1">
        <f>MID(A1767,7,6)&amp;"-"&amp;MID(A1767,13,1)</f>
        <v/>
      </c>
      <c r="P1767" s="1">
        <f>"M"&amp;MID(A1767,5,2)</f>
        <v/>
      </c>
      <c r="Q1767" s="1">
        <f>IF(MID(A1767,4,1)="L",IF(ISODD(RIGHT(A1767)),"LH1","LH3"),IF(MID(A1767,4,1)="R",IF(ISODD(RIGHT(A1767)),"RH2","RH4"),"ERROR"))</f>
        <v/>
      </c>
      <c r="R1767" s="1">
        <f>P1767&amp;"-"&amp;Q1767</f>
        <v/>
      </c>
      <c r="S1767" s="13">
        <f>IF(D1767="","HXX",IF(OR(D1767=D1766,D1767=0),S1766,"H"&amp;TEXT(D1767,"00")&amp;" T"&amp;TEXT(G1767,"00")&amp;" - "&amp;A1767))</f>
        <v/>
      </c>
      <c r="T1767" s="13">
        <f>SUBTOTAL(3,A1767)</f>
        <v/>
      </c>
      <c r="U1767" s="13">
        <f>IF(OR(NOT(ISBLANK(H1767)),J1767="30"),1,0)</f>
        <v/>
      </c>
      <c r="V1767" s="13">
        <f>IF(ISBLANK(I1767),0,1)</f>
        <v/>
      </c>
      <c r="W1767" s="13">
        <f>IF(AND(L1767="Porosidad de gas",OR(K1767="C5",K1767="E5")),1,0)</f>
        <v/>
      </c>
      <c r="X1767" s="3">
        <f>RIGHT(A1767,3)</f>
        <v/>
      </c>
      <c r="Y1767" s="3">
        <f>MAX(W1767*F1767,0)</f>
        <v/>
      </c>
      <c r="Z1767" s="3">
        <f>MAX(V1767*F1767-Y1767,0)</f>
        <v/>
      </c>
      <c r="AA1767" s="3">
        <f>MAX(U1767*F1767-SUM(Y1767:Z1767),0)</f>
        <v/>
      </c>
      <c r="AB1767" s="3">
        <f>MAX(F1767-SUM(Y1767:AA1767),0)</f>
        <v/>
      </c>
      <c r="AC1767" s="3">
        <f>D1767</f>
        <v/>
      </c>
      <c r="AD1767" s="3">
        <f>E1767</f>
        <v/>
      </c>
    </row>
    <row r="1768">
      <c r="A1768" s="22" t="inlineStr">
        <is>
          <t>BNRR022511263105</t>
        </is>
      </c>
      <c r="B1768" s="22" t="inlineStr">
        <is>
          <t>26/11/2025 23:17:56</t>
        </is>
      </c>
      <c r="C1768" s="24" t="n">
        <v>9</v>
      </c>
      <c r="D1768" s="24" t="n">
        <v>19</v>
      </c>
      <c r="E1768" s="24" t="n">
        <v>28</v>
      </c>
      <c r="F1768" s="24" t="n">
        <v>389</v>
      </c>
      <c r="G1768" s="24" t="inlineStr">
        <is>
          <t>17</t>
        </is>
      </c>
      <c r="H1768" s="24" t="inlineStr">
        <is>
          <t>27/11/2025 13:14:54</t>
        </is>
      </c>
      <c r="I1768" s="24" t="inlineStr"/>
      <c r="J1768" s="24" t="n">
        <v/>
      </c>
      <c r="K1768" s="24" t="n"/>
      <c r="L1768" s="24" t="n"/>
      <c r="M1768" s="1">
        <f>LEFT(A1768,6)</f>
        <v/>
      </c>
      <c r="N1768" s="1">
        <f>MID(A1768,7,6)</f>
        <v/>
      </c>
      <c r="O1768" s="1">
        <f>MID(A1768,7,6)&amp;"-"&amp;MID(A1768,13,1)</f>
        <v/>
      </c>
      <c r="P1768" s="1">
        <f>"M"&amp;MID(A1768,5,2)</f>
        <v/>
      </c>
      <c r="Q1768" s="1">
        <f>IF(MID(A1768,4,1)="L",IF(ISODD(RIGHT(A1768)),"LH1","LH3"),IF(MID(A1768,4,1)="R",IF(ISODD(RIGHT(A1768)),"RH2","RH4"),"ERROR"))</f>
        <v/>
      </c>
      <c r="R1768" s="1">
        <f>P1768&amp;"-"&amp;Q1768</f>
        <v/>
      </c>
      <c r="S1768" s="13">
        <f>IF(D1768="","HXX",IF(OR(D1768=D1767,D1768=0),S1767,"H"&amp;TEXT(D1768,"00")&amp;" T"&amp;TEXT(G1768,"00")&amp;" - "&amp;A1768))</f>
        <v/>
      </c>
      <c r="T1768" s="13">
        <f>SUBTOTAL(3,A1768)</f>
        <v/>
      </c>
      <c r="U1768" s="13">
        <f>IF(OR(NOT(ISBLANK(H1768)),J1768="30"),1,0)</f>
        <v/>
      </c>
      <c r="V1768" s="13">
        <f>IF(ISBLANK(I1768),0,1)</f>
        <v/>
      </c>
      <c r="W1768" s="13">
        <f>IF(AND(L1768="Porosidad de gas",OR(K1768="C5",K1768="E5")),1,0)</f>
        <v/>
      </c>
      <c r="X1768" s="3">
        <f>RIGHT(A1768,3)</f>
        <v/>
      </c>
      <c r="Y1768" s="3">
        <f>MAX(W1768*F1768,0)</f>
        <v/>
      </c>
      <c r="Z1768" s="3">
        <f>MAX(V1768*F1768-Y1768,0)</f>
        <v/>
      </c>
      <c r="AA1768" s="3">
        <f>MAX(U1768*F1768-SUM(Y1768:Z1768),0)</f>
        <v/>
      </c>
      <c r="AB1768" s="3">
        <f>MAX(F1768-SUM(Y1768:AA1768),0)</f>
        <v/>
      </c>
      <c r="AC1768" s="3">
        <f>D1768</f>
        <v/>
      </c>
      <c r="AD1768" s="3">
        <f>E1768</f>
        <v/>
      </c>
    </row>
    <row r="1769">
      <c r="A1769" s="22" t="inlineStr">
        <is>
          <t>BNRR022511263106</t>
        </is>
      </c>
      <c r="B1769" s="22" t="inlineStr">
        <is>
          <t>26/11/2025 23:17:56</t>
        </is>
      </c>
      <c r="C1769" s="24" t="n">
        <v>9</v>
      </c>
      <c r="D1769" s="24" t="n">
        <v>19</v>
      </c>
      <c r="E1769" s="24" t="n">
        <v>28</v>
      </c>
      <c r="F1769" s="24" t="n">
        <v>389</v>
      </c>
      <c r="G1769" s="24" t="inlineStr">
        <is>
          <t>17</t>
        </is>
      </c>
      <c r="H1769" s="24" t="inlineStr">
        <is>
          <t>27/11/2025 13:17:41</t>
        </is>
      </c>
      <c r="I1769" s="24" t="inlineStr"/>
      <c r="J1769" s="24" t="n">
        <v/>
      </c>
      <c r="K1769" s="24" t="n"/>
      <c r="L1769" s="24" t="n"/>
      <c r="M1769" s="1">
        <f>LEFT(A1769,6)</f>
        <v/>
      </c>
      <c r="N1769" s="1">
        <f>MID(A1769,7,6)</f>
        <v/>
      </c>
      <c r="O1769" s="1">
        <f>MID(A1769,7,6)&amp;"-"&amp;MID(A1769,13,1)</f>
        <v/>
      </c>
      <c r="P1769" s="1">
        <f>"M"&amp;MID(A1769,5,2)</f>
        <v/>
      </c>
      <c r="Q1769" s="1">
        <f>IF(MID(A1769,4,1)="L",IF(ISODD(RIGHT(A1769)),"LH1","LH3"),IF(MID(A1769,4,1)="R",IF(ISODD(RIGHT(A1769)),"RH2","RH4"),"ERROR"))</f>
        <v/>
      </c>
      <c r="R1769" s="1">
        <f>P1769&amp;"-"&amp;Q1769</f>
        <v/>
      </c>
      <c r="S1769" s="13">
        <f>IF(D1769="","HXX",IF(OR(D1769=D1768,D1769=0),S1768,"H"&amp;TEXT(D1769,"00")&amp;" T"&amp;TEXT(G1769,"00")&amp;" - "&amp;A1769))</f>
        <v/>
      </c>
      <c r="T1769" s="13">
        <f>SUBTOTAL(3,A1769)</f>
        <v/>
      </c>
      <c r="U1769" s="13">
        <f>IF(OR(NOT(ISBLANK(H1769)),J1769="30"),1,0)</f>
        <v/>
      </c>
      <c r="V1769" s="13">
        <f>IF(ISBLANK(I1769),0,1)</f>
        <v/>
      </c>
      <c r="W1769" s="13">
        <f>IF(AND(L1769="Porosidad de gas",OR(K1769="C5",K1769="E5")),1,0)</f>
        <v/>
      </c>
      <c r="X1769" s="3">
        <f>RIGHT(A1769,3)</f>
        <v/>
      </c>
      <c r="Y1769" s="3">
        <f>MAX(W1769*F1769,0)</f>
        <v/>
      </c>
      <c r="Z1769" s="3">
        <f>MAX(V1769*F1769-Y1769,0)</f>
        <v/>
      </c>
      <c r="AA1769" s="3">
        <f>MAX(U1769*F1769-SUM(Y1769:Z1769),0)</f>
        <v/>
      </c>
      <c r="AB1769" s="3">
        <f>MAX(F1769-SUM(Y1769:AA1769),0)</f>
        <v/>
      </c>
      <c r="AC1769" s="3">
        <f>D1769</f>
        <v/>
      </c>
      <c r="AD1769" s="3">
        <f>E1769</f>
        <v/>
      </c>
    </row>
    <row r="1770">
      <c r="A1770" s="22" t="inlineStr">
        <is>
          <t>BNRL022511263103</t>
        </is>
      </c>
      <c r="B1770" s="22" t="inlineStr">
        <is>
          <t>26/11/2025 23:11:27</t>
        </is>
      </c>
      <c r="C1770" s="24" t="n">
        <v>9</v>
      </c>
      <c r="D1770" s="24" t="n">
        <v>19</v>
      </c>
      <c r="E1770" s="24" t="n">
        <v>27</v>
      </c>
      <c r="F1770" s="24" t="n">
        <v>398</v>
      </c>
      <c r="G1770" s="24" t="inlineStr">
        <is>
          <t>17</t>
        </is>
      </c>
      <c r="H1770" s="24" t="inlineStr">
        <is>
          <t>27/11/2025 0:36:14</t>
        </is>
      </c>
      <c r="I1770" s="24" t="inlineStr"/>
      <c r="J1770" s="24" t="n">
        <v/>
      </c>
      <c r="K1770" s="24" t="n"/>
      <c r="L1770" s="24" t="n"/>
      <c r="M1770" s="1">
        <f>LEFT(A1770,6)</f>
        <v/>
      </c>
      <c r="N1770" s="1">
        <f>MID(A1770,7,6)</f>
        <v/>
      </c>
      <c r="O1770" s="1">
        <f>MID(A1770,7,6)&amp;"-"&amp;MID(A1770,13,1)</f>
        <v/>
      </c>
      <c r="P1770" s="1">
        <f>"M"&amp;MID(A1770,5,2)</f>
        <v/>
      </c>
      <c r="Q1770" s="1">
        <f>IF(MID(A1770,4,1)="L",IF(ISODD(RIGHT(A1770)),"LH1","LH3"),IF(MID(A1770,4,1)="R",IF(ISODD(RIGHT(A1770)),"RH2","RH4"),"ERROR"))</f>
        <v/>
      </c>
      <c r="R1770" s="1">
        <f>P1770&amp;"-"&amp;Q1770</f>
        <v/>
      </c>
      <c r="S1770" s="13">
        <f>IF(D1770="","HXX",IF(OR(D1770=D1769,D1770=0),S1769,"H"&amp;TEXT(D1770,"00")&amp;" T"&amp;TEXT(G1770,"00")&amp;" - "&amp;A1770))</f>
        <v/>
      </c>
      <c r="T1770" s="13">
        <f>SUBTOTAL(3,A1770)</f>
        <v/>
      </c>
      <c r="U1770" s="13">
        <f>IF(OR(NOT(ISBLANK(H1770)),J1770="30"),1,0)</f>
        <v/>
      </c>
      <c r="V1770" s="13">
        <f>IF(ISBLANK(I1770),0,1)</f>
        <v/>
      </c>
      <c r="W1770" s="13">
        <f>IF(AND(L1770="Porosidad de gas",OR(K1770="C5",K1770="E5")),1,0)</f>
        <v/>
      </c>
      <c r="X1770" s="3">
        <f>RIGHT(A1770,3)</f>
        <v/>
      </c>
      <c r="Y1770" s="3">
        <f>MAX(W1770*F1770,0)</f>
        <v/>
      </c>
      <c r="Z1770" s="3">
        <f>MAX(V1770*F1770-Y1770,0)</f>
        <v/>
      </c>
      <c r="AA1770" s="3">
        <f>MAX(U1770*F1770-SUM(Y1770:Z1770),0)</f>
        <v/>
      </c>
      <c r="AB1770" s="3">
        <f>MAX(F1770-SUM(Y1770:AA1770),0)</f>
        <v/>
      </c>
      <c r="AC1770" s="3">
        <f>D1770</f>
        <v/>
      </c>
      <c r="AD1770" s="3">
        <f>E1770</f>
        <v/>
      </c>
    </row>
    <row r="1771">
      <c r="A1771" s="22" t="inlineStr">
        <is>
          <t>BNRL022511263104</t>
        </is>
      </c>
      <c r="B1771" s="22" t="inlineStr">
        <is>
          <t>26/11/2025 23:11:27</t>
        </is>
      </c>
      <c r="C1771" s="24" t="n">
        <v>9</v>
      </c>
      <c r="D1771" s="24" t="n">
        <v>19</v>
      </c>
      <c r="E1771" s="24" t="n">
        <v>27</v>
      </c>
      <c r="F1771" s="24" t="n">
        <v>398</v>
      </c>
      <c r="G1771" s="24" t="inlineStr">
        <is>
          <t>17</t>
        </is>
      </c>
      <c r="H1771" s="24" t="inlineStr">
        <is>
          <t>27/11/2025 0:32:39</t>
        </is>
      </c>
      <c r="I1771" s="24" t="inlineStr"/>
      <c r="J1771" s="24" t="n">
        <v/>
      </c>
      <c r="K1771" s="24" t="n"/>
      <c r="L1771" s="24" t="n"/>
      <c r="M1771" s="1">
        <f>LEFT(A1771,6)</f>
        <v/>
      </c>
      <c r="N1771" s="1">
        <f>MID(A1771,7,6)</f>
        <v/>
      </c>
      <c r="O1771" s="1">
        <f>MID(A1771,7,6)&amp;"-"&amp;MID(A1771,13,1)</f>
        <v/>
      </c>
      <c r="P1771" s="1">
        <f>"M"&amp;MID(A1771,5,2)</f>
        <v/>
      </c>
      <c r="Q1771" s="1">
        <f>IF(MID(A1771,4,1)="L",IF(ISODD(RIGHT(A1771)),"LH1","LH3"),IF(MID(A1771,4,1)="R",IF(ISODD(RIGHT(A1771)),"RH2","RH4"),"ERROR"))</f>
        <v/>
      </c>
      <c r="R1771" s="1">
        <f>P1771&amp;"-"&amp;Q1771</f>
        <v/>
      </c>
      <c r="S1771" s="13">
        <f>IF(D1771="","HXX",IF(OR(D1771=D1770,D1771=0),S1770,"H"&amp;TEXT(D1771,"00")&amp;" T"&amp;TEXT(G1771,"00")&amp;" - "&amp;A1771))</f>
        <v/>
      </c>
      <c r="T1771" s="13">
        <f>SUBTOTAL(3,A1771)</f>
        <v/>
      </c>
      <c r="U1771" s="13">
        <f>IF(OR(NOT(ISBLANK(H1771)),J1771="30"),1,0)</f>
        <v/>
      </c>
      <c r="V1771" s="13">
        <f>IF(ISBLANK(I1771),0,1)</f>
        <v/>
      </c>
      <c r="W1771" s="13">
        <f>IF(AND(L1771="Porosidad de gas",OR(K1771="C5",K1771="E5")),1,0)</f>
        <v/>
      </c>
      <c r="X1771" s="3">
        <f>RIGHT(A1771,3)</f>
        <v/>
      </c>
      <c r="Y1771" s="3">
        <f>MAX(W1771*F1771,0)</f>
        <v/>
      </c>
      <c r="Z1771" s="3">
        <f>MAX(V1771*F1771-Y1771,0)</f>
        <v/>
      </c>
      <c r="AA1771" s="3">
        <f>MAX(U1771*F1771-SUM(Y1771:Z1771),0)</f>
        <v/>
      </c>
      <c r="AB1771" s="3">
        <f>MAX(F1771-SUM(Y1771:AA1771),0)</f>
        <v/>
      </c>
      <c r="AC1771" s="3">
        <f>D1771</f>
        <v/>
      </c>
      <c r="AD1771" s="3">
        <f>E1771</f>
        <v/>
      </c>
    </row>
    <row r="1772">
      <c r="A1772" s="22" t="inlineStr">
        <is>
          <t>BNRR022511263103</t>
        </is>
      </c>
      <c r="B1772" s="22" t="inlineStr">
        <is>
          <t>26/11/2025 23:11:27</t>
        </is>
      </c>
      <c r="C1772" s="24" t="n">
        <v>9</v>
      </c>
      <c r="D1772" s="24" t="n">
        <v>19</v>
      </c>
      <c r="E1772" s="24" t="n">
        <v>27</v>
      </c>
      <c r="F1772" s="24" t="n">
        <v>398</v>
      </c>
      <c r="G1772" s="24" t="inlineStr">
        <is>
          <t>17</t>
        </is>
      </c>
      <c r="H1772" s="24" t="inlineStr">
        <is>
          <t>27/11/2025 0:30:15</t>
        </is>
      </c>
      <c r="I1772" s="24" t="inlineStr"/>
      <c r="J1772" s="24" t="n">
        <v/>
      </c>
      <c r="K1772" s="24" t="n"/>
      <c r="L1772" s="24" t="n"/>
      <c r="M1772" s="1">
        <f>LEFT(A1772,6)</f>
        <v/>
      </c>
      <c r="N1772" s="1">
        <f>MID(A1772,7,6)</f>
        <v/>
      </c>
      <c r="O1772" s="1">
        <f>MID(A1772,7,6)&amp;"-"&amp;MID(A1772,13,1)</f>
        <v/>
      </c>
      <c r="P1772" s="1">
        <f>"M"&amp;MID(A1772,5,2)</f>
        <v/>
      </c>
      <c r="Q1772" s="1">
        <f>IF(MID(A1772,4,1)="L",IF(ISODD(RIGHT(A1772)),"LH1","LH3"),IF(MID(A1772,4,1)="R",IF(ISODD(RIGHT(A1772)),"RH2","RH4"),"ERROR"))</f>
        <v/>
      </c>
      <c r="R1772" s="1">
        <f>P1772&amp;"-"&amp;Q1772</f>
        <v/>
      </c>
      <c r="S1772" s="13">
        <f>IF(D1772="","HXX",IF(OR(D1772=D1771,D1772=0),S1771,"H"&amp;TEXT(D1772,"00")&amp;" T"&amp;TEXT(G1772,"00")&amp;" - "&amp;A1772))</f>
        <v/>
      </c>
      <c r="T1772" s="13">
        <f>SUBTOTAL(3,A1772)</f>
        <v/>
      </c>
      <c r="U1772" s="13">
        <f>IF(OR(NOT(ISBLANK(H1772)),J1772="30"),1,0)</f>
        <v/>
      </c>
      <c r="V1772" s="13">
        <f>IF(ISBLANK(I1772),0,1)</f>
        <v/>
      </c>
      <c r="W1772" s="13">
        <f>IF(AND(L1772="Porosidad de gas",OR(K1772="C5",K1772="E5")),1,0)</f>
        <v/>
      </c>
      <c r="X1772" s="3">
        <f>RIGHT(A1772,3)</f>
        <v/>
      </c>
      <c r="Y1772" s="3">
        <f>MAX(W1772*F1772,0)</f>
        <v/>
      </c>
      <c r="Z1772" s="3">
        <f>MAX(V1772*F1772-Y1772,0)</f>
        <v/>
      </c>
      <c r="AA1772" s="3">
        <f>MAX(U1772*F1772-SUM(Y1772:Z1772),0)</f>
        <v/>
      </c>
      <c r="AB1772" s="3">
        <f>MAX(F1772-SUM(Y1772:AA1772),0)</f>
        <v/>
      </c>
      <c r="AC1772" s="3">
        <f>D1772</f>
        <v/>
      </c>
      <c r="AD1772" s="3">
        <f>E1772</f>
        <v/>
      </c>
    </row>
    <row r="1773">
      <c r="A1773" s="22" t="inlineStr">
        <is>
          <t>BNRR022511263104</t>
        </is>
      </c>
      <c r="B1773" s="22" t="inlineStr">
        <is>
          <t>26/11/2025 23:11:27</t>
        </is>
      </c>
      <c r="C1773" s="24" t="n">
        <v>9</v>
      </c>
      <c r="D1773" s="24" t="n">
        <v>19</v>
      </c>
      <c r="E1773" s="24" t="n">
        <v>27</v>
      </c>
      <c r="F1773" s="24" t="n">
        <v>398</v>
      </c>
      <c r="G1773" s="24" t="inlineStr">
        <is>
          <t>17</t>
        </is>
      </c>
      <c r="H1773" s="24" t="inlineStr">
        <is>
          <t>27/11/2025 0:31:35</t>
        </is>
      </c>
      <c r="I1773" s="24" t="inlineStr"/>
      <c r="J1773" s="24" t="n">
        <v/>
      </c>
      <c r="K1773" s="24" t="n"/>
      <c r="L1773" s="24" t="n"/>
      <c r="M1773" s="1">
        <f>LEFT(A1773,6)</f>
        <v/>
      </c>
      <c r="N1773" s="1">
        <f>MID(A1773,7,6)</f>
        <v/>
      </c>
      <c r="O1773" s="1">
        <f>MID(A1773,7,6)&amp;"-"&amp;MID(A1773,13,1)</f>
        <v/>
      </c>
      <c r="P1773" s="1">
        <f>"M"&amp;MID(A1773,5,2)</f>
        <v/>
      </c>
      <c r="Q1773" s="1">
        <f>IF(MID(A1773,4,1)="L",IF(ISODD(RIGHT(A1773)),"LH1","LH3"),IF(MID(A1773,4,1)="R",IF(ISODD(RIGHT(A1773)),"RH2","RH4"),"ERROR"))</f>
        <v/>
      </c>
      <c r="R1773" s="1">
        <f>P1773&amp;"-"&amp;Q1773</f>
        <v/>
      </c>
      <c r="S1773" s="13">
        <f>IF(D1773="","HXX",IF(OR(D1773=D1772,D1773=0),S1772,"H"&amp;TEXT(D1773,"00")&amp;" T"&amp;TEXT(G1773,"00")&amp;" - "&amp;A1773))</f>
        <v/>
      </c>
      <c r="T1773" s="13">
        <f>SUBTOTAL(3,A1773)</f>
        <v/>
      </c>
      <c r="U1773" s="13">
        <f>IF(OR(NOT(ISBLANK(H1773)),J1773="30"),1,0)</f>
        <v/>
      </c>
      <c r="V1773" s="13">
        <f>IF(ISBLANK(I1773),0,1)</f>
        <v/>
      </c>
      <c r="W1773" s="13">
        <f>IF(AND(L1773="Porosidad de gas",OR(K1773="C5",K1773="E5")),1,0)</f>
        <v/>
      </c>
      <c r="X1773" s="3">
        <f>RIGHT(A1773,3)</f>
        <v/>
      </c>
      <c r="Y1773" s="3">
        <f>MAX(W1773*F1773,0)</f>
        <v/>
      </c>
      <c r="Z1773" s="3">
        <f>MAX(V1773*F1773-Y1773,0)</f>
        <v/>
      </c>
      <c r="AA1773" s="3">
        <f>MAX(U1773*F1773-SUM(Y1773:Z1773),0)</f>
        <v/>
      </c>
      <c r="AB1773" s="3">
        <f>MAX(F1773-SUM(Y1773:AA1773),0)</f>
        <v/>
      </c>
      <c r="AC1773" s="3">
        <f>D1773</f>
        <v/>
      </c>
      <c r="AD1773" s="3">
        <f>E1773</f>
        <v/>
      </c>
    </row>
    <row r="1774">
      <c r="A1774" s="22" t="inlineStr">
        <is>
          <t>BNRL022511263101</t>
        </is>
      </c>
      <c r="B1774" s="22" t="inlineStr">
        <is>
          <t>26/11/2025 23:4:49</t>
        </is>
      </c>
      <c r="C1774" s="24" t="n">
        <v>9</v>
      </c>
      <c r="D1774" s="24" t="n">
        <v>19</v>
      </c>
      <c r="E1774" s="24" t="n">
        <v>26</v>
      </c>
      <c r="F1774" s="24" t="n">
        <v>377</v>
      </c>
      <c r="G1774" s="24" t="inlineStr">
        <is>
          <t>17</t>
        </is>
      </c>
      <c r="H1774" s="24" t="inlineStr">
        <is>
          <t>27/11/2025 0:39:56</t>
        </is>
      </c>
      <c r="I1774" s="24" t="inlineStr"/>
      <c r="J1774" s="24" t="n">
        <v/>
      </c>
      <c r="K1774" s="24" t="n"/>
      <c r="L1774" s="24" t="n"/>
      <c r="M1774" s="1">
        <f>LEFT(A1774,6)</f>
        <v/>
      </c>
      <c r="N1774" s="1">
        <f>MID(A1774,7,6)</f>
        <v/>
      </c>
      <c r="O1774" s="1">
        <f>MID(A1774,7,6)&amp;"-"&amp;MID(A1774,13,1)</f>
        <v/>
      </c>
      <c r="P1774" s="1">
        <f>"M"&amp;MID(A1774,5,2)</f>
        <v/>
      </c>
      <c r="Q1774" s="1">
        <f>IF(MID(A1774,4,1)="L",IF(ISODD(RIGHT(A1774)),"LH1","LH3"),IF(MID(A1774,4,1)="R",IF(ISODD(RIGHT(A1774)),"RH2","RH4"),"ERROR"))</f>
        <v/>
      </c>
      <c r="R1774" s="1">
        <f>P1774&amp;"-"&amp;Q1774</f>
        <v/>
      </c>
      <c r="S1774" s="13">
        <f>IF(D1774="","HXX",IF(OR(D1774=D1773,D1774=0),S1773,"H"&amp;TEXT(D1774,"00")&amp;" T"&amp;TEXT(G1774,"00")&amp;" - "&amp;A1774))</f>
        <v/>
      </c>
      <c r="T1774" s="13">
        <f>SUBTOTAL(3,A1774)</f>
        <v/>
      </c>
      <c r="U1774" s="13">
        <f>IF(OR(NOT(ISBLANK(H1774)),J1774="30"),1,0)</f>
        <v/>
      </c>
      <c r="V1774" s="13">
        <f>IF(ISBLANK(I1774),0,1)</f>
        <v/>
      </c>
      <c r="W1774" s="13">
        <f>IF(AND(L1774="Porosidad de gas",OR(K1774="C5",K1774="E5")),1,0)</f>
        <v/>
      </c>
      <c r="X1774" s="3">
        <f>RIGHT(A1774,3)</f>
        <v/>
      </c>
      <c r="Y1774" s="3">
        <f>MAX(W1774*F1774,0)</f>
        <v/>
      </c>
      <c r="Z1774" s="3">
        <f>MAX(V1774*F1774-Y1774,0)</f>
        <v/>
      </c>
      <c r="AA1774" s="3">
        <f>MAX(U1774*F1774-SUM(Y1774:Z1774),0)</f>
        <v/>
      </c>
      <c r="AB1774" s="3">
        <f>MAX(F1774-SUM(Y1774:AA1774),0)</f>
        <v/>
      </c>
      <c r="AC1774" s="3">
        <f>D1774</f>
        <v/>
      </c>
      <c r="AD1774" s="3">
        <f>E1774</f>
        <v/>
      </c>
    </row>
    <row r="1775">
      <c r="A1775" s="22" t="inlineStr">
        <is>
          <t>BNRL022511263102</t>
        </is>
      </c>
      <c r="B1775" s="22" t="inlineStr">
        <is>
          <t>26/11/2025 23:4:49</t>
        </is>
      </c>
      <c r="C1775" s="24" t="n">
        <v>9</v>
      </c>
      <c r="D1775" s="24" t="n">
        <v>19</v>
      </c>
      <c r="E1775" s="24" t="n">
        <v>26</v>
      </c>
      <c r="F1775" s="24" t="n">
        <v>377</v>
      </c>
      <c r="G1775" s="24" t="inlineStr">
        <is>
          <t>17</t>
        </is>
      </c>
      <c r="H1775" s="24" t="inlineStr">
        <is>
          <t>27/11/2025 0:39:0</t>
        </is>
      </c>
      <c r="I1775" s="24" t="inlineStr"/>
      <c r="J1775" s="24" t="n">
        <v/>
      </c>
      <c r="K1775" s="24" t="n"/>
      <c r="L1775" s="24" t="n"/>
      <c r="M1775" s="1">
        <f>LEFT(A1775,6)</f>
        <v/>
      </c>
      <c r="N1775" s="1">
        <f>MID(A1775,7,6)</f>
        <v/>
      </c>
      <c r="O1775" s="1">
        <f>MID(A1775,7,6)&amp;"-"&amp;MID(A1775,13,1)</f>
        <v/>
      </c>
      <c r="P1775" s="1">
        <f>"M"&amp;MID(A1775,5,2)</f>
        <v/>
      </c>
      <c r="Q1775" s="1">
        <f>IF(MID(A1775,4,1)="L",IF(ISODD(RIGHT(A1775)),"LH1","LH3"),IF(MID(A1775,4,1)="R",IF(ISODD(RIGHT(A1775)),"RH2","RH4"),"ERROR"))</f>
        <v/>
      </c>
      <c r="R1775" s="1">
        <f>P1775&amp;"-"&amp;Q1775</f>
        <v/>
      </c>
      <c r="S1775" s="13">
        <f>IF(D1775="","HXX",IF(OR(D1775=D1774,D1775=0),S1774,"H"&amp;TEXT(D1775,"00")&amp;" T"&amp;TEXT(G1775,"00")&amp;" - "&amp;A1775))</f>
        <v/>
      </c>
      <c r="T1775" s="13">
        <f>SUBTOTAL(3,A1775)</f>
        <v/>
      </c>
      <c r="U1775" s="13">
        <f>IF(OR(NOT(ISBLANK(H1775)),J1775="30"),1,0)</f>
        <v/>
      </c>
      <c r="V1775" s="13">
        <f>IF(ISBLANK(I1775),0,1)</f>
        <v/>
      </c>
      <c r="W1775" s="13">
        <f>IF(AND(L1775="Porosidad de gas",OR(K1775="C5",K1775="E5")),1,0)</f>
        <v/>
      </c>
      <c r="X1775" s="3">
        <f>RIGHT(A1775,3)</f>
        <v/>
      </c>
      <c r="Y1775" s="3">
        <f>MAX(W1775*F1775,0)</f>
        <v/>
      </c>
      <c r="Z1775" s="3">
        <f>MAX(V1775*F1775-Y1775,0)</f>
        <v/>
      </c>
      <c r="AA1775" s="3">
        <f>MAX(U1775*F1775-SUM(Y1775:Z1775),0)</f>
        <v/>
      </c>
      <c r="AB1775" s="3">
        <f>MAX(F1775-SUM(Y1775:AA1775),0)</f>
        <v/>
      </c>
      <c r="AC1775" s="3">
        <f>D1775</f>
        <v/>
      </c>
      <c r="AD1775" s="3">
        <f>E1775</f>
        <v/>
      </c>
    </row>
    <row r="1776">
      <c r="A1776" s="22" t="inlineStr">
        <is>
          <t>BNRR022511263101</t>
        </is>
      </c>
      <c r="B1776" s="22" t="inlineStr">
        <is>
          <t>26/11/2025 23:4:49</t>
        </is>
      </c>
      <c r="C1776" s="24" t="n">
        <v>9</v>
      </c>
      <c r="D1776" s="24" t="n">
        <v>19</v>
      </c>
      <c r="E1776" s="24" t="n">
        <v>26</v>
      </c>
      <c r="F1776" s="24" t="n">
        <v>377</v>
      </c>
      <c r="G1776" s="24" t="inlineStr">
        <is>
          <t>17</t>
        </is>
      </c>
      <c r="H1776" s="24" t="inlineStr">
        <is>
          <t>27/11/2025 0:33:24</t>
        </is>
      </c>
      <c r="I1776" s="24" t="inlineStr"/>
      <c r="J1776" s="24" t="n">
        <v/>
      </c>
      <c r="K1776" s="24" t="n"/>
      <c r="L1776" s="24" t="n"/>
      <c r="M1776" s="1">
        <f>LEFT(A1776,6)</f>
        <v/>
      </c>
      <c r="N1776" s="1">
        <f>MID(A1776,7,6)</f>
        <v/>
      </c>
      <c r="O1776" s="1">
        <f>MID(A1776,7,6)&amp;"-"&amp;MID(A1776,13,1)</f>
        <v/>
      </c>
      <c r="P1776" s="1">
        <f>"M"&amp;MID(A1776,5,2)</f>
        <v/>
      </c>
      <c r="Q1776" s="1">
        <f>IF(MID(A1776,4,1)="L",IF(ISODD(RIGHT(A1776)),"LH1","LH3"),IF(MID(A1776,4,1)="R",IF(ISODD(RIGHT(A1776)),"RH2","RH4"),"ERROR"))</f>
        <v/>
      </c>
      <c r="R1776" s="1">
        <f>P1776&amp;"-"&amp;Q1776</f>
        <v/>
      </c>
      <c r="S1776" s="13">
        <f>IF(D1776="","HXX",IF(OR(D1776=D1775,D1776=0),S1775,"H"&amp;TEXT(D1776,"00")&amp;" T"&amp;TEXT(G1776,"00")&amp;" - "&amp;A1776))</f>
        <v/>
      </c>
      <c r="T1776" s="13">
        <f>SUBTOTAL(3,A1776)</f>
        <v/>
      </c>
      <c r="U1776" s="13">
        <f>IF(OR(NOT(ISBLANK(H1776)),J1776="30"),1,0)</f>
        <v/>
      </c>
      <c r="V1776" s="13">
        <f>IF(ISBLANK(I1776),0,1)</f>
        <v/>
      </c>
      <c r="W1776" s="13">
        <f>IF(AND(L1776="Porosidad de gas",OR(K1776="C5",K1776="E5")),1,0)</f>
        <v/>
      </c>
      <c r="X1776" s="3">
        <f>RIGHT(A1776,3)</f>
        <v/>
      </c>
      <c r="Y1776" s="3">
        <f>MAX(W1776*F1776,0)</f>
        <v/>
      </c>
      <c r="Z1776" s="3">
        <f>MAX(V1776*F1776-Y1776,0)</f>
        <v/>
      </c>
      <c r="AA1776" s="3">
        <f>MAX(U1776*F1776-SUM(Y1776:Z1776),0)</f>
        <v/>
      </c>
      <c r="AB1776" s="3">
        <f>MAX(F1776-SUM(Y1776:AA1776),0)</f>
        <v/>
      </c>
      <c r="AC1776" s="3">
        <f>D1776</f>
        <v/>
      </c>
      <c r="AD1776" s="3">
        <f>E1776</f>
        <v/>
      </c>
    </row>
    <row r="1777">
      <c r="A1777" s="22" t="inlineStr">
        <is>
          <t>BNRR022511263102</t>
        </is>
      </c>
      <c r="B1777" s="22" t="inlineStr">
        <is>
          <t>26/11/2025 23:4:49</t>
        </is>
      </c>
      <c r="C1777" s="24" t="n">
        <v>9</v>
      </c>
      <c r="D1777" s="24" t="n">
        <v>19</v>
      </c>
      <c r="E1777" s="24" t="n">
        <v>26</v>
      </c>
      <c r="F1777" s="24" t="n">
        <v>377</v>
      </c>
      <c r="G1777" s="24" t="inlineStr">
        <is>
          <t>17</t>
        </is>
      </c>
      <c r="H1777" s="24" t="inlineStr">
        <is>
          <t>27/11/2025 0:35:18</t>
        </is>
      </c>
      <c r="I1777" s="24" t="inlineStr"/>
      <c r="J1777" s="24" t="n">
        <v/>
      </c>
      <c r="K1777" s="24" t="n"/>
      <c r="L1777" s="24" t="n"/>
      <c r="M1777" s="1">
        <f>LEFT(A1777,6)</f>
        <v/>
      </c>
      <c r="N1777" s="1">
        <f>MID(A1777,7,6)</f>
        <v/>
      </c>
      <c r="O1777" s="1">
        <f>MID(A1777,7,6)&amp;"-"&amp;MID(A1777,13,1)</f>
        <v/>
      </c>
      <c r="P1777" s="1">
        <f>"M"&amp;MID(A1777,5,2)</f>
        <v/>
      </c>
      <c r="Q1777" s="1">
        <f>IF(MID(A1777,4,1)="L",IF(ISODD(RIGHT(A1777)),"LH1","LH3"),IF(MID(A1777,4,1)="R",IF(ISODD(RIGHT(A1777)),"RH2","RH4"),"ERROR"))</f>
        <v/>
      </c>
      <c r="R1777" s="1">
        <f>P1777&amp;"-"&amp;Q1777</f>
        <v/>
      </c>
      <c r="S1777" s="13">
        <f>IF(D1777="","HXX",IF(OR(D1777=D1776,D1777=0),S1776,"H"&amp;TEXT(D1777,"00")&amp;" T"&amp;TEXT(G1777,"00")&amp;" - "&amp;A1777))</f>
        <v/>
      </c>
      <c r="T1777" s="13">
        <f>SUBTOTAL(3,A1777)</f>
        <v/>
      </c>
      <c r="U1777" s="13">
        <f>IF(OR(NOT(ISBLANK(H1777)),J1777="30"),1,0)</f>
        <v/>
      </c>
      <c r="V1777" s="13">
        <f>IF(ISBLANK(I1777),0,1)</f>
        <v/>
      </c>
      <c r="W1777" s="13">
        <f>IF(AND(L1777="Porosidad de gas",OR(K1777="C5",K1777="E5")),1,0)</f>
        <v/>
      </c>
      <c r="X1777" s="3">
        <f>RIGHT(A1777,3)</f>
        <v/>
      </c>
      <c r="Y1777" s="3">
        <f>MAX(W1777*F1777,0)</f>
        <v/>
      </c>
      <c r="Z1777" s="3">
        <f>MAX(V1777*F1777-Y1777,0)</f>
        <v/>
      </c>
      <c r="AA1777" s="3">
        <f>MAX(U1777*F1777-SUM(Y1777:Z1777),0)</f>
        <v/>
      </c>
      <c r="AB1777" s="3">
        <f>MAX(F1777-SUM(Y1777:AA1777),0)</f>
        <v/>
      </c>
      <c r="AC1777" s="3">
        <f>D1777</f>
        <v/>
      </c>
      <c r="AD1777" s="3">
        <f>E1777</f>
        <v/>
      </c>
    </row>
    <row r="1778">
      <c r="A1778" s="22" t="inlineStr">
        <is>
          <t>BNRL022511263099</t>
        </is>
      </c>
      <c r="B1778" s="22" t="inlineStr">
        <is>
          <t>26/11/2025 22:58:31</t>
        </is>
      </c>
      <c r="C1778" s="24" t="n">
        <v>9</v>
      </c>
      <c r="D1778" s="24" t="n">
        <v>19</v>
      </c>
      <c r="E1778" s="24" t="n">
        <v>25</v>
      </c>
      <c r="F1778" s="24" t="n">
        <v>514</v>
      </c>
      <c r="G1778" s="24" t="inlineStr">
        <is>
          <t>17</t>
        </is>
      </c>
      <c r="H1778" s="24" t="inlineStr">
        <is>
          <t>27/11/2025 19:53:37</t>
        </is>
      </c>
      <c r="I1778" s="24" t="inlineStr"/>
      <c r="J1778" s="24" t="n">
        <v/>
      </c>
      <c r="K1778" s="24" t="n"/>
      <c r="L1778" s="24" t="n"/>
      <c r="M1778" s="1">
        <f>LEFT(A1778,6)</f>
        <v/>
      </c>
      <c r="N1778" s="1">
        <f>MID(A1778,7,6)</f>
        <v/>
      </c>
      <c r="O1778" s="1">
        <f>MID(A1778,7,6)&amp;"-"&amp;MID(A1778,13,1)</f>
        <v/>
      </c>
      <c r="P1778" s="1">
        <f>"M"&amp;MID(A1778,5,2)</f>
        <v/>
      </c>
      <c r="Q1778" s="1">
        <f>IF(MID(A1778,4,1)="L",IF(ISODD(RIGHT(A1778)),"LH1","LH3"),IF(MID(A1778,4,1)="R",IF(ISODD(RIGHT(A1778)),"RH2","RH4"),"ERROR"))</f>
        <v/>
      </c>
      <c r="R1778" s="1">
        <f>P1778&amp;"-"&amp;Q1778</f>
        <v/>
      </c>
      <c r="S1778" s="13">
        <f>IF(D1778="","HXX",IF(OR(D1778=D1777,D1778=0),S1777,"H"&amp;TEXT(D1778,"00")&amp;" T"&amp;TEXT(G1778,"00")&amp;" - "&amp;A1778))</f>
        <v/>
      </c>
      <c r="T1778" s="13">
        <f>SUBTOTAL(3,A1778)</f>
        <v/>
      </c>
      <c r="U1778" s="13">
        <f>IF(OR(NOT(ISBLANK(H1778)),J1778="30"),1,0)</f>
        <v/>
      </c>
      <c r="V1778" s="13">
        <f>IF(ISBLANK(I1778),0,1)</f>
        <v/>
      </c>
      <c r="W1778" s="13">
        <f>IF(AND(L1778="Porosidad de gas",OR(K1778="C5",K1778="E5")),1,0)</f>
        <v/>
      </c>
      <c r="X1778" s="3">
        <f>RIGHT(A1778,3)</f>
        <v/>
      </c>
      <c r="Y1778" s="3">
        <f>MAX(W1778*F1778,0)</f>
        <v/>
      </c>
      <c r="Z1778" s="3">
        <f>MAX(V1778*F1778-Y1778,0)</f>
        <v/>
      </c>
      <c r="AA1778" s="3">
        <f>MAX(U1778*F1778-SUM(Y1778:Z1778),0)</f>
        <v/>
      </c>
      <c r="AB1778" s="3">
        <f>MAX(F1778-SUM(Y1778:AA1778),0)</f>
        <v/>
      </c>
      <c r="AC1778" s="3">
        <f>D1778</f>
        <v/>
      </c>
      <c r="AD1778" s="3">
        <f>E1778</f>
        <v/>
      </c>
    </row>
    <row r="1779">
      <c r="A1779" s="22" t="inlineStr">
        <is>
          <t>BNRL022511263100</t>
        </is>
      </c>
      <c r="B1779" s="22" t="inlineStr">
        <is>
          <t>26/11/2025 22:58:31</t>
        </is>
      </c>
      <c r="C1779" s="24" t="n">
        <v>9</v>
      </c>
      <c r="D1779" s="24" t="n">
        <v>19</v>
      </c>
      <c r="E1779" s="24" t="n">
        <v>25</v>
      </c>
      <c r="F1779" s="24" t="n">
        <v>514</v>
      </c>
      <c r="G1779" s="24" t="inlineStr">
        <is>
          <t>17</t>
        </is>
      </c>
      <c r="H1779" s="24" t="inlineStr">
        <is>
          <t>27/11/2025 19:32:25</t>
        </is>
      </c>
      <c r="I1779" s="24" t="inlineStr"/>
      <c r="J1779" s="24" t="n">
        <v/>
      </c>
      <c r="K1779" s="24" t="n"/>
      <c r="L1779" s="24" t="n"/>
      <c r="M1779" s="1">
        <f>LEFT(A1779,6)</f>
        <v/>
      </c>
      <c r="N1779" s="1">
        <f>MID(A1779,7,6)</f>
        <v/>
      </c>
      <c r="O1779" s="1">
        <f>MID(A1779,7,6)&amp;"-"&amp;MID(A1779,13,1)</f>
        <v/>
      </c>
      <c r="P1779" s="1">
        <f>"M"&amp;MID(A1779,5,2)</f>
        <v/>
      </c>
      <c r="Q1779" s="1">
        <f>IF(MID(A1779,4,1)="L",IF(ISODD(RIGHT(A1779)),"LH1","LH3"),IF(MID(A1779,4,1)="R",IF(ISODD(RIGHT(A1779)),"RH2","RH4"),"ERROR"))</f>
        <v/>
      </c>
      <c r="R1779" s="1">
        <f>P1779&amp;"-"&amp;Q1779</f>
        <v/>
      </c>
      <c r="S1779" s="13">
        <f>IF(D1779="","HXX",IF(OR(D1779=D1778,D1779=0),S1778,"H"&amp;TEXT(D1779,"00")&amp;" T"&amp;TEXT(G1779,"00")&amp;" - "&amp;A1779))</f>
        <v/>
      </c>
      <c r="T1779" s="13">
        <f>SUBTOTAL(3,A1779)</f>
        <v/>
      </c>
      <c r="U1779" s="13">
        <f>IF(OR(NOT(ISBLANK(H1779)),J1779="30"),1,0)</f>
        <v/>
      </c>
      <c r="V1779" s="13">
        <f>IF(ISBLANK(I1779),0,1)</f>
        <v/>
      </c>
      <c r="W1779" s="13">
        <f>IF(AND(L1779="Porosidad de gas",OR(K1779="C5",K1779="E5")),1,0)</f>
        <v/>
      </c>
      <c r="X1779" s="3">
        <f>RIGHT(A1779,3)</f>
        <v/>
      </c>
      <c r="Y1779" s="3">
        <f>MAX(W1779*F1779,0)</f>
        <v/>
      </c>
      <c r="Z1779" s="3">
        <f>MAX(V1779*F1779-Y1779,0)</f>
        <v/>
      </c>
      <c r="AA1779" s="3">
        <f>MAX(U1779*F1779-SUM(Y1779:Z1779),0)</f>
        <v/>
      </c>
      <c r="AB1779" s="3">
        <f>MAX(F1779-SUM(Y1779:AA1779),0)</f>
        <v/>
      </c>
      <c r="AC1779" s="3">
        <f>D1779</f>
        <v/>
      </c>
      <c r="AD1779" s="3">
        <f>E1779</f>
        <v/>
      </c>
    </row>
    <row r="1780">
      <c r="A1780" s="22" t="inlineStr">
        <is>
          <t>BNRR022511263099</t>
        </is>
      </c>
      <c r="B1780" s="22" t="inlineStr">
        <is>
          <t>26/11/2025 22:58:31</t>
        </is>
      </c>
      <c r="C1780" s="24" t="n">
        <v>9</v>
      </c>
      <c r="D1780" s="24" t="n">
        <v>19</v>
      </c>
      <c r="E1780" s="24" t="n">
        <v>25</v>
      </c>
      <c r="F1780" s="24" t="n">
        <v>514</v>
      </c>
      <c r="G1780" s="24" t="inlineStr">
        <is>
          <t>17</t>
        </is>
      </c>
      <c r="H1780" s="24" t="inlineStr">
        <is>
          <t>27/11/2025 19:30:26</t>
        </is>
      </c>
      <c r="I1780" s="24" t="inlineStr"/>
      <c r="J1780" s="24" t="n">
        <v/>
      </c>
      <c r="K1780" s="24" t="n"/>
      <c r="L1780" s="24" t="n"/>
      <c r="M1780" s="1">
        <f>LEFT(A1780,6)</f>
        <v/>
      </c>
      <c r="N1780" s="1">
        <f>MID(A1780,7,6)</f>
        <v/>
      </c>
      <c r="O1780" s="1">
        <f>MID(A1780,7,6)&amp;"-"&amp;MID(A1780,13,1)</f>
        <v/>
      </c>
      <c r="P1780" s="1">
        <f>"M"&amp;MID(A1780,5,2)</f>
        <v/>
      </c>
      <c r="Q1780" s="1">
        <f>IF(MID(A1780,4,1)="L",IF(ISODD(RIGHT(A1780)),"LH1","LH3"),IF(MID(A1780,4,1)="R",IF(ISODD(RIGHT(A1780)),"RH2","RH4"),"ERROR"))</f>
        <v/>
      </c>
      <c r="R1780" s="1">
        <f>P1780&amp;"-"&amp;Q1780</f>
        <v/>
      </c>
      <c r="S1780" s="13">
        <f>IF(D1780="","HXX",IF(OR(D1780=D1779,D1780=0),S1779,"H"&amp;TEXT(D1780,"00")&amp;" T"&amp;TEXT(G1780,"00")&amp;" - "&amp;A1780))</f>
        <v/>
      </c>
      <c r="T1780" s="13">
        <f>SUBTOTAL(3,A1780)</f>
        <v/>
      </c>
      <c r="U1780" s="13">
        <f>IF(OR(NOT(ISBLANK(H1780)),J1780="30"),1,0)</f>
        <v/>
      </c>
      <c r="V1780" s="13">
        <f>IF(ISBLANK(I1780),0,1)</f>
        <v/>
      </c>
      <c r="W1780" s="13">
        <f>IF(AND(L1780="Porosidad de gas",OR(K1780="C5",K1780="E5")),1,0)</f>
        <v/>
      </c>
      <c r="X1780" s="3">
        <f>RIGHT(A1780,3)</f>
        <v/>
      </c>
      <c r="Y1780" s="3">
        <f>MAX(W1780*F1780,0)</f>
        <v/>
      </c>
      <c r="Z1780" s="3">
        <f>MAX(V1780*F1780-Y1780,0)</f>
        <v/>
      </c>
      <c r="AA1780" s="3">
        <f>MAX(U1780*F1780-SUM(Y1780:Z1780),0)</f>
        <v/>
      </c>
      <c r="AB1780" s="3">
        <f>MAX(F1780-SUM(Y1780:AA1780),0)</f>
        <v/>
      </c>
      <c r="AC1780" s="3">
        <f>D1780</f>
        <v/>
      </c>
      <c r="AD1780" s="3">
        <f>E1780</f>
        <v/>
      </c>
    </row>
    <row r="1781">
      <c r="A1781" s="22" t="inlineStr">
        <is>
          <t>BNRR022511263100</t>
        </is>
      </c>
      <c r="B1781" s="22" t="inlineStr">
        <is>
          <t>26/11/2025 22:58:31</t>
        </is>
      </c>
      <c r="C1781" s="24" t="n">
        <v>9</v>
      </c>
      <c r="D1781" s="24" t="n">
        <v>19</v>
      </c>
      <c r="E1781" s="24" t="n">
        <v>25</v>
      </c>
      <c r="F1781" s="24" t="n">
        <v>514</v>
      </c>
      <c r="G1781" s="24" t="inlineStr">
        <is>
          <t>17</t>
        </is>
      </c>
      <c r="H1781" s="24" t="inlineStr">
        <is>
          <t>27/11/2025 19:40:2</t>
        </is>
      </c>
      <c r="I1781" s="24" t="inlineStr"/>
      <c r="J1781" s="24" t="n">
        <v/>
      </c>
      <c r="K1781" s="24" t="n"/>
      <c r="L1781" s="24" t="n"/>
      <c r="M1781" s="1">
        <f>LEFT(A1781,6)</f>
        <v/>
      </c>
      <c r="N1781" s="1">
        <f>MID(A1781,7,6)</f>
        <v/>
      </c>
      <c r="O1781" s="1">
        <f>MID(A1781,7,6)&amp;"-"&amp;MID(A1781,13,1)</f>
        <v/>
      </c>
      <c r="P1781" s="1">
        <f>"M"&amp;MID(A1781,5,2)</f>
        <v/>
      </c>
      <c r="Q1781" s="1">
        <f>IF(MID(A1781,4,1)="L",IF(ISODD(RIGHT(A1781)),"LH1","LH3"),IF(MID(A1781,4,1)="R",IF(ISODD(RIGHT(A1781)),"RH2","RH4"),"ERROR"))</f>
        <v/>
      </c>
      <c r="R1781" s="1">
        <f>P1781&amp;"-"&amp;Q1781</f>
        <v/>
      </c>
      <c r="S1781" s="13">
        <f>IF(D1781="","HXX",IF(OR(D1781=D1780,D1781=0),S1780,"H"&amp;TEXT(D1781,"00")&amp;" T"&amp;TEXT(G1781,"00")&amp;" - "&amp;A1781))</f>
        <v/>
      </c>
      <c r="T1781" s="13">
        <f>SUBTOTAL(3,A1781)</f>
        <v/>
      </c>
      <c r="U1781" s="13">
        <f>IF(OR(NOT(ISBLANK(H1781)),J1781="30"),1,0)</f>
        <v/>
      </c>
      <c r="V1781" s="13">
        <f>IF(ISBLANK(I1781),0,1)</f>
        <v/>
      </c>
      <c r="W1781" s="13">
        <f>IF(AND(L1781="Porosidad de gas",OR(K1781="C5",K1781="E5")),1,0)</f>
        <v/>
      </c>
      <c r="X1781" s="3">
        <f>RIGHT(A1781,3)</f>
        <v/>
      </c>
      <c r="Y1781" s="3">
        <f>MAX(W1781*F1781,0)</f>
        <v/>
      </c>
      <c r="Z1781" s="3">
        <f>MAX(V1781*F1781-Y1781,0)</f>
        <v/>
      </c>
      <c r="AA1781" s="3">
        <f>MAX(U1781*F1781-SUM(Y1781:Z1781),0)</f>
        <v/>
      </c>
      <c r="AB1781" s="3">
        <f>MAX(F1781-SUM(Y1781:AA1781),0)</f>
        <v/>
      </c>
      <c r="AC1781" s="3">
        <f>D1781</f>
        <v/>
      </c>
      <c r="AD1781" s="3">
        <f>E1781</f>
        <v/>
      </c>
    </row>
    <row r="1782">
      <c r="A1782" s="22" t="inlineStr">
        <is>
          <t>BNRL022511263097</t>
        </is>
      </c>
      <c r="B1782" s="22" t="inlineStr">
        <is>
          <t>26/11/2025 22:49:57</t>
        </is>
      </c>
      <c r="C1782" s="24" t="n">
        <v>9</v>
      </c>
      <c r="D1782" s="24" t="n">
        <v>19</v>
      </c>
      <c r="E1782" s="24" t="n">
        <v>24</v>
      </c>
      <c r="F1782" s="24" t="n">
        <v>379</v>
      </c>
      <c r="G1782" s="24" t="inlineStr">
        <is>
          <t>17</t>
        </is>
      </c>
      <c r="H1782" s="24" t="inlineStr">
        <is>
          <t>27/11/2025 19:50:11</t>
        </is>
      </c>
      <c r="I1782" s="24" t="inlineStr">
        <is>
          <t>27/11/2025 19:51:10</t>
        </is>
      </c>
      <c r="J1782" s="24" t="n">
        <v>30</v>
      </c>
      <c r="K1782" s="24" t="inlineStr">
        <is>
          <t>C5</t>
        </is>
      </c>
      <c r="L1782" s="24" t="inlineStr">
        <is>
          <t>Filtro entrada desplazado</t>
        </is>
      </c>
      <c r="M1782" s="1">
        <f>LEFT(A1782,6)</f>
        <v/>
      </c>
      <c r="N1782" s="1">
        <f>MID(A1782,7,6)</f>
        <v/>
      </c>
      <c r="O1782" s="1">
        <f>MID(A1782,7,6)&amp;"-"&amp;MID(A1782,13,1)</f>
        <v/>
      </c>
      <c r="P1782" s="1">
        <f>"M"&amp;MID(A1782,5,2)</f>
        <v/>
      </c>
      <c r="Q1782" s="1">
        <f>IF(MID(A1782,4,1)="L",IF(ISODD(RIGHT(A1782)),"LH1","LH3"),IF(MID(A1782,4,1)="R",IF(ISODD(RIGHT(A1782)),"RH2","RH4"),"ERROR"))</f>
        <v/>
      </c>
      <c r="R1782" s="1">
        <f>P1782&amp;"-"&amp;Q1782</f>
        <v/>
      </c>
      <c r="S1782" s="13">
        <f>IF(D1782="","HXX",IF(OR(D1782=D1781,D1782=0),S1781,"H"&amp;TEXT(D1782,"00")&amp;" T"&amp;TEXT(G1782,"00")&amp;" - "&amp;A1782))</f>
        <v/>
      </c>
      <c r="T1782" s="13">
        <f>SUBTOTAL(3,A1782)</f>
        <v/>
      </c>
      <c r="U1782" s="13">
        <f>IF(OR(NOT(ISBLANK(H1782)),J1782="30"),1,0)</f>
        <v/>
      </c>
      <c r="V1782" s="13">
        <f>IF(ISBLANK(I1782),0,1)</f>
        <v/>
      </c>
      <c r="W1782" s="13">
        <f>IF(AND(L1782="Porosidad de gas",OR(K1782="C5",K1782="E5")),1,0)</f>
        <v/>
      </c>
      <c r="X1782" s="3">
        <f>RIGHT(A1782,3)</f>
        <v/>
      </c>
      <c r="Y1782" s="3">
        <f>MAX(W1782*F1782,0)</f>
        <v/>
      </c>
      <c r="Z1782" s="3">
        <f>MAX(V1782*F1782-Y1782,0)</f>
        <v/>
      </c>
      <c r="AA1782" s="3">
        <f>MAX(U1782*F1782-SUM(Y1782:Z1782),0)</f>
        <v/>
      </c>
      <c r="AB1782" s="3">
        <f>MAX(F1782-SUM(Y1782:AA1782),0)</f>
        <v/>
      </c>
      <c r="AC1782" s="3">
        <f>D1782</f>
        <v/>
      </c>
      <c r="AD1782" s="3">
        <f>E1782</f>
        <v/>
      </c>
    </row>
    <row r="1783">
      <c r="A1783" s="22" t="inlineStr">
        <is>
          <t>BNRL022511263098</t>
        </is>
      </c>
      <c r="B1783" s="22" t="inlineStr">
        <is>
          <t>26/11/2025 22:49:57</t>
        </is>
      </c>
      <c r="C1783" s="24" t="n">
        <v>9</v>
      </c>
      <c r="D1783" s="24" t="n">
        <v>19</v>
      </c>
      <c r="E1783" s="24" t="n">
        <v>24</v>
      </c>
      <c r="F1783" s="24" t="n">
        <v>379</v>
      </c>
      <c r="G1783" s="24" t="inlineStr">
        <is>
          <t>17</t>
        </is>
      </c>
      <c r="H1783" s="24" t="inlineStr">
        <is>
          <t>27/11/2025 19:33:23</t>
        </is>
      </c>
      <c r="I1783" s="24" t="inlineStr"/>
      <c r="J1783" s="24" t="n">
        <v/>
      </c>
      <c r="K1783" s="24" t="n"/>
      <c r="L1783" s="24" t="n"/>
      <c r="M1783" s="1">
        <f>LEFT(A1783,6)</f>
        <v/>
      </c>
      <c r="N1783" s="1">
        <f>MID(A1783,7,6)</f>
        <v/>
      </c>
      <c r="O1783" s="1">
        <f>MID(A1783,7,6)&amp;"-"&amp;MID(A1783,13,1)</f>
        <v/>
      </c>
      <c r="P1783" s="1">
        <f>"M"&amp;MID(A1783,5,2)</f>
        <v/>
      </c>
      <c r="Q1783" s="1">
        <f>IF(MID(A1783,4,1)="L",IF(ISODD(RIGHT(A1783)),"LH1","LH3"),IF(MID(A1783,4,1)="R",IF(ISODD(RIGHT(A1783)),"RH2","RH4"),"ERROR"))</f>
        <v/>
      </c>
      <c r="R1783" s="1">
        <f>P1783&amp;"-"&amp;Q1783</f>
        <v/>
      </c>
      <c r="S1783" s="13">
        <f>IF(D1783="","HXX",IF(OR(D1783=D1782,D1783=0),S1782,"H"&amp;TEXT(D1783,"00")&amp;" T"&amp;TEXT(G1783,"00")&amp;" - "&amp;A1783))</f>
        <v/>
      </c>
      <c r="T1783" s="13">
        <f>SUBTOTAL(3,A1783)</f>
        <v/>
      </c>
      <c r="U1783" s="13">
        <f>IF(OR(NOT(ISBLANK(H1783)),J1783="30"),1,0)</f>
        <v/>
      </c>
      <c r="V1783" s="13">
        <f>IF(ISBLANK(I1783),0,1)</f>
        <v/>
      </c>
      <c r="W1783" s="13">
        <f>IF(AND(L1783="Porosidad de gas",OR(K1783="C5",K1783="E5")),1,0)</f>
        <v/>
      </c>
      <c r="X1783" s="3">
        <f>RIGHT(A1783,3)</f>
        <v/>
      </c>
      <c r="Y1783" s="3">
        <f>MAX(W1783*F1783,0)</f>
        <v/>
      </c>
      <c r="Z1783" s="3">
        <f>MAX(V1783*F1783-Y1783,0)</f>
        <v/>
      </c>
      <c r="AA1783" s="3">
        <f>MAX(U1783*F1783-SUM(Y1783:Z1783),0)</f>
        <v/>
      </c>
      <c r="AB1783" s="3">
        <f>MAX(F1783-SUM(Y1783:AA1783),0)</f>
        <v/>
      </c>
      <c r="AC1783" s="3">
        <f>D1783</f>
        <v/>
      </c>
      <c r="AD1783" s="3">
        <f>E1783</f>
        <v/>
      </c>
    </row>
    <row r="1784">
      <c r="A1784" s="22" t="inlineStr">
        <is>
          <t>BNRR022511263097</t>
        </is>
      </c>
      <c r="B1784" s="22" t="inlineStr">
        <is>
          <t>26/11/2025 22:49:57</t>
        </is>
      </c>
      <c r="C1784" s="24" t="n">
        <v>9</v>
      </c>
      <c r="D1784" s="24" t="n">
        <v>19</v>
      </c>
      <c r="E1784" s="24" t="n">
        <v>24</v>
      </c>
      <c r="F1784" s="24" t="n">
        <v>379</v>
      </c>
      <c r="G1784" s="24" t="inlineStr">
        <is>
          <t>17</t>
        </is>
      </c>
      <c r="H1784" s="24" t="inlineStr">
        <is>
          <t>27/11/2025 19:47:50</t>
        </is>
      </c>
      <c r="I1784" s="24" t="inlineStr"/>
      <c r="J1784" s="24" t="n">
        <v/>
      </c>
      <c r="K1784" s="24" t="n"/>
      <c r="L1784" s="24" t="n"/>
      <c r="M1784" s="1">
        <f>LEFT(A1784,6)</f>
        <v/>
      </c>
      <c r="N1784" s="1">
        <f>MID(A1784,7,6)</f>
        <v/>
      </c>
      <c r="O1784" s="1">
        <f>MID(A1784,7,6)&amp;"-"&amp;MID(A1784,13,1)</f>
        <v/>
      </c>
      <c r="P1784" s="1">
        <f>"M"&amp;MID(A1784,5,2)</f>
        <v/>
      </c>
      <c r="Q1784" s="1">
        <f>IF(MID(A1784,4,1)="L",IF(ISODD(RIGHT(A1784)),"LH1","LH3"),IF(MID(A1784,4,1)="R",IF(ISODD(RIGHT(A1784)),"RH2","RH4"),"ERROR"))</f>
        <v/>
      </c>
      <c r="R1784" s="1">
        <f>P1784&amp;"-"&amp;Q1784</f>
        <v/>
      </c>
      <c r="S1784" s="13">
        <f>IF(D1784="","HXX",IF(OR(D1784=D1783,D1784=0),S1783,"H"&amp;TEXT(D1784,"00")&amp;" T"&amp;TEXT(G1784,"00")&amp;" - "&amp;A1784))</f>
        <v/>
      </c>
      <c r="T1784" s="13">
        <f>SUBTOTAL(3,A1784)</f>
        <v/>
      </c>
      <c r="U1784" s="13">
        <f>IF(OR(NOT(ISBLANK(H1784)),J1784="30"),1,0)</f>
        <v/>
      </c>
      <c r="V1784" s="13">
        <f>IF(ISBLANK(I1784),0,1)</f>
        <v/>
      </c>
      <c r="W1784" s="13">
        <f>IF(AND(L1784="Porosidad de gas",OR(K1784="C5",K1784="E5")),1,0)</f>
        <v/>
      </c>
      <c r="X1784" s="3">
        <f>RIGHT(A1784,3)</f>
        <v/>
      </c>
      <c r="Y1784" s="3">
        <f>MAX(W1784*F1784,0)</f>
        <v/>
      </c>
      <c r="Z1784" s="3">
        <f>MAX(V1784*F1784-Y1784,0)</f>
        <v/>
      </c>
      <c r="AA1784" s="3">
        <f>MAX(U1784*F1784-SUM(Y1784:Z1784),0)</f>
        <v/>
      </c>
      <c r="AB1784" s="3">
        <f>MAX(F1784-SUM(Y1784:AA1784),0)</f>
        <v/>
      </c>
      <c r="AC1784" s="3">
        <f>D1784</f>
        <v/>
      </c>
      <c r="AD1784" s="3">
        <f>E1784</f>
        <v/>
      </c>
    </row>
    <row r="1785">
      <c r="A1785" s="22" t="inlineStr">
        <is>
          <t>BNRR022511263098</t>
        </is>
      </c>
      <c r="B1785" s="22" t="inlineStr">
        <is>
          <t>26/11/2025 22:49:57</t>
        </is>
      </c>
      <c r="C1785" s="24" t="n">
        <v>9</v>
      </c>
      <c r="D1785" s="24" t="n">
        <v>19</v>
      </c>
      <c r="E1785" s="24" t="n">
        <v>24</v>
      </c>
      <c r="F1785" s="24" t="n">
        <v>379</v>
      </c>
      <c r="G1785" s="24" t="inlineStr">
        <is>
          <t>17</t>
        </is>
      </c>
      <c r="H1785" s="24" t="inlineStr">
        <is>
          <t>27/11/2025 19:46:2</t>
        </is>
      </c>
      <c r="I1785" s="24" t="inlineStr"/>
      <c r="J1785" s="24" t="n">
        <v/>
      </c>
      <c r="K1785" s="24" t="n"/>
      <c r="L1785" s="24" t="n"/>
      <c r="M1785" s="1">
        <f>LEFT(A1785,6)</f>
        <v/>
      </c>
      <c r="N1785" s="1">
        <f>MID(A1785,7,6)</f>
        <v/>
      </c>
      <c r="O1785" s="1">
        <f>MID(A1785,7,6)&amp;"-"&amp;MID(A1785,13,1)</f>
        <v/>
      </c>
      <c r="P1785" s="1">
        <f>"M"&amp;MID(A1785,5,2)</f>
        <v/>
      </c>
      <c r="Q1785" s="1">
        <f>IF(MID(A1785,4,1)="L",IF(ISODD(RIGHT(A1785)),"LH1","LH3"),IF(MID(A1785,4,1)="R",IF(ISODD(RIGHT(A1785)),"RH2","RH4"),"ERROR"))</f>
        <v/>
      </c>
      <c r="R1785" s="1">
        <f>P1785&amp;"-"&amp;Q1785</f>
        <v/>
      </c>
      <c r="S1785" s="13">
        <f>IF(D1785="","HXX",IF(OR(D1785=D1784,D1785=0),S1784,"H"&amp;TEXT(D1785,"00")&amp;" T"&amp;TEXT(G1785,"00")&amp;" - "&amp;A1785))</f>
        <v/>
      </c>
      <c r="T1785" s="13">
        <f>SUBTOTAL(3,A1785)</f>
        <v/>
      </c>
      <c r="U1785" s="13">
        <f>IF(OR(NOT(ISBLANK(H1785)),J1785="30"),1,0)</f>
        <v/>
      </c>
      <c r="V1785" s="13">
        <f>IF(ISBLANK(I1785),0,1)</f>
        <v/>
      </c>
      <c r="W1785" s="13">
        <f>IF(AND(L1785="Porosidad de gas",OR(K1785="C5",K1785="E5")),1,0)</f>
        <v/>
      </c>
      <c r="X1785" s="3">
        <f>RIGHT(A1785,3)</f>
        <v/>
      </c>
      <c r="Y1785" s="3">
        <f>MAX(W1785*F1785,0)</f>
        <v/>
      </c>
      <c r="Z1785" s="3">
        <f>MAX(V1785*F1785-Y1785,0)</f>
        <v/>
      </c>
      <c r="AA1785" s="3">
        <f>MAX(U1785*F1785-SUM(Y1785:Z1785),0)</f>
        <v/>
      </c>
      <c r="AB1785" s="3">
        <f>MAX(F1785-SUM(Y1785:AA1785),0)</f>
        <v/>
      </c>
      <c r="AC1785" s="3">
        <f>D1785</f>
        <v/>
      </c>
      <c r="AD1785" s="3">
        <f>E1785</f>
        <v/>
      </c>
    </row>
    <row r="1786">
      <c r="A1786" s="22" t="inlineStr">
        <is>
          <t>BNRL022511263095</t>
        </is>
      </c>
      <c r="B1786" s="22" t="inlineStr">
        <is>
          <t>26/11/2025 22:43:38</t>
        </is>
      </c>
      <c r="C1786" s="24" t="n">
        <v>9</v>
      </c>
      <c r="D1786" s="24" t="n">
        <v>19</v>
      </c>
      <c r="E1786" s="24" t="n">
        <v>23</v>
      </c>
      <c r="F1786" s="24" t="n">
        <v>361</v>
      </c>
      <c r="G1786" s="24" t="inlineStr">
        <is>
          <t>17</t>
        </is>
      </c>
      <c r="H1786" s="24" t="inlineStr">
        <is>
          <t>27/11/2025 19:54:24</t>
        </is>
      </c>
      <c r="I1786" s="24" t="inlineStr"/>
      <c r="J1786" s="24" t="n">
        <v/>
      </c>
      <c r="K1786" s="24" t="n"/>
      <c r="L1786" s="24" t="n"/>
      <c r="M1786" s="1">
        <f>LEFT(A1786,6)</f>
        <v/>
      </c>
      <c r="N1786" s="1">
        <f>MID(A1786,7,6)</f>
        <v/>
      </c>
      <c r="O1786" s="1">
        <f>MID(A1786,7,6)&amp;"-"&amp;MID(A1786,13,1)</f>
        <v/>
      </c>
      <c r="P1786" s="1">
        <f>"M"&amp;MID(A1786,5,2)</f>
        <v/>
      </c>
      <c r="Q1786" s="1">
        <f>IF(MID(A1786,4,1)="L",IF(ISODD(RIGHT(A1786)),"LH1","LH3"),IF(MID(A1786,4,1)="R",IF(ISODD(RIGHT(A1786)),"RH2","RH4"),"ERROR"))</f>
        <v/>
      </c>
      <c r="R1786" s="1">
        <f>P1786&amp;"-"&amp;Q1786</f>
        <v/>
      </c>
      <c r="S1786" s="13">
        <f>IF(D1786="","HXX",IF(OR(D1786=D1785,D1786=0),S1785,"H"&amp;TEXT(D1786,"00")&amp;" T"&amp;TEXT(G1786,"00")&amp;" - "&amp;A1786))</f>
        <v/>
      </c>
      <c r="T1786" s="13">
        <f>SUBTOTAL(3,A1786)</f>
        <v/>
      </c>
      <c r="U1786" s="13">
        <f>IF(OR(NOT(ISBLANK(H1786)),J1786="30"),1,0)</f>
        <v/>
      </c>
      <c r="V1786" s="13">
        <f>IF(ISBLANK(I1786),0,1)</f>
        <v/>
      </c>
      <c r="W1786" s="13">
        <f>IF(AND(L1786="Porosidad de gas",OR(K1786="C5",K1786="E5")),1,0)</f>
        <v/>
      </c>
      <c r="X1786" s="3">
        <f>RIGHT(A1786,3)</f>
        <v/>
      </c>
      <c r="Y1786" s="3">
        <f>MAX(W1786*F1786,0)</f>
        <v/>
      </c>
      <c r="Z1786" s="3">
        <f>MAX(V1786*F1786-Y1786,0)</f>
        <v/>
      </c>
      <c r="AA1786" s="3">
        <f>MAX(U1786*F1786-SUM(Y1786:Z1786),0)</f>
        <v/>
      </c>
      <c r="AB1786" s="3">
        <f>MAX(F1786-SUM(Y1786:AA1786),0)</f>
        <v/>
      </c>
      <c r="AC1786" s="3">
        <f>D1786</f>
        <v/>
      </c>
      <c r="AD1786" s="3">
        <f>E1786</f>
        <v/>
      </c>
    </row>
    <row r="1787">
      <c r="A1787" s="22" t="inlineStr">
        <is>
          <t>BNRL022511263096</t>
        </is>
      </c>
      <c r="B1787" s="22" t="inlineStr">
        <is>
          <t>26/11/2025 22:43:38</t>
        </is>
      </c>
      <c r="C1787" s="24" t="n">
        <v>9</v>
      </c>
      <c r="D1787" s="24" t="n">
        <v>19</v>
      </c>
      <c r="E1787" s="24" t="n">
        <v>23</v>
      </c>
      <c r="F1787" s="24" t="n">
        <v>361</v>
      </c>
      <c r="G1787" s="24" t="inlineStr">
        <is>
          <t>17</t>
        </is>
      </c>
      <c r="H1787" s="24" t="inlineStr">
        <is>
          <t>27/11/2025 19:57:11</t>
        </is>
      </c>
      <c r="I1787" s="24" t="inlineStr"/>
      <c r="J1787" s="24" t="n">
        <v/>
      </c>
      <c r="K1787" s="24" t="n"/>
      <c r="L1787" s="24" t="n"/>
      <c r="M1787" s="1">
        <f>LEFT(A1787,6)</f>
        <v/>
      </c>
      <c r="N1787" s="1">
        <f>MID(A1787,7,6)</f>
        <v/>
      </c>
      <c r="O1787" s="1">
        <f>MID(A1787,7,6)&amp;"-"&amp;MID(A1787,13,1)</f>
        <v/>
      </c>
      <c r="P1787" s="1">
        <f>"M"&amp;MID(A1787,5,2)</f>
        <v/>
      </c>
      <c r="Q1787" s="1">
        <f>IF(MID(A1787,4,1)="L",IF(ISODD(RIGHT(A1787)),"LH1","LH3"),IF(MID(A1787,4,1)="R",IF(ISODD(RIGHT(A1787)),"RH2","RH4"),"ERROR"))</f>
        <v/>
      </c>
      <c r="R1787" s="1">
        <f>P1787&amp;"-"&amp;Q1787</f>
        <v/>
      </c>
      <c r="S1787" s="13">
        <f>IF(D1787="","HXX",IF(OR(D1787=D1786,D1787=0),S1786,"H"&amp;TEXT(D1787,"00")&amp;" T"&amp;TEXT(G1787,"00")&amp;" - "&amp;A1787))</f>
        <v/>
      </c>
      <c r="T1787" s="13">
        <f>SUBTOTAL(3,A1787)</f>
        <v/>
      </c>
      <c r="U1787" s="13">
        <f>IF(OR(NOT(ISBLANK(H1787)),J1787="30"),1,0)</f>
        <v/>
      </c>
      <c r="V1787" s="13">
        <f>IF(ISBLANK(I1787),0,1)</f>
        <v/>
      </c>
      <c r="W1787" s="13">
        <f>IF(AND(L1787="Porosidad de gas",OR(K1787="C5",K1787="E5")),1,0)</f>
        <v/>
      </c>
      <c r="X1787" s="3">
        <f>RIGHT(A1787,3)</f>
        <v/>
      </c>
      <c r="Y1787" s="3">
        <f>MAX(W1787*F1787,0)</f>
        <v/>
      </c>
      <c r="Z1787" s="3">
        <f>MAX(V1787*F1787-Y1787,0)</f>
        <v/>
      </c>
      <c r="AA1787" s="3">
        <f>MAX(U1787*F1787-SUM(Y1787:Z1787),0)</f>
        <v/>
      </c>
      <c r="AB1787" s="3">
        <f>MAX(F1787-SUM(Y1787:AA1787),0)</f>
        <v/>
      </c>
      <c r="AC1787" s="3">
        <f>D1787</f>
        <v/>
      </c>
      <c r="AD1787" s="3">
        <f>E1787</f>
        <v/>
      </c>
    </row>
    <row r="1788">
      <c r="A1788" s="22" t="inlineStr">
        <is>
          <t>BNRR022511263095</t>
        </is>
      </c>
      <c r="B1788" s="22" t="inlineStr">
        <is>
          <t>26/11/2025 22:43:38</t>
        </is>
      </c>
      <c r="C1788" s="24" t="n">
        <v>9</v>
      </c>
      <c r="D1788" s="24" t="n">
        <v>19</v>
      </c>
      <c r="E1788" s="24" t="n">
        <v>23</v>
      </c>
      <c r="F1788" s="24" t="n">
        <v>361</v>
      </c>
      <c r="G1788" s="24" t="inlineStr">
        <is>
          <t>17</t>
        </is>
      </c>
      <c r="H1788" s="24" t="inlineStr">
        <is>
          <t>27/11/2025 19:51:5</t>
        </is>
      </c>
      <c r="I1788" s="24" t="inlineStr"/>
      <c r="J1788" s="24" t="n">
        <v/>
      </c>
      <c r="K1788" s="24" t="n"/>
      <c r="L1788" s="24" t="n"/>
      <c r="M1788" s="1">
        <f>LEFT(A1788,6)</f>
        <v/>
      </c>
      <c r="N1788" s="1">
        <f>MID(A1788,7,6)</f>
        <v/>
      </c>
      <c r="O1788" s="1">
        <f>MID(A1788,7,6)&amp;"-"&amp;MID(A1788,13,1)</f>
        <v/>
      </c>
      <c r="P1788" s="1">
        <f>"M"&amp;MID(A1788,5,2)</f>
        <v/>
      </c>
      <c r="Q1788" s="1">
        <f>IF(MID(A1788,4,1)="L",IF(ISODD(RIGHT(A1788)),"LH1","LH3"),IF(MID(A1788,4,1)="R",IF(ISODD(RIGHT(A1788)),"RH2","RH4"),"ERROR"))</f>
        <v/>
      </c>
      <c r="R1788" s="1">
        <f>P1788&amp;"-"&amp;Q1788</f>
        <v/>
      </c>
      <c r="S1788" s="13">
        <f>IF(D1788="","HXX",IF(OR(D1788=D1787,D1788=0),S1787,"H"&amp;TEXT(D1788,"00")&amp;" T"&amp;TEXT(G1788,"00")&amp;" - "&amp;A1788))</f>
        <v/>
      </c>
      <c r="T1788" s="13">
        <f>SUBTOTAL(3,A1788)</f>
        <v/>
      </c>
      <c r="U1788" s="13">
        <f>IF(OR(NOT(ISBLANK(H1788)),J1788="30"),1,0)</f>
        <v/>
      </c>
      <c r="V1788" s="13">
        <f>IF(ISBLANK(I1788),0,1)</f>
        <v/>
      </c>
      <c r="W1788" s="13">
        <f>IF(AND(L1788="Porosidad de gas",OR(K1788="C5",K1788="E5")),1,0)</f>
        <v/>
      </c>
      <c r="X1788" s="3">
        <f>RIGHT(A1788,3)</f>
        <v/>
      </c>
      <c r="Y1788" s="3">
        <f>MAX(W1788*F1788,0)</f>
        <v/>
      </c>
      <c r="Z1788" s="3">
        <f>MAX(V1788*F1788-Y1788,0)</f>
        <v/>
      </c>
      <c r="AA1788" s="3">
        <f>MAX(U1788*F1788-SUM(Y1788:Z1788),0)</f>
        <v/>
      </c>
      <c r="AB1788" s="3">
        <f>MAX(F1788-SUM(Y1788:AA1788),0)</f>
        <v/>
      </c>
      <c r="AC1788" s="3">
        <f>D1788</f>
        <v/>
      </c>
      <c r="AD1788" s="3">
        <f>E1788</f>
        <v/>
      </c>
    </row>
    <row r="1789">
      <c r="A1789" s="22" t="inlineStr">
        <is>
          <t>BNRR022511263096</t>
        </is>
      </c>
      <c r="B1789" s="22" t="inlineStr">
        <is>
          <t>26/11/2025 22:43:38</t>
        </is>
      </c>
      <c r="C1789" s="24" t="n">
        <v>9</v>
      </c>
      <c r="D1789" s="24" t="n">
        <v>19</v>
      </c>
      <c r="E1789" s="24" t="n">
        <v>23</v>
      </c>
      <c r="F1789" s="24" t="n">
        <v>361</v>
      </c>
      <c r="G1789" s="24" t="inlineStr">
        <is>
          <t>17</t>
        </is>
      </c>
      <c r="H1789" s="24" t="inlineStr">
        <is>
          <t>27/11/2025 20:4:18</t>
        </is>
      </c>
      <c r="I1789" s="24" t="inlineStr"/>
      <c r="J1789" s="24" t="n">
        <v/>
      </c>
      <c r="K1789" s="24" t="n"/>
      <c r="L1789" s="24" t="n"/>
      <c r="M1789" s="1">
        <f>LEFT(A1789,6)</f>
        <v/>
      </c>
      <c r="N1789" s="1">
        <f>MID(A1789,7,6)</f>
        <v/>
      </c>
      <c r="O1789" s="1">
        <f>MID(A1789,7,6)&amp;"-"&amp;MID(A1789,13,1)</f>
        <v/>
      </c>
      <c r="P1789" s="1">
        <f>"M"&amp;MID(A1789,5,2)</f>
        <v/>
      </c>
      <c r="Q1789" s="1">
        <f>IF(MID(A1789,4,1)="L",IF(ISODD(RIGHT(A1789)),"LH1","LH3"),IF(MID(A1789,4,1)="R",IF(ISODD(RIGHT(A1789)),"RH2","RH4"),"ERROR"))</f>
        <v/>
      </c>
      <c r="R1789" s="1">
        <f>P1789&amp;"-"&amp;Q1789</f>
        <v/>
      </c>
      <c r="S1789" s="13">
        <f>IF(D1789="","HXX",IF(OR(D1789=D1788,D1789=0),S1788,"H"&amp;TEXT(D1789,"00")&amp;" T"&amp;TEXT(G1789,"00")&amp;" - "&amp;A1789))</f>
        <v/>
      </c>
      <c r="T1789" s="13">
        <f>SUBTOTAL(3,A1789)</f>
        <v/>
      </c>
      <c r="U1789" s="13">
        <f>IF(OR(NOT(ISBLANK(H1789)),J1789="30"),1,0)</f>
        <v/>
      </c>
      <c r="V1789" s="13">
        <f>IF(ISBLANK(I1789),0,1)</f>
        <v/>
      </c>
      <c r="W1789" s="13">
        <f>IF(AND(L1789="Porosidad de gas",OR(K1789="C5",K1789="E5")),1,0)</f>
        <v/>
      </c>
      <c r="X1789" s="3">
        <f>RIGHT(A1789,3)</f>
        <v/>
      </c>
      <c r="Y1789" s="3">
        <f>MAX(W1789*F1789,0)</f>
        <v/>
      </c>
      <c r="Z1789" s="3">
        <f>MAX(V1789*F1789-Y1789,0)</f>
        <v/>
      </c>
      <c r="AA1789" s="3">
        <f>MAX(U1789*F1789-SUM(Y1789:Z1789),0)</f>
        <v/>
      </c>
      <c r="AB1789" s="3">
        <f>MAX(F1789-SUM(Y1789:AA1789),0)</f>
        <v/>
      </c>
      <c r="AC1789" s="3">
        <f>D1789</f>
        <v/>
      </c>
      <c r="AD1789" s="3">
        <f>E1789</f>
        <v/>
      </c>
    </row>
    <row r="1790">
      <c r="A1790" s="22" t="inlineStr">
        <is>
          <t>BNRL022511263093</t>
        </is>
      </c>
      <c r="B1790" s="22" t="inlineStr">
        <is>
          <t>26/11/2025 22:37:37</t>
        </is>
      </c>
      <c r="C1790" s="24" t="n">
        <v>9</v>
      </c>
      <c r="D1790" s="24" t="n">
        <v>19</v>
      </c>
      <c r="E1790" s="24" t="n">
        <v>22</v>
      </c>
      <c r="F1790" s="24" t="n">
        <v>361</v>
      </c>
      <c r="G1790" s="24" t="inlineStr">
        <is>
          <t>17</t>
        </is>
      </c>
      <c r="H1790" s="24" t="inlineStr"/>
      <c r="I1790" s="24" t="inlineStr"/>
      <c r="J1790" s="24" t="n">
        <v/>
      </c>
      <c r="K1790" s="24" t="n"/>
      <c r="L1790" s="24" t="n"/>
      <c r="M1790" s="1">
        <f>LEFT(A1790,6)</f>
        <v/>
      </c>
      <c r="N1790" s="1">
        <f>MID(A1790,7,6)</f>
        <v/>
      </c>
      <c r="O1790" s="1">
        <f>MID(A1790,7,6)&amp;"-"&amp;MID(A1790,13,1)</f>
        <v/>
      </c>
      <c r="P1790" s="1">
        <f>"M"&amp;MID(A1790,5,2)</f>
        <v/>
      </c>
      <c r="Q1790" s="1">
        <f>IF(MID(A1790,4,1)="L",IF(ISODD(RIGHT(A1790)),"LH1","LH3"),IF(MID(A1790,4,1)="R",IF(ISODD(RIGHT(A1790)),"RH2","RH4"),"ERROR"))</f>
        <v/>
      </c>
      <c r="R1790" s="1">
        <f>P1790&amp;"-"&amp;Q1790</f>
        <v/>
      </c>
      <c r="S1790" s="13">
        <f>IF(D1790="","HXX",IF(OR(D1790=D1789,D1790=0),S1789,"H"&amp;TEXT(D1790,"00")&amp;" T"&amp;TEXT(G1790,"00")&amp;" - "&amp;A1790))</f>
        <v/>
      </c>
      <c r="T1790" s="13">
        <f>SUBTOTAL(3,A1790)</f>
        <v/>
      </c>
      <c r="U1790" s="13">
        <f>IF(OR(NOT(ISBLANK(H1790)),J1790="30"),1,0)</f>
        <v/>
      </c>
      <c r="V1790" s="13">
        <f>IF(ISBLANK(I1790),0,1)</f>
        <v/>
      </c>
      <c r="W1790" s="13">
        <f>IF(AND(L1790="Porosidad de gas",OR(K1790="C5",K1790="E5")),1,0)</f>
        <v/>
      </c>
      <c r="X1790" s="3">
        <f>RIGHT(A1790,3)</f>
        <v/>
      </c>
      <c r="Y1790" s="3">
        <f>MAX(W1790*F1790,0)</f>
        <v/>
      </c>
      <c r="Z1790" s="3">
        <f>MAX(V1790*F1790-Y1790,0)</f>
        <v/>
      </c>
      <c r="AA1790" s="3">
        <f>MAX(U1790*F1790-SUM(Y1790:Z1790),0)</f>
        <v/>
      </c>
      <c r="AB1790" s="3">
        <f>MAX(F1790-SUM(Y1790:AA1790),0)</f>
        <v/>
      </c>
      <c r="AC1790" s="3">
        <f>D1790</f>
        <v/>
      </c>
      <c r="AD1790" s="3">
        <f>E1790</f>
        <v/>
      </c>
    </row>
    <row r="1791">
      <c r="A1791" s="22" t="inlineStr">
        <is>
          <t>BNRL022511263094</t>
        </is>
      </c>
      <c r="B1791" s="22" t="inlineStr">
        <is>
          <t>26/11/2025 22:37:37</t>
        </is>
      </c>
      <c r="C1791" s="24" t="n">
        <v>9</v>
      </c>
      <c r="D1791" s="24" t="n">
        <v>19</v>
      </c>
      <c r="E1791" s="24" t="n">
        <v>22</v>
      </c>
      <c r="F1791" s="24" t="n">
        <v>361</v>
      </c>
      <c r="G1791" s="24" t="inlineStr">
        <is>
          <t>17</t>
        </is>
      </c>
      <c r="H1791" s="24" t="inlineStr"/>
      <c r="I1791" s="24" t="inlineStr"/>
      <c r="J1791" s="24" t="n">
        <v/>
      </c>
      <c r="K1791" s="24" t="n"/>
      <c r="L1791" s="24" t="n"/>
      <c r="M1791" s="1">
        <f>LEFT(A1791,6)</f>
        <v/>
      </c>
      <c r="N1791" s="1">
        <f>MID(A1791,7,6)</f>
        <v/>
      </c>
      <c r="O1791" s="1">
        <f>MID(A1791,7,6)&amp;"-"&amp;MID(A1791,13,1)</f>
        <v/>
      </c>
      <c r="P1791" s="1">
        <f>"M"&amp;MID(A1791,5,2)</f>
        <v/>
      </c>
      <c r="Q1791" s="1">
        <f>IF(MID(A1791,4,1)="L",IF(ISODD(RIGHT(A1791)),"LH1","LH3"),IF(MID(A1791,4,1)="R",IF(ISODD(RIGHT(A1791)),"RH2","RH4"),"ERROR"))</f>
        <v/>
      </c>
      <c r="R1791" s="1">
        <f>P1791&amp;"-"&amp;Q1791</f>
        <v/>
      </c>
      <c r="S1791" s="13">
        <f>IF(D1791="","HXX",IF(OR(D1791=D1790,D1791=0),S1790,"H"&amp;TEXT(D1791,"00")&amp;" T"&amp;TEXT(G1791,"00")&amp;" - "&amp;A1791))</f>
        <v/>
      </c>
      <c r="T1791" s="13">
        <f>SUBTOTAL(3,A1791)</f>
        <v/>
      </c>
      <c r="U1791" s="13">
        <f>IF(OR(NOT(ISBLANK(H1791)),J1791="30"),1,0)</f>
        <v/>
      </c>
      <c r="V1791" s="13">
        <f>IF(ISBLANK(I1791),0,1)</f>
        <v/>
      </c>
      <c r="W1791" s="13">
        <f>IF(AND(L1791="Porosidad de gas",OR(K1791="C5",K1791="E5")),1,0)</f>
        <v/>
      </c>
      <c r="X1791" s="3">
        <f>RIGHT(A1791,3)</f>
        <v/>
      </c>
      <c r="Y1791" s="3">
        <f>MAX(W1791*F1791,0)</f>
        <v/>
      </c>
      <c r="Z1791" s="3">
        <f>MAX(V1791*F1791-Y1791,0)</f>
        <v/>
      </c>
      <c r="AA1791" s="3">
        <f>MAX(U1791*F1791-SUM(Y1791:Z1791),0)</f>
        <v/>
      </c>
      <c r="AB1791" s="3">
        <f>MAX(F1791-SUM(Y1791:AA1791),0)</f>
        <v/>
      </c>
      <c r="AC1791" s="3">
        <f>D1791</f>
        <v/>
      </c>
      <c r="AD1791" s="3">
        <f>E1791</f>
        <v/>
      </c>
    </row>
    <row r="1792">
      <c r="A1792" s="22" t="inlineStr">
        <is>
          <t>BNRR022511263093</t>
        </is>
      </c>
      <c r="B1792" s="22" t="inlineStr">
        <is>
          <t>26/11/2025 22:37:37</t>
        </is>
      </c>
      <c r="C1792" s="24" t="n">
        <v>9</v>
      </c>
      <c r="D1792" s="24" t="n">
        <v>19</v>
      </c>
      <c r="E1792" s="24" t="n">
        <v>22</v>
      </c>
      <c r="F1792" s="24" t="n">
        <v>361</v>
      </c>
      <c r="G1792" s="24" t="inlineStr">
        <is>
          <t>17</t>
        </is>
      </c>
      <c r="H1792" s="24" t="inlineStr"/>
      <c r="I1792" s="24" t="inlineStr"/>
      <c r="J1792" s="24" t="n">
        <v/>
      </c>
      <c r="K1792" s="24" t="n"/>
      <c r="L1792" s="24" t="n"/>
      <c r="M1792" s="1">
        <f>LEFT(A1792,6)</f>
        <v/>
      </c>
      <c r="N1792" s="1">
        <f>MID(A1792,7,6)</f>
        <v/>
      </c>
      <c r="O1792" s="1">
        <f>MID(A1792,7,6)&amp;"-"&amp;MID(A1792,13,1)</f>
        <v/>
      </c>
      <c r="P1792" s="1">
        <f>"M"&amp;MID(A1792,5,2)</f>
        <v/>
      </c>
      <c r="Q1792" s="1">
        <f>IF(MID(A1792,4,1)="L",IF(ISODD(RIGHT(A1792)),"LH1","LH3"),IF(MID(A1792,4,1)="R",IF(ISODD(RIGHT(A1792)),"RH2","RH4"),"ERROR"))</f>
        <v/>
      </c>
      <c r="R1792" s="1">
        <f>P1792&amp;"-"&amp;Q1792</f>
        <v/>
      </c>
      <c r="S1792" s="13">
        <f>IF(D1792="","HXX",IF(OR(D1792=D1791,D1792=0),S1791,"H"&amp;TEXT(D1792,"00")&amp;" T"&amp;TEXT(G1792,"00")&amp;" - "&amp;A1792))</f>
        <v/>
      </c>
      <c r="T1792" s="13">
        <f>SUBTOTAL(3,A1792)</f>
        <v/>
      </c>
      <c r="U1792" s="13">
        <f>IF(OR(NOT(ISBLANK(H1792)),J1792="30"),1,0)</f>
        <v/>
      </c>
      <c r="V1792" s="13">
        <f>IF(ISBLANK(I1792),0,1)</f>
        <v/>
      </c>
      <c r="W1792" s="13">
        <f>IF(AND(L1792="Porosidad de gas",OR(K1792="C5",K1792="E5")),1,0)</f>
        <v/>
      </c>
      <c r="X1792" s="3">
        <f>RIGHT(A1792,3)</f>
        <v/>
      </c>
      <c r="Y1792" s="3">
        <f>MAX(W1792*F1792,0)</f>
        <v/>
      </c>
      <c r="Z1792" s="3">
        <f>MAX(V1792*F1792-Y1792,0)</f>
        <v/>
      </c>
      <c r="AA1792" s="3">
        <f>MAX(U1792*F1792-SUM(Y1792:Z1792),0)</f>
        <v/>
      </c>
      <c r="AB1792" s="3">
        <f>MAX(F1792-SUM(Y1792:AA1792),0)</f>
        <v/>
      </c>
      <c r="AC1792" s="3">
        <f>D1792</f>
        <v/>
      </c>
      <c r="AD1792" s="3">
        <f>E1792</f>
        <v/>
      </c>
    </row>
    <row r="1793">
      <c r="A1793" s="22" t="inlineStr">
        <is>
          <t>BNRR022511263094</t>
        </is>
      </c>
      <c r="B1793" s="22" t="inlineStr">
        <is>
          <t>26/11/2025 22:37:37</t>
        </is>
      </c>
      <c r="C1793" s="24" t="n">
        <v>9</v>
      </c>
      <c r="D1793" s="24" t="n">
        <v>19</v>
      </c>
      <c r="E1793" s="24" t="n">
        <v>22</v>
      </c>
      <c r="F1793" s="24" t="n">
        <v>361</v>
      </c>
      <c r="G1793" s="24" t="inlineStr">
        <is>
          <t>17</t>
        </is>
      </c>
      <c r="H1793" s="24" t="inlineStr"/>
      <c r="I1793" s="24" t="inlineStr"/>
      <c r="J1793" s="24" t="n">
        <v/>
      </c>
      <c r="K1793" s="24" t="n"/>
      <c r="L1793" s="24" t="n"/>
      <c r="M1793" s="1">
        <f>LEFT(A1793,6)</f>
        <v/>
      </c>
      <c r="N1793" s="1">
        <f>MID(A1793,7,6)</f>
        <v/>
      </c>
      <c r="O1793" s="1">
        <f>MID(A1793,7,6)&amp;"-"&amp;MID(A1793,13,1)</f>
        <v/>
      </c>
      <c r="P1793" s="1">
        <f>"M"&amp;MID(A1793,5,2)</f>
        <v/>
      </c>
      <c r="Q1793" s="1">
        <f>IF(MID(A1793,4,1)="L",IF(ISODD(RIGHT(A1793)),"LH1","LH3"),IF(MID(A1793,4,1)="R",IF(ISODD(RIGHT(A1793)),"RH2","RH4"),"ERROR"))</f>
        <v/>
      </c>
      <c r="R1793" s="1">
        <f>P1793&amp;"-"&amp;Q1793</f>
        <v/>
      </c>
      <c r="S1793" s="13">
        <f>IF(D1793="","HXX",IF(OR(D1793=D1792,D1793=0),S1792,"H"&amp;TEXT(D1793,"00")&amp;" T"&amp;TEXT(G1793,"00")&amp;" - "&amp;A1793))</f>
        <v/>
      </c>
      <c r="T1793" s="13">
        <f>SUBTOTAL(3,A1793)</f>
        <v/>
      </c>
      <c r="U1793" s="13">
        <f>IF(OR(NOT(ISBLANK(H1793)),J1793="30"),1,0)</f>
        <v/>
      </c>
      <c r="V1793" s="13">
        <f>IF(ISBLANK(I1793),0,1)</f>
        <v/>
      </c>
      <c r="W1793" s="13">
        <f>IF(AND(L1793="Porosidad de gas",OR(K1793="C5",K1793="E5")),1,0)</f>
        <v/>
      </c>
      <c r="X1793" s="3">
        <f>RIGHT(A1793,3)</f>
        <v/>
      </c>
      <c r="Y1793" s="3">
        <f>MAX(W1793*F1793,0)</f>
        <v/>
      </c>
      <c r="Z1793" s="3">
        <f>MAX(V1793*F1793-Y1793,0)</f>
        <v/>
      </c>
      <c r="AA1793" s="3">
        <f>MAX(U1793*F1793-SUM(Y1793:Z1793),0)</f>
        <v/>
      </c>
      <c r="AB1793" s="3">
        <f>MAX(F1793-SUM(Y1793:AA1793),0)</f>
        <v/>
      </c>
      <c r="AC1793" s="3">
        <f>D1793</f>
        <v/>
      </c>
      <c r="AD1793" s="3">
        <f>E1793</f>
        <v/>
      </c>
    </row>
    <row r="1794">
      <c r="A1794" s="22" t="inlineStr">
        <is>
          <t>BNRL022511263091</t>
        </is>
      </c>
      <c r="B1794" s="22" t="inlineStr">
        <is>
          <t>26/11/2025 22:31:37</t>
        </is>
      </c>
      <c r="C1794" s="24" t="n">
        <v>9</v>
      </c>
      <c r="D1794" s="24" t="n">
        <v>19</v>
      </c>
      <c r="E1794" s="24" t="n">
        <v>21</v>
      </c>
      <c r="F1794" s="24" t="n">
        <v>570</v>
      </c>
      <c r="G1794" s="24" t="inlineStr">
        <is>
          <t>17</t>
        </is>
      </c>
      <c r="H1794" s="24" t="inlineStr"/>
      <c r="I1794" s="24" t="inlineStr"/>
      <c r="J1794" s="24" t="n">
        <v/>
      </c>
      <c r="K1794" s="24" t="n"/>
      <c r="L1794" s="24" t="n"/>
      <c r="M1794" s="1">
        <f>LEFT(A1794,6)</f>
        <v/>
      </c>
      <c r="N1794" s="1">
        <f>MID(A1794,7,6)</f>
        <v/>
      </c>
      <c r="O1794" s="1">
        <f>MID(A1794,7,6)&amp;"-"&amp;MID(A1794,13,1)</f>
        <v/>
      </c>
      <c r="P1794" s="1">
        <f>"M"&amp;MID(A1794,5,2)</f>
        <v/>
      </c>
      <c r="Q1794" s="1">
        <f>IF(MID(A1794,4,1)="L",IF(ISODD(RIGHT(A1794)),"LH1","LH3"),IF(MID(A1794,4,1)="R",IF(ISODD(RIGHT(A1794)),"RH2","RH4"),"ERROR"))</f>
        <v/>
      </c>
      <c r="R1794" s="1">
        <f>P1794&amp;"-"&amp;Q1794</f>
        <v/>
      </c>
      <c r="S1794" s="13">
        <f>IF(D1794="","HXX",IF(OR(D1794=D1793,D1794=0),S1793,"H"&amp;TEXT(D1794,"00")&amp;" T"&amp;TEXT(G1794,"00")&amp;" - "&amp;A1794))</f>
        <v/>
      </c>
      <c r="T1794" s="13">
        <f>SUBTOTAL(3,A1794)</f>
        <v/>
      </c>
      <c r="U1794" s="13">
        <f>IF(OR(NOT(ISBLANK(H1794)),J1794="30"),1,0)</f>
        <v/>
      </c>
      <c r="V1794" s="13">
        <f>IF(ISBLANK(I1794),0,1)</f>
        <v/>
      </c>
      <c r="W1794" s="13">
        <f>IF(AND(L1794="Porosidad de gas",OR(K1794="C5",K1794="E5")),1,0)</f>
        <v/>
      </c>
      <c r="X1794" s="3">
        <f>RIGHT(A1794,3)</f>
        <v/>
      </c>
      <c r="Y1794" s="3">
        <f>MAX(W1794*F1794,0)</f>
        <v/>
      </c>
      <c r="Z1794" s="3">
        <f>MAX(V1794*F1794-Y1794,0)</f>
        <v/>
      </c>
      <c r="AA1794" s="3">
        <f>MAX(U1794*F1794-SUM(Y1794:Z1794),0)</f>
        <v/>
      </c>
      <c r="AB1794" s="3">
        <f>MAX(F1794-SUM(Y1794:AA1794),0)</f>
        <v/>
      </c>
      <c r="AC1794" s="3">
        <f>D1794</f>
        <v/>
      </c>
      <c r="AD1794" s="3">
        <f>E1794</f>
        <v/>
      </c>
    </row>
    <row r="1795">
      <c r="A1795" s="22" t="inlineStr">
        <is>
          <t>BNRL022511263092</t>
        </is>
      </c>
      <c r="B1795" s="22" t="inlineStr">
        <is>
          <t>26/11/2025 22:31:37</t>
        </is>
      </c>
      <c r="C1795" s="24" t="n">
        <v>9</v>
      </c>
      <c r="D1795" s="24" t="n">
        <v>19</v>
      </c>
      <c r="E1795" s="24" t="n">
        <v>21</v>
      </c>
      <c r="F1795" s="24" t="n">
        <v>570</v>
      </c>
      <c r="G1795" s="24" t="inlineStr">
        <is>
          <t>17</t>
        </is>
      </c>
      <c r="H1795" s="24" t="inlineStr"/>
      <c r="I1795" s="24" t="inlineStr"/>
      <c r="J1795" s="24" t="n">
        <v/>
      </c>
      <c r="K1795" s="24" t="n"/>
      <c r="L1795" s="24" t="n"/>
      <c r="M1795" s="1">
        <f>LEFT(A1795,6)</f>
        <v/>
      </c>
      <c r="N1795" s="1">
        <f>MID(A1795,7,6)</f>
        <v/>
      </c>
      <c r="O1795" s="1">
        <f>MID(A1795,7,6)&amp;"-"&amp;MID(A1795,13,1)</f>
        <v/>
      </c>
      <c r="P1795" s="1">
        <f>"M"&amp;MID(A1795,5,2)</f>
        <v/>
      </c>
      <c r="Q1795" s="1">
        <f>IF(MID(A1795,4,1)="L",IF(ISODD(RIGHT(A1795)),"LH1","LH3"),IF(MID(A1795,4,1)="R",IF(ISODD(RIGHT(A1795)),"RH2","RH4"),"ERROR"))</f>
        <v/>
      </c>
      <c r="R1795" s="1">
        <f>P1795&amp;"-"&amp;Q1795</f>
        <v/>
      </c>
      <c r="S1795" s="13">
        <f>IF(D1795="","HXX",IF(OR(D1795=D1794,D1795=0),S1794,"H"&amp;TEXT(D1795,"00")&amp;" T"&amp;TEXT(G1795,"00")&amp;" - "&amp;A1795))</f>
        <v/>
      </c>
      <c r="T1795" s="13">
        <f>SUBTOTAL(3,A1795)</f>
        <v/>
      </c>
      <c r="U1795" s="13">
        <f>IF(OR(NOT(ISBLANK(H1795)),J1795="30"),1,0)</f>
        <v/>
      </c>
      <c r="V1795" s="13">
        <f>IF(ISBLANK(I1795),0,1)</f>
        <v/>
      </c>
      <c r="W1795" s="13">
        <f>IF(AND(L1795="Porosidad de gas",OR(K1795="C5",K1795="E5")),1,0)</f>
        <v/>
      </c>
      <c r="X1795" s="3">
        <f>RIGHT(A1795,3)</f>
        <v/>
      </c>
      <c r="Y1795" s="3">
        <f>MAX(W1795*F1795,0)</f>
        <v/>
      </c>
      <c r="Z1795" s="3">
        <f>MAX(V1795*F1795-Y1795,0)</f>
        <v/>
      </c>
      <c r="AA1795" s="3">
        <f>MAX(U1795*F1795-SUM(Y1795:Z1795),0)</f>
        <v/>
      </c>
      <c r="AB1795" s="3">
        <f>MAX(F1795-SUM(Y1795:AA1795),0)</f>
        <v/>
      </c>
      <c r="AC1795" s="3">
        <f>D1795</f>
        <v/>
      </c>
      <c r="AD1795" s="3">
        <f>E1795</f>
        <v/>
      </c>
    </row>
    <row r="1796">
      <c r="A1796" s="22" t="inlineStr">
        <is>
          <t>BNRR022511263091</t>
        </is>
      </c>
      <c r="B1796" s="22" t="inlineStr">
        <is>
          <t>26/11/2025 22:31:37</t>
        </is>
      </c>
      <c r="C1796" s="24" t="n">
        <v>9</v>
      </c>
      <c r="D1796" s="24" t="n">
        <v>19</v>
      </c>
      <c r="E1796" s="24" t="n">
        <v>21</v>
      </c>
      <c r="F1796" s="24" t="n">
        <v>570</v>
      </c>
      <c r="G1796" s="24" t="inlineStr">
        <is>
          <t>17</t>
        </is>
      </c>
      <c r="H1796" s="24" t="inlineStr"/>
      <c r="I1796" s="24" t="inlineStr"/>
      <c r="J1796" s="24" t="n">
        <v/>
      </c>
      <c r="K1796" s="24" t="n"/>
      <c r="L1796" s="24" t="n"/>
      <c r="M1796" s="1">
        <f>LEFT(A1796,6)</f>
        <v/>
      </c>
      <c r="N1796" s="1">
        <f>MID(A1796,7,6)</f>
        <v/>
      </c>
      <c r="O1796" s="1">
        <f>MID(A1796,7,6)&amp;"-"&amp;MID(A1796,13,1)</f>
        <v/>
      </c>
      <c r="P1796" s="1">
        <f>"M"&amp;MID(A1796,5,2)</f>
        <v/>
      </c>
      <c r="Q1796" s="1">
        <f>IF(MID(A1796,4,1)="L",IF(ISODD(RIGHT(A1796)),"LH1","LH3"),IF(MID(A1796,4,1)="R",IF(ISODD(RIGHT(A1796)),"RH2","RH4"),"ERROR"))</f>
        <v/>
      </c>
      <c r="R1796" s="1">
        <f>P1796&amp;"-"&amp;Q1796</f>
        <v/>
      </c>
      <c r="S1796" s="13">
        <f>IF(D1796="","HXX",IF(OR(D1796=D1795,D1796=0),S1795,"H"&amp;TEXT(D1796,"00")&amp;" T"&amp;TEXT(G1796,"00")&amp;" - "&amp;A1796))</f>
        <v/>
      </c>
      <c r="T1796" s="13">
        <f>SUBTOTAL(3,A1796)</f>
        <v/>
      </c>
      <c r="U1796" s="13">
        <f>IF(OR(NOT(ISBLANK(H1796)),J1796="30"),1,0)</f>
        <v/>
      </c>
      <c r="V1796" s="13">
        <f>IF(ISBLANK(I1796),0,1)</f>
        <v/>
      </c>
      <c r="W1796" s="13">
        <f>IF(AND(L1796="Porosidad de gas",OR(K1796="C5",K1796="E5")),1,0)</f>
        <v/>
      </c>
      <c r="X1796" s="3">
        <f>RIGHT(A1796,3)</f>
        <v/>
      </c>
      <c r="Y1796" s="3">
        <f>MAX(W1796*F1796,0)</f>
        <v/>
      </c>
      <c r="Z1796" s="3">
        <f>MAX(V1796*F1796-Y1796,0)</f>
        <v/>
      </c>
      <c r="AA1796" s="3">
        <f>MAX(U1796*F1796-SUM(Y1796:Z1796),0)</f>
        <v/>
      </c>
      <c r="AB1796" s="3">
        <f>MAX(F1796-SUM(Y1796:AA1796),0)</f>
        <v/>
      </c>
      <c r="AC1796" s="3">
        <f>D1796</f>
        <v/>
      </c>
      <c r="AD1796" s="3">
        <f>E1796</f>
        <v/>
      </c>
    </row>
    <row r="1797">
      <c r="A1797" s="22" t="inlineStr">
        <is>
          <t>BNRR022511263092</t>
        </is>
      </c>
      <c r="B1797" s="22" t="inlineStr">
        <is>
          <t>26/11/2025 22:31:37</t>
        </is>
      </c>
      <c r="C1797" s="24" t="n">
        <v>9</v>
      </c>
      <c r="D1797" s="24" t="n">
        <v>19</v>
      </c>
      <c r="E1797" s="24" t="n">
        <v>21</v>
      </c>
      <c r="F1797" s="24" t="n">
        <v>570</v>
      </c>
      <c r="G1797" s="24" t="inlineStr">
        <is>
          <t>17</t>
        </is>
      </c>
      <c r="H1797" s="24" t="inlineStr"/>
      <c r="I1797" s="24" t="inlineStr"/>
      <c r="J1797" s="24" t="n">
        <v/>
      </c>
      <c r="K1797" s="24" t="n"/>
      <c r="L1797" s="24" t="n"/>
      <c r="M1797" s="1">
        <f>LEFT(A1797,6)</f>
        <v/>
      </c>
      <c r="N1797" s="1">
        <f>MID(A1797,7,6)</f>
        <v/>
      </c>
      <c r="O1797" s="1">
        <f>MID(A1797,7,6)&amp;"-"&amp;MID(A1797,13,1)</f>
        <v/>
      </c>
      <c r="P1797" s="1">
        <f>"M"&amp;MID(A1797,5,2)</f>
        <v/>
      </c>
      <c r="Q1797" s="1">
        <f>IF(MID(A1797,4,1)="L",IF(ISODD(RIGHT(A1797)),"LH1","LH3"),IF(MID(A1797,4,1)="R",IF(ISODD(RIGHT(A1797)),"RH2","RH4"),"ERROR"))</f>
        <v/>
      </c>
      <c r="R1797" s="1">
        <f>P1797&amp;"-"&amp;Q1797</f>
        <v/>
      </c>
      <c r="S1797" s="13">
        <f>IF(D1797="","HXX",IF(OR(D1797=D1796,D1797=0),S1796,"H"&amp;TEXT(D1797,"00")&amp;" T"&amp;TEXT(G1797,"00")&amp;" - "&amp;A1797))</f>
        <v/>
      </c>
      <c r="T1797" s="13">
        <f>SUBTOTAL(3,A1797)</f>
        <v/>
      </c>
      <c r="U1797" s="13">
        <f>IF(OR(NOT(ISBLANK(H1797)),J1797="30"),1,0)</f>
        <v/>
      </c>
      <c r="V1797" s="13">
        <f>IF(ISBLANK(I1797),0,1)</f>
        <v/>
      </c>
      <c r="W1797" s="13">
        <f>IF(AND(L1797="Porosidad de gas",OR(K1797="C5",K1797="E5")),1,0)</f>
        <v/>
      </c>
      <c r="X1797" s="3">
        <f>RIGHT(A1797,3)</f>
        <v/>
      </c>
      <c r="Y1797" s="3">
        <f>MAX(W1797*F1797,0)</f>
        <v/>
      </c>
      <c r="Z1797" s="3">
        <f>MAX(V1797*F1797-Y1797,0)</f>
        <v/>
      </c>
      <c r="AA1797" s="3">
        <f>MAX(U1797*F1797-SUM(Y1797:Z1797),0)</f>
        <v/>
      </c>
      <c r="AB1797" s="3">
        <f>MAX(F1797-SUM(Y1797:AA1797),0)</f>
        <v/>
      </c>
      <c r="AC1797" s="3">
        <f>D1797</f>
        <v/>
      </c>
      <c r="AD1797" s="3">
        <f>E1797</f>
        <v/>
      </c>
    </row>
    <row r="1798">
      <c r="A1798" s="22" t="inlineStr">
        <is>
          <t>BNRL022511263089</t>
        </is>
      </c>
      <c r="B1798" s="22" t="inlineStr">
        <is>
          <t>26/11/2025 22:22:6</t>
        </is>
      </c>
      <c r="C1798" s="24" t="n">
        <v>9</v>
      </c>
      <c r="D1798" s="24" t="n">
        <v>19</v>
      </c>
      <c r="E1798" s="24" t="n">
        <v>20</v>
      </c>
      <c r="F1798" s="24" t="n">
        <v>360</v>
      </c>
      <c r="G1798" s="24" t="inlineStr">
        <is>
          <t>17</t>
        </is>
      </c>
      <c r="H1798" s="24" t="inlineStr"/>
      <c r="I1798" s="24" t="inlineStr">
        <is>
          <t>26/11/2025 22:31:3</t>
        </is>
      </c>
      <c r="J1798" s="24" t="n">
        <v>10</v>
      </c>
      <c r="K1798" s="24" t="inlineStr">
        <is>
          <t>C7</t>
        </is>
      </c>
      <c r="L1798" s="24" t="inlineStr">
        <is>
          <t>Inclusión de arena</t>
        </is>
      </c>
      <c r="M1798" s="1">
        <f>LEFT(A1798,6)</f>
        <v/>
      </c>
      <c r="N1798" s="1">
        <f>MID(A1798,7,6)</f>
        <v/>
      </c>
      <c r="O1798" s="1">
        <f>MID(A1798,7,6)&amp;"-"&amp;MID(A1798,13,1)</f>
        <v/>
      </c>
      <c r="P1798" s="1">
        <f>"M"&amp;MID(A1798,5,2)</f>
        <v/>
      </c>
      <c r="Q1798" s="1">
        <f>IF(MID(A1798,4,1)="L",IF(ISODD(RIGHT(A1798)),"LH1","LH3"),IF(MID(A1798,4,1)="R",IF(ISODD(RIGHT(A1798)),"RH2","RH4"),"ERROR"))</f>
        <v/>
      </c>
      <c r="R1798" s="1">
        <f>P1798&amp;"-"&amp;Q1798</f>
        <v/>
      </c>
      <c r="S1798" s="13">
        <f>IF(D1798="","HXX",IF(OR(D1798=D1797,D1798=0),S1797,"H"&amp;TEXT(D1798,"00")&amp;" T"&amp;TEXT(G1798,"00")&amp;" - "&amp;A1798))</f>
        <v/>
      </c>
      <c r="T1798" s="13">
        <f>SUBTOTAL(3,A1798)</f>
        <v/>
      </c>
      <c r="U1798" s="13">
        <f>IF(OR(NOT(ISBLANK(H1798)),J1798="30"),1,0)</f>
        <v/>
      </c>
      <c r="V1798" s="13">
        <f>IF(ISBLANK(I1798),0,1)</f>
        <v/>
      </c>
      <c r="W1798" s="13">
        <f>IF(AND(L1798="Porosidad de gas",OR(K1798="C5",K1798="E5")),1,0)</f>
        <v/>
      </c>
      <c r="X1798" s="3">
        <f>RIGHT(A1798,3)</f>
        <v/>
      </c>
      <c r="Y1798" s="3">
        <f>MAX(W1798*F1798,0)</f>
        <v/>
      </c>
      <c r="Z1798" s="3">
        <f>MAX(V1798*F1798-Y1798,0)</f>
        <v/>
      </c>
      <c r="AA1798" s="3">
        <f>MAX(U1798*F1798-SUM(Y1798:Z1798),0)</f>
        <v/>
      </c>
      <c r="AB1798" s="3">
        <f>MAX(F1798-SUM(Y1798:AA1798),0)</f>
        <v/>
      </c>
      <c r="AC1798" s="3">
        <f>D1798</f>
        <v/>
      </c>
      <c r="AD1798" s="3">
        <f>E1798</f>
        <v/>
      </c>
    </row>
    <row r="1799">
      <c r="A1799" s="22" t="inlineStr">
        <is>
          <t>BNRL022511263090</t>
        </is>
      </c>
      <c r="B1799" s="22" t="inlineStr">
        <is>
          <t>26/11/2025 22:22:6</t>
        </is>
      </c>
      <c r="C1799" s="24" t="n">
        <v>9</v>
      </c>
      <c r="D1799" s="24" t="n">
        <v>19</v>
      </c>
      <c r="E1799" s="24" t="n">
        <v>20</v>
      </c>
      <c r="F1799" s="24" t="n">
        <v>360</v>
      </c>
      <c r="G1799" s="24" t="inlineStr">
        <is>
          <t>17</t>
        </is>
      </c>
      <c r="H1799" s="24" t="inlineStr"/>
      <c r="I1799" s="24" t="inlineStr"/>
      <c r="J1799" s="24" t="n">
        <v/>
      </c>
      <c r="K1799" s="24" t="n"/>
      <c r="L1799" s="24" t="n"/>
      <c r="M1799" s="1">
        <f>LEFT(A1799,6)</f>
        <v/>
      </c>
      <c r="N1799" s="1">
        <f>MID(A1799,7,6)</f>
        <v/>
      </c>
      <c r="O1799" s="1">
        <f>MID(A1799,7,6)&amp;"-"&amp;MID(A1799,13,1)</f>
        <v/>
      </c>
      <c r="P1799" s="1">
        <f>"M"&amp;MID(A1799,5,2)</f>
        <v/>
      </c>
      <c r="Q1799" s="1">
        <f>IF(MID(A1799,4,1)="L",IF(ISODD(RIGHT(A1799)),"LH1","LH3"),IF(MID(A1799,4,1)="R",IF(ISODD(RIGHT(A1799)),"RH2","RH4"),"ERROR"))</f>
        <v/>
      </c>
      <c r="R1799" s="1">
        <f>P1799&amp;"-"&amp;Q1799</f>
        <v/>
      </c>
      <c r="S1799" s="13">
        <f>IF(D1799="","HXX",IF(OR(D1799=D1798,D1799=0),S1798,"H"&amp;TEXT(D1799,"00")&amp;" T"&amp;TEXT(G1799,"00")&amp;" - "&amp;A1799))</f>
        <v/>
      </c>
      <c r="T1799" s="13">
        <f>SUBTOTAL(3,A1799)</f>
        <v/>
      </c>
      <c r="U1799" s="13">
        <f>IF(OR(NOT(ISBLANK(H1799)),J1799="30"),1,0)</f>
        <v/>
      </c>
      <c r="V1799" s="13">
        <f>IF(ISBLANK(I1799),0,1)</f>
        <v/>
      </c>
      <c r="W1799" s="13">
        <f>IF(AND(L1799="Porosidad de gas",OR(K1799="C5",K1799="E5")),1,0)</f>
        <v/>
      </c>
      <c r="X1799" s="3">
        <f>RIGHT(A1799,3)</f>
        <v/>
      </c>
      <c r="Y1799" s="3">
        <f>MAX(W1799*F1799,0)</f>
        <v/>
      </c>
      <c r="Z1799" s="3">
        <f>MAX(V1799*F1799-Y1799,0)</f>
        <v/>
      </c>
      <c r="AA1799" s="3">
        <f>MAX(U1799*F1799-SUM(Y1799:Z1799),0)</f>
        <v/>
      </c>
      <c r="AB1799" s="3">
        <f>MAX(F1799-SUM(Y1799:AA1799),0)</f>
        <v/>
      </c>
      <c r="AC1799" s="3">
        <f>D1799</f>
        <v/>
      </c>
      <c r="AD1799" s="3">
        <f>E1799</f>
        <v/>
      </c>
    </row>
    <row r="1800">
      <c r="A1800" s="22" t="inlineStr">
        <is>
          <t>BNRR022511263089</t>
        </is>
      </c>
      <c r="B1800" s="22" t="inlineStr">
        <is>
          <t>26/11/2025 22:22:6</t>
        </is>
      </c>
      <c r="C1800" s="24" t="n">
        <v>9</v>
      </c>
      <c r="D1800" s="24" t="n">
        <v>19</v>
      </c>
      <c r="E1800" s="24" t="n">
        <v>20</v>
      </c>
      <c r="F1800" s="24" t="n">
        <v>360</v>
      </c>
      <c r="G1800" s="24" t="inlineStr">
        <is>
          <t>17</t>
        </is>
      </c>
      <c r="H1800" s="24" t="inlineStr"/>
      <c r="I1800" s="24" t="inlineStr"/>
      <c r="J1800" s="24" t="n">
        <v/>
      </c>
      <c r="K1800" s="24" t="n"/>
      <c r="L1800" s="24" t="n"/>
      <c r="M1800" s="1">
        <f>LEFT(A1800,6)</f>
        <v/>
      </c>
      <c r="N1800" s="1">
        <f>MID(A1800,7,6)</f>
        <v/>
      </c>
      <c r="O1800" s="1">
        <f>MID(A1800,7,6)&amp;"-"&amp;MID(A1800,13,1)</f>
        <v/>
      </c>
      <c r="P1800" s="1">
        <f>"M"&amp;MID(A1800,5,2)</f>
        <v/>
      </c>
      <c r="Q1800" s="1">
        <f>IF(MID(A1800,4,1)="L",IF(ISODD(RIGHT(A1800)),"LH1","LH3"),IF(MID(A1800,4,1)="R",IF(ISODD(RIGHT(A1800)),"RH2","RH4"),"ERROR"))</f>
        <v/>
      </c>
      <c r="R1800" s="1">
        <f>P1800&amp;"-"&amp;Q1800</f>
        <v/>
      </c>
      <c r="S1800" s="13">
        <f>IF(D1800="","HXX",IF(OR(D1800=D1799,D1800=0),S1799,"H"&amp;TEXT(D1800,"00")&amp;" T"&amp;TEXT(G1800,"00")&amp;" - "&amp;A1800))</f>
        <v/>
      </c>
      <c r="T1800" s="13">
        <f>SUBTOTAL(3,A1800)</f>
        <v/>
      </c>
      <c r="U1800" s="13">
        <f>IF(OR(NOT(ISBLANK(H1800)),J1800="30"),1,0)</f>
        <v/>
      </c>
      <c r="V1800" s="13">
        <f>IF(ISBLANK(I1800),0,1)</f>
        <v/>
      </c>
      <c r="W1800" s="13">
        <f>IF(AND(L1800="Porosidad de gas",OR(K1800="C5",K1800="E5")),1,0)</f>
        <v/>
      </c>
      <c r="X1800" s="3">
        <f>RIGHT(A1800,3)</f>
        <v/>
      </c>
      <c r="Y1800" s="3">
        <f>MAX(W1800*F1800,0)</f>
        <v/>
      </c>
      <c r="Z1800" s="3">
        <f>MAX(V1800*F1800-Y1800,0)</f>
        <v/>
      </c>
      <c r="AA1800" s="3">
        <f>MAX(U1800*F1800-SUM(Y1800:Z1800),0)</f>
        <v/>
      </c>
      <c r="AB1800" s="3">
        <f>MAX(F1800-SUM(Y1800:AA1800),0)</f>
        <v/>
      </c>
      <c r="AC1800" s="3">
        <f>D1800</f>
        <v/>
      </c>
      <c r="AD1800" s="3">
        <f>E1800</f>
        <v/>
      </c>
    </row>
    <row r="1801">
      <c r="A1801" s="22" t="inlineStr">
        <is>
          <t>BNRR022511263090</t>
        </is>
      </c>
      <c r="B1801" s="22" t="inlineStr">
        <is>
          <t>26/11/2025 22:22:6</t>
        </is>
      </c>
      <c r="C1801" s="24" t="n">
        <v>9</v>
      </c>
      <c r="D1801" s="24" t="n">
        <v>19</v>
      </c>
      <c r="E1801" s="24" t="n">
        <v>20</v>
      </c>
      <c r="F1801" s="24" t="n">
        <v>360</v>
      </c>
      <c r="G1801" s="24" t="inlineStr">
        <is>
          <t>17</t>
        </is>
      </c>
      <c r="H1801" s="24" t="inlineStr"/>
      <c r="I1801" s="24" t="inlineStr"/>
      <c r="J1801" s="24" t="n">
        <v/>
      </c>
      <c r="K1801" s="24" t="n"/>
      <c r="L1801" s="24" t="n"/>
      <c r="M1801" s="1">
        <f>LEFT(A1801,6)</f>
        <v/>
      </c>
      <c r="N1801" s="1">
        <f>MID(A1801,7,6)</f>
        <v/>
      </c>
      <c r="O1801" s="1">
        <f>MID(A1801,7,6)&amp;"-"&amp;MID(A1801,13,1)</f>
        <v/>
      </c>
      <c r="P1801" s="1">
        <f>"M"&amp;MID(A1801,5,2)</f>
        <v/>
      </c>
      <c r="Q1801" s="1">
        <f>IF(MID(A1801,4,1)="L",IF(ISODD(RIGHT(A1801)),"LH1","LH3"),IF(MID(A1801,4,1)="R",IF(ISODD(RIGHT(A1801)),"RH2","RH4"),"ERROR"))</f>
        <v/>
      </c>
      <c r="R1801" s="1">
        <f>P1801&amp;"-"&amp;Q1801</f>
        <v/>
      </c>
      <c r="S1801" s="13">
        <f>IF(D1801="","HXX",IF(OR(D1801=D1800,D1801=0),S1800,"H"&amp;TEXT(D1801,"00")&amp;" T"&amp;TEXT(G1801,"00")&amp;" - "&amp;A1801))</f>
        <v/>
      </c>
      <c r="T1801" s="13">
        <f>SUBTOTAL(3,A1801)</f>
        <v/>
      </c>
      <c r="U1801" s="13">
        <f>IF(OR(NOT(ISBLANK(H1801)),J1801="30"),1,0)</f>
        <v/>
      </c>
      <c r="V1801" s="13">
        <f>IF(ISBLANK(I1801),0,1)</f>
        <v/>
      </c>
      <c r="W1801" s="13">
        <f>IF(AND(L1801="Porosidad de gas",OR(K1801="C5",K1801="E5")),1,0)</f>
        <v/>
      </c>
      <c r="X1801" s="3">
        <f>RIGHT(A1801,3)</f>
        <v/>
      </c>
      <c r="Y1801" s="3">
        <f>MAX(W1801*F1801,0)</f>
        <v/>
      </c>
      <c r="Z1801" s="3">
        <f>MAX(V1801*F1801-Y1801,0)</f>
        <v/>
      </c>
      <c r="AA1801" s="3">
        <f>MAX(U1801*F1801-SUM(Y1801:Z1801),0)</f>
        <v/>
      </c>
      <c r="AB1801" s="3">
        <f>MAX(F1801-SUM(Y1801:AA1801),0)</f>
        <v/>
      </c>
      <c r="AC1801" s="3">
        <f>D1801</f>
        <v/>
      </c>
      <c r="AD1801" s="3">
        <f>E1801</f>
        <v/>
      </c>
    </row>
    <row r="1802">
      <c r="A1802" s="22" t="inlineStr">
        <is>
          <t>BNRL022511263087</t>
        </is>
      </c>
      <c r="B1802" s="22" t="inlineStr">
        <is>
          <t>26/11/2025 22:16:6</t>
        </is>
      </c>
      <c r="C1802" s="24" t="n">
        <v>9</v>
      </c>
      <c r="D1802" s="24" t="n">
        <v>19</v>
      </c>
      <c r="E1802" s="24" t="n">
        <v>19</v>
      </c>
      <c r="F1802" s="24" t="n">
        <v>369</v>
      </c>
      <c r="G1802" s="24" t="inlineStr">
        <is>
          <t>17</t>
        </is>
      </c>
      <c r="H1802" s="24" t="inlineStr">
        <is>
          <t>27/11/2025 16:54:4</t>
        </is>
      </c>
      <c r="I1802" s="24" t="inlineStr">
        <is>
          <t>27/11/2025 17:7:10</t>
        </is>
      </c>
      <c r="J1802" s="24" t="n">
        <v>30</v>
      </c>
      <c r="K1802" s="24" t="inlineStr">
        <is>
          <t>C5</t>
        </is>
      </c>
      <c r="L1802" s="24" t="inlineStr">
        <is>
          <t>Filtro entrada desplazado</t>
        </is>
      </c>
      <c r="M1802" s="1">
        <f>LEFT(A1802,6)</f>
        <v/>
      </c>
      <c r="N1802" s="1">
        <f>MID(A1802,7,6)</f>
        <v/>
      </c>
      <c r="O1802" s="1">
        <f>MID(A1802,7,6)&amp;"-"&amp;MID(A1802,13,1)</f>
        <v/>
      </c>
      <c r="P1802" s="1">
        <f>"M"&amp;MID(A1802,5,2)</f>
        <v/>
      </c>
      <c r="Q1802" s="1">
        <f>IF(MID(A1802,4,1)="L",IF(ISODD(RIGHT(A1802)),"LH1","LH3"),IF(MID(A1802,4,1)="R",IF(ISODD(RIGHT(A1802)),"RH2","RH4"),"ERROR"))</f>
        <v/>
      </c>
      <c r="R1802" s="1">
        <f>P1802&amp;"-"&amp;Q1802</f>
        <v/>
      </c>
      <c r="S1802" s="13">
        <f>IF(D1802="","HXX",IF(OR(D1802=D1801,D1802=0),S1801,"H"&amp;TEXT(D1802,"00")&amp;" T"&amp;TEXT(G1802,"00")&amp;" - "&amp;A1802))</f>
        <v/>
      </c>
      <c r="T1802" s="13">
        <f>SUBTOTAL(3,A1802)</f>
        <v/>
      </c>
      <c r="U1802" s="13">
        <f>IF(OR(NOT(ISBLANK(H1802)),J1802="30"),1,0)</f>
        <v/>
      </c>
      <c r="V1802" s="13">
        <f>IF(ISBLANK(I1802),0,1)</f>
        <v/>
      </c>
      <c r="W1802" s="13">
        <f>IF(AND(L1802="Porosidad de gas",OR(K1802="C5",K1802="E5")),1,0)</f>
        <v/>
      </c>
      <c r="X1802" s="3">
        <f>RIGHT(A1802,3)</f>
        <v/>
      </c>
      <c r="Y1802" s="3">
        <f>MAX(W1802*F1802,0)</f>
        <v/>
      </c>
      <c r="Z1802" s="3">
        <f>MAX(V1802*F1802-Y1802,0)</f>
        <v/>
      </c>
      <c r="AA1802" s="3">
        <f>MAX(U1802*F1802-SUM(Y1802:Z1802),0)</f>
        <v/>
      </c>
      <c r="AB1802" s="3">
        <f>MAX(F1802-SUM(Y1802:AA1802),0)</f>
        <v/>
      </c>
      <c r="AC1802" s="3">
        <f>D1802</f>
        <v/>
      </c>
      <c r="AD1802" s="3">
        <f>E1802</f>
        <v/>
      </c>
    </row>
    <row r="1803">
      <c r="A1803" s="22" t="inlineStr">
        <is>
          <t>BNRL022511263088</t>
        </is>
      </c>
      <c r="B1803" s="22" t="inlineStr">
        <is>
          <t>26/11/2025 22:16:6</t>
        </is>
      </c>
      <c r="C1803" s="24" t="n">
        <v>9</v>
      </c>
      <c r="D1803" s="24" t="n">
        <v>19</v>
      </c>
      <c r="E1803" s="24" t="n">
        <v>19</v>
      </c>
      <c r="F1803" s="24" t="n">
        <v>369</v>
      </c>
      <c r="G1803" s="24" t="inlineStr">
        <is>
          <t>17</t>
        </is>
      </c>
      <c r="H1803" s="24" t="inlineStr">
        <is>
          <t>27/11/2025 17:5:25</t>
        </is>
      </c>
      <c r="I1803" s="24" t="inlineStr"/>
      <c r="J1803" s="24" t="n">
        <v/>
      </c>
      <c r="K1803" s="24" t="n"/>
      <c r="L1803" s="24" t="n"/>
      <c r="M1803" s="1">
        <f>LEFT(A1803,6)</f>
        <v/>
      </c>
      <c r="N1803" s="1">
        <f>MID(A1803,7,6)</f>
        <v/>
      </c>
      <c r="O1803" s="1">
        <f>MID(A1803,7,6)&amp;"-"&amp;MID(A1803,13,1)</f>
        <v/>
      </c>
      <c r="P1803" s="1">
        <f>"M"&amp;MID(A1803,5,2)</f>
        <v/>
      </c>
      <c r="Q1803" s="1">
        <f>IF(MID(A1803,4,1)="L",IF(ISODD(RIGHT(A1803)),"LH1","LH3"),IF(MID(A1803,4,1)="R",IF(ISODD(RIGHT(A1803)),"RH2","RH4"),"ERROR"))</f>
        <v/>
      </c>
      <c r="R1803" s="1">
        <f>P1803&amp;"-"&amp;Q1803</f>
        <v/>
      </c>
      <c r="S1803" s="13">
        <f>IF(D1803="","HXX",IF(OR(D1803=D1802,D1803=0),S1802,"H"&amp;TEXT(D1803,"00")&amp;" T"&amp;TEXT(G1803,"00")&amp;" - "&amp;A1803))</f>
        <v/>
      </c>
      <c r="T1803" s="13">
        <f>SUBTOTAL(3,A1803)</f>
        <v/>
      </c>
      <c r="U1803" s="13">
        <f>IF(OR(NOT(ISBLANK(H1803)),J1803="30"),1,0)</f>
        <v/>
      </c>
      <c r="V1803" s="13">
        <f>IF(ISBLANK(I1803),0,1)</f>
        <v/>
      </c>
      <c r="W1803" s="13">
        <f>IF(AND(L1803="Porosidad de gas",OR(K1803="C5",K1803="E5")),1,0)</f>
        <v/>
      </c>
      <c r="X1803" s="3">
        <f>RIGHT(A1803,3)</f>
        <v/>
      </c>
      <c r="Y1803" s="3">
        <f>MAX(W1803*F1803,0)</f>
        <v/>
      </c>
      <c r="Z1803" s="3">
        <f>MAX(V1803*F1803-Y1803,0)</f>
        <v/>
      </c>
      <c r="AA1803" s="3">
        <f>MAX(U1803*F1803-SUM(Y1803:Z1803),0)</f>
        <v/>
      </c>
      <c r="AB1803" s="3">
        <f>MAX(F1803-SUM(Y1803:AA1803),0)</f>
        <v/>
      </c>
      <c r="AC1803" s="3">
        <f>D1803</f>
        <v/>
      </c>
      <c r="AD1803" s="3">
        <f>E1803</f>
        <v/>
      </c>
    </row>
    <row r="1804">
      <c r="A1804" s="22" t="inlineStr">
        <is>
          <t>BNRR022511263087</t>
        </is>
      </c>
      <c r="B1804" s="22" t="inlineStr">
        <is>
          <t>26/11/2025 22:16:6</t>
        </is>
      </c>
      <c r="C1804" s="24" t="n">
        <v>9</v>
      </c>
      <c r="D1804" s="24" t="n">
        <v>19</v>
      </c>
      <c r="E1804" s="24" t="n">
        <v>19</v>
      </c>
      <c r="F1804" s="24" t="n">
        <v>369</v>
      </c>
      <c r="G1804" s="24" t="inlineStr">
        <is>
          <t>17</t>
        </is>
      </c>
      <c r="H1804" s="24" t="inlineStr">
        <is>
          <t>27/11/2025 17:4:10</t>
        </is>
      </c>
      <c r="I1804" s="24" t="inlineStr"/>
      <c r="J1804" s="24" t="n">
        <v/>
      </c>
      <c r="K1804" s="24" t="n"/>
      <c r="L1804" s="24" t="n"/>
      <c r="M1804" s="1">
        <f>LEFT(A1804,6)</f>
        <v/>
      </c>
      <c r="N1804" s="1">
        <f>MID(A1804,7,6)</f>
        <v/>
      </c>
      <c r="O1804" s="1">
        <f>MID(A1804,7,6)&amp;"-"&amp;MID(A1804,13,1)</f>
        <v/>
      </c>
      <c r="P1804" s="1">
        <f>"M"&amp;MID(A1804,5,2)</f>
        <v/>
      </c>
      <c r="Q1804" s="1">
        <f>IF(MID(A1804,4,1)="L",IF(ISODD(RIGHT(A1804)),"LH1","LH3"),IF(MID(A1804,4,1)="R",IF(ISODD(RIGHT(A1804)),"RH2","RH4"),"ERROR"))</f>
        <v/>
      </c>
      <c r="R1804" s="1">
        <f>P1804&amp;"-"&amp;Q1804</f>
        <v/>
      </c>
      <c r="S1804" s="13">
        <f>IF(D1804="","HXX",IF(OR(D1804=D1803,D1804=0),S1803,"H"&amp;TEXT(D1804,"00")&amp;" T"&amp;TEXT(G1804,"00")&amp;" - "&amp;A1804))</f>
        <v/>
      </c>
      <c r="T1804" s="13">
        <f>SUBTOTAL(3,A1804)</f>
        <v/>
      </c>
      <c r="U1804" s="13">
        <f>IF(OR(NOT(ISBLANK(H1804)),J1804="30"),1,0)</f>
        <v/>
      </c>
      <c r="V1804" s="13">
        <f>IF(ISBLANK(I1804),0,1)</f>
        <v/>
      </c>
      <c r="W1804" s="13">
        <f>IF(AND(L1804="Porosidad de gas",OR(K1804="C5",K1804="E5")),1,0)</f>
        <v/>
      </c>
      <c r="X1804" s="3">
        <f>RIGHT(A1804,3)</f>
        <v/>
      </c>
      <c r="Y1804" s="3">
        <f>MAX(W1804*F1804,0)</f>
        <v/>
      </c>
      <c r="Z1804" s="3">
        <f>MAX(V1804*F1804-Y1804,0)</f>
        <v/>
      </c>
      <c r="AA1804" s="3">
        <f>MAX(U1804*F1804-SUM(Y1804:Z1804),0)</f>
        <v/>
      </c>
      <c r="AB1804" s="3">
        <f>MAX(F1804-SUM(Y1804:AA1804),0)</f>
        <v/>
      </c>
      <c r="AC1804" s="3">
        <f>D1804</f>
        <v/>
      </c>
      <c r="AD1804" s="3">
        <f>E1804</f>
        <v/>
      </c>
    </row>
    <row r="1805">
      <c r="A1805" s="22" t="inlineStr">
        <is>
          <t>BNRR022511263088</t>
        </is>
      </c>
      <c r="B1805" s="22" t="inlineStr">
        <is>
          <t>26/11/2025 22:16:6</t>
        </is>
      </c>
      <c r="C1805" s="24" t="n">
        <v>9</v>
      </c>
      <c r="D1805" s="24" t="n">
        <v>19</v>
      </c>
      <c r="E1805" s="24" t="n">
        <v>19</v>
      </c>
      <c r="F1805" s="24" t="n">
        <v>369</v>
      </c>
      <c r="G1805" s="24" t="inlineStr">
        <is>
          <t>17</t>
        </is>
      </c>
      <c r="H1805" s="24" t="inlineStr">
        <is>
          <t>27/11/2025 16:55:4</t>
        </is>
      </c>
      <c r="I1805" s="24" t="inlineStr"/>
      <c r="J1805" s="24" t="n">
        <v/>
      </c>
      <c r="K1805" s="24" t="n"/>
      <c r="L1805" s="24" t="n"/>
      <c r="M1805" s="1">
        <f>LEFT(A1805,6)</f>
        <v/>
      </c>
      <c r="N1805" s="1">
        <f>MID(A1805,7,6)</f>
        <v/>
      </c>
      <c r="O1805" s="1">
        <f>MID(A1805,7,6)&amp;"-"&amp;MID(A1805,13,1)</f>
        <v/>
      </c>
      <c r="P1805" s="1">
        <f>"M"&amp;MID(A1805,5,2)</f>
        <v/>
      </c>
      <c r="Q1805" s="1">
        <f>IF(MID(A1805,4,1)="L",IF(ISODD(RIGHT(A1805)),"LH1","LH3"),IF(MID(A1805,4,1)="R",IF(ISODD(RIGHT(A1805)),"RH2","RH4"),"ERROR"))</f>
        <v/>
      </c>
      <c r="R1805" s="1">
        <f>P1805&amp;"-"&amp;Q1805</f>
        <v/>
      </c>
      <c r="S1805" s="13">
        <f>IF(D1805="","HXX",IF(OR(D1805=D1804,D1805=0),S1804,"H"&amp;TEXT(D1805,"00")&amp;" T"&amp;TEXT(G1805,"00")&amp;" - "&amp;A1805))</f>
        <v/>
      </c>
      <c r="T1805" s="13">
        <f>SUBTOTAL(3,A1805)</f>
        <v/>
      </c>
      <c r="U1805" s="13">
        <f>IF(OR(NOT(ISBLANK(H1805)),J1805="30"),1,0)</f>
        <v/>
      </c>
      <c r="V1805" s="13">
        <f>IF(ISBLANK(I1805),0,1)</f>
        <v/>
      </c>
      <c r="W1805" s="13">
        <f>IF(AND(L1805="Porosidad de gas",OR(K1805="C5",K1805="E5")),1,0)</f>
        <v/>
      </c>
      <c r="X1805" s="3">
        <f>RIGHT(A1805,3)</f>
        <v/>
      </c>
      <c r="Y1805" s="3">
        <f>MAX(W1805*F1805,0)</f>
        <v/>
      </c>
      <c r="Z1805" s="3">
        <f>MAX(V1805*F1805-Y1805,0)</f>
        <v/>
      </c>
      <c r="AA1805" s="3">
        <f>MAX(U1805*F1805-SUM(Y1805:Z1805),0)</f>
        <v/>
      </c>
      <c r="AB1805" s="3">
        <f>MAX(F1805-SUM(Y1805:AA1805),0)</f>
        <v/>
      </c>
      <c r="AC1805" s="3">
        <f>D1805</f>
        <v/>
      </c>
      <c r="AD1805" s="3">
        <f>E1805</f>
        <v/>
      </c>
    </row>
    <row r="1806">
      <c r="A1806" s="22" t="inlineStr">
        <is>
          <t>BNRL022511263085</t>
        </is>
      </c>
      <c r="B1806" s="22" t="inlineStr">
        <is>
          <t>26/11/2025 22:9:57</t>
        </is>
      </c>
      <c r="C1806" s="24" t="n">
        <v>9</v>
      </c>
      <c r="D1806" s="24" t="n">
        <v>19</v>
      </c>
      <c r="E1806" s="24" t="n">
        <v>18</v>
      </c>
      <c r="F1806" s="24" t="n">
        <v>362</v>
      </c>
      <c r="G1806" s="24" t="inlineStr">
        <is>
          <t>17</t>
        </is>
      </c>
      <c r="H1806" s="24" t="inlineStr">
        <is>
          <t>27/11/2025 17:6:9</t>
        </is>
      </c>
      <c r="I1806" s="24" t="inlineStr"/>
      <c r="J1806" s="24" t="n">
        <v/>
      </c>
      <c r="K1806" s="24" t="n"/>
      <c r="L1806" s="24" t="n"/>
      <c r="M1806" s="1">
        <f>LEFT(A1806,6)</f>
        <v/>
      </c>
      <c r="N1806" s="1">
        <f>MID(A1806,7,6)</f>
        <v/>
      </c>
      <c r="O1806" s="1">
        <f>MID(A1806,7,6)&amp;"-"&amp;MID(A1806,13,1)</f>
        <v/>
      </c>
      <c r="P1806" s="1">
        <f>"M"&amp;MID(A1806,5,2)</f>
        <v/>
      </c>
      <c r="Q1806" s="1">
        <f>IF(MID(A1806,4,1)="L",IF(ISODD(RIGHT(A1806)),"LH1","LH3"),IF(MID(A1806,4,1)="R",IF(ISODD(RIGHT(A1806)),"RH2","RH4"),"ERROR"))</f>
        <v/>
      </c>
      <c r="R1806" s="1">
        <f>P1806&amp;"-"&amp;Q1806</f>
        <v/>
      </c>
      <c r="S1806" s="13">
        <f>IF(D1806="","HXX",IF(OR(D1806=D1805,D1806=0),S1805,"H"&amp;TEXT(D1806,"00")&amp;" T"&amp;TEXT(G1806,"00")&amp;" - "&amp;A1806))</f>
        <v/>
      </c>
      <c r="T1806" s="13">
        <f>SUBTOTAL(3,A1806)</f>
        <v/>
      </c>
      <c r="U1806" s="13">
        <f>IF(OR(NOT(ISBLANK(H1806)),J1806="30"),1,0)</f>
        <v/>
      </c>
      <c r="V1806" s="13">
        <f>IF(ISBLANK(I1806),0,1)</f>
        <v/>
      </c>
      <c r="W1806" s="13">
        <f>IF(AND(L1806="Porosidad de gas",OR(K1806="C5",K1806="E5")),1,0)</f>
        <v/>
      </c>
      <c r="X1806" s="3">
        <f>RIGHT(A1806,3)</f>
        <v/>
      </c>
      <c r="Y1806" s="3">
        <f>MAX(W1806*F1806,0)</f>
        <v/>
      </c>
      <c r="Z1806" s="3">
        <f>MAX(V1806*F1806-Y1806,0)</f>
        <v/>
      </c>
      <c r="AA1806" s="3">
        <f>MAX(U1806*F1806-SUM(Y1806:Z1806),0)</f>
        <v/>
      </c>
      <c r="AB1806" s="3">
        <f>MAX(F1806-SUM(Y1806:AA1806),0)</f>
        <v/>
      </c>
      <c r="AC1806" s="3">
        <f>D1806</f>
        <v/>
      </c>
      <c r="AD1806" s="3">
        <f>E1806</f>
        <v/>
      </c>
    </row>
    <row r="1807">
      <c r="A1807" s="22" t="inlineStr">
        <is>
          <t>BNRL022511263086</t>
        </is>
      </c>
      <c r="B1807" s="22" t="inlineStr">
        <is>
          <t>26/11/2025 22:9:57</t>
        </is>
      </c>
      <c r="C1807" s="24" t="n">
        <v>9</v>
      </c>
      <c r="D1807" s="24" t="n">
        <v>19</v>
      </c>
      <c r="E1807" s="24" t="n">
        <v>18</v>
      </c>
      <c r="F1807" s="24" t="n">
        <v>362</v>
      </c>
      <c r="G1807" s="24" t="inlineStr">
        <is>
          <t>17</t>
        </is>
      </c>
      <c r="H1807" s="24" t="inlineStr">
        <is>
          <t>27/11/2025 17:8:2</t>
        </is>
      </c>
      <c r="I1807" s="24" t="inlineStr"/>
      <c r="J1807" s="24" t="n">
        <v/>
      </c>
      <c r="K1807" s="24" t="n"/>
      <c r="L1807" s="24" t="n"/>
      <c r="M1807" s="1">
        <f>LEFT(A1807,6)</f>
        <v/>
      </c>
      <c r="N1807" s="1">
        <f>MID(A1807,7,6)</f>
        <v/>
      </c>
      <c r="O1807" s="1">
        <f>MID(A1807,7,6)&amp;"-"&amp;MID(A1807,13,1)</f>
        <v/>
      </c>
      <c r="P1807" s="1">
        <f>"M"&amp;MID(A1807,5,2)</f>
        <v/>
      </c>
      <c r="Q1807" s="1">
        <f>IF(MID(A1807,4,1)="L",IF(ISODD(RIGHT(A1807)),"LH1","LH3"),IF(MID(A1807,4,1)="R",IF(ISODD(RIGHT(A1807)),"RH2","RH4"),"ERROR"))</f>
        <v/>
      </c>
      <c r="R1807" s="1">
        <f>P1807&amp;"-"&amp;Q1807</f>
        <v/>
      </c>
      <c r="S1807" s="13">
        <f>IF(D1807="","HXX",IF(OR(D1807=D1806,D1807=0),S1806,"H"&amp;TEXT(D1807,"00")&amp;" T"&amp;TEXT(G1807,"00")&amp;" - "&amp;A1807))</f>
        <v/>
      </c>
      <c r="T1807" s="13">
        <f>SUBTOTAL(3,A1807)</f>
        <v/>
      </c>
      <c r="U1807" s="13">
        <f>IF(OR(NOT(ISBLANK(H1807)),J1807="30"),1,0)</f>
        <v/>
      </c>
      <c r="V1807" s="13">
        <f>IF(ISBLANK(I1807),0,1)</f>
        <v/>
      </c>
      <c r="W1807" s="13">
        <f>IF(AND(L1807="Porosidad de gas",OR(K1807="C5",K1807="E5")),1,0)</f>
        <v/>
      </c>
      <c r="X1807" s="3">
        <f>RIGHT(A1807,3)</f>
        <v/>
      </c>
      <c r="Y1807" s="3">
        <f>MAX(W1807*F1807,0)</f>
        <v/>
      </c>
      <c r="Z1807" s="3">
        <f>MAX(V1807*F1807-Y1807,0)</f>
        <v/>
      </c>
      <c r="AA1807" s="3">
        <f>MAX(U1807*F1807-SUM(Y1807:Z1807),0)</f>
        <v/>
      </c>
      <c r="AB1807" s="3">
        <f>MAX(F1807-SUM(Y1807:AA1807),0)</f>
        <v/>
      </c>
      <c r="AC1807" s="3">
        <f>D1807</f>
        <v/>
      </c>
      <c r="AD1807" s="3">
        <f>E1807</f>
        <v/>
      </c>
    </row>
    <row r="1808">
      <c r="A1808" s="22" t="inlineStr">
        <is>
          <t>BNRR022511263085</t>
        </is>
      </c>
      <c r="B1808" s="22" t="inlineStr">
        <is>
          <t>26/11/2025 22:9:57</t>
        </is>
      </c>
      <c r="C1808" s="24" t="n">
        <v>9</v>
      </c>
      <c r="D1808" s="24" t="n">
        <v>19</v>
      </c>
      <c r="E1808" s="24" t="n">
        <v>18</v>
      </c>
      <c r="F1808" s="24" t="n">
        <v>362</v>
      </c>
      <c r="G1808" s="24" t="inlineStr">
        <is>
          <t>17</t>
        </is>
      </c>
      <c r="H1808" s="24" t="inlineStr">
        <is>
          <t>27/11/2025 17:11:54</t>
        </is>
      </c>
      <c r="I1808" s="24" t="inlineStr"/>
      <c r="J1808" s="24" t="n">
        <v/>
      </c>
      <c r="K1808" s="24" t="n"/>
      <c r="L1808" s="24" t="n"/>
      <c r="M1808" s="1">
        <f>LEFT(A1808,6)</f>
        <v/>
      </c>
      <c r="N1808" s="1">
        <f>MID(A1808,7,6)</f>
        <v/>
      </c>
      <c r="O1808" s="1">
        <f>MID(A1808,7,6)&amp;"-"&amp;MID(A1808,13,1)</f>
        <v/>
      </c>
      <c r="P1808" s="1">
        <f>"M"&amp;MID(A1808,5,2)</f>
        <v/>
      </c>
      <c r="Q1808" s="1">
        <f>IF(MID(A1808,4,1)="L",IF(ISODD(RIGHT(A1808)),"LH1","LH3"),IF(MID(A1808,4,1)="R",IF(ISODD(RIGHT(A1808)),"RH2","RH4"),"ERROR"))</f>
        <v/>
      </c>
      <c r="R1808" s="1">
        <f>P1808&amp;"-"&amp;Q1808</f>
        <v/>
      </c>
      <c r="S1808" s="13">
        <f>IF(D1808="","HXX",IF(OR(D1808=D1807,D1808=0),S1807,"H"&amp;TEXT(D1808,"00")&amp;" T"&amp;TEXT(G1808,"00")&amp;" - "&amp;A1808))</f>
        <v/>
      </c>
      <c r="T1808" s="13">
        <f>SUBTOTAL(3,A1808)</f>
        <v/>
      </c>
      <c r="U1808" s="13">
        <f>IF(OR(NOT(ISBLANK(H1808)),J1808="30"),1,0)</f>
        <v/>
      </c>
      <c r="V1808" s="13">
        <f>IF(ISBLANK(I1808),0,1)</f>
        <v/>
      </c>
      <c r="W1808" s="13">
        <f>IF(AND(L1808="Porosidad de gas",OR(K1808="C5",K1808="E5")),1,0)</f>
        <v/>
      </c>
      <c r="X1808" s="3">
        <f>RIGHT(A1808,3)</f>
        <v/>
      </c>
      <c r="Y1808" s="3">
        <f>MAX(W1808*F1808,0)</f>
        <v/>
      </c>
      <c r="Z1808" s="3">
        <f>MAX(V1808*F1808-Y1808,0)</f>
        <v/>
      </c>
      <c r="AA1808" s="3">
        <f>MAX(U1808*F1808-SUM(Y1808:Z1808),0)</f>
        <v/>
      </c>
      <c r="AB1808" s="3">
        <f>MAX(F1808-SUM(Y1808:AA1808),0)</f>
        <v/>
      </c>
      <c r="AC1808" s="3">
        <f>D1808</f>
        <v/>
      </c>
      <c r="AD1808" s="3">
        <f>E1808</f>
        <v/>
      </c>
    </row>
    <row r="1809">
      <c r="A1809" s="22" t="inlineStr">
        <is>
          <t>BNRR022511263086</t>
        </is>
      </c>
      <c r="B1809" s="22" t="inlineStr">
        <is>
          <t>26/11/2025 22:9:57</t>
        </is>
      </c>
      <c r="C1809" s="24" t="n">
        <v>9</v>
      </c>
      <c r="D1809" s="24" t="n">
        <v>19</v>
      </c>
      <c r="E1809" s="24" t="n">
        <v>18</v>
      </c>
      <c r="F1809" s="24" t="n">
        <v>362</v>
      </c>
      <c r="G1809" s="24" t="inlineStr">
        <is>
          <t>17</t>
        </is>
      </c>
      <c r="H1809" s="24" t="inlineStr">
        <is>
          <t>27/11/2025 17:2:28</t>
        </is>
      </c>
      <c r="I1809" s="24" t="inlineStr"/>
      <c r="J1809" s="24" t="n">
        <v/>
      </c>
      <c r="K1809" s="24" t="n"/>
      <c r="L1809" s="24" t="n"/>
      <c r="M1809" s="1">
        <f>LEFT(A1809,6)</f>
        <v/>
      </c>
      <c r="N1809" s="1">
        <f>MID(A1809,7,6)</f>
        <v/>
      </c>
      <c r="O1809" s="1">
        <f>MID(A1809,7,6)&amp;"-"&amp;MID(A1809,13,1)</f>
        <v/>
      </c>
      <c r="P1809" s="1">
        <f>"M"&amp;MID(A1809,5,2)</f>
        <v/>
      </c>
      <c r="Q1809" s="1">
        <f>IF(MID(A1809,4,1)="L",IF(ISODD(RIGHT(A1809)),"LH1","LH3"),IF(MID(A1809,4,1)="R",IF(ISODD(RIGHT(A1809)),"RH2","RH4"),"ERROR"))</f>
        <v/>
      </c>
      <c r="R1809" s="1">
        <f>P1809&amp;"-"&amp;Q1809</f>
        <v/>
      </c>
      <c r="S1809" s="13">
        <f>IF(D1809="","HXX",IF(OR(D1809=D1808,D1809=0),S1808,"H"&amp;TEXT(D1809,"00")&amp;" T"&amp;TEXT(G1809,"00")&amp;" - "&amp;A1809))</f>
        <v/>
      </c>
      <c r="T1809" s="13">
        <f>SUBTOTAL(3,A1809)</f>
        <v/>
      </c>
      <c r="U1809" s="13">
        <f>IF(OR(NOT(ISBLANK(H1809)),J1809="30"),1,0)</f>
        <v/>
      </c>
      <c r="V1809" s="13">
        <f>IF(ISBLANK(I1809),0,1)</f>
        <v/>
      </c>
      <c r="W1809" s="13">
        <f>IF(AND(L1809="Porosidad de gas",OR(K1809="C5",K1809="E5")),1,0)</f>
        <v/>
      </c>
      <c r="X1809" s="3">
        <f>RIGHT(A1809,3)</f>
        <v/>
      </c>
      <c r="Y1809" s="3">
        <f>MAX(W1809*F1809,0)</f>
        <v/>
      </c>
      <c r="Z1809" s="3">
        <f>MAX(V1809*F1809-Y1809,0)</f>
        <v/>
      </c>
      <c r="AA1809" s="3">
        <f>MAX(U1809*F1809-SUM(Y1809:Z1809),0)</f>
        <v/>
      </c>
      <c r="AB1809" s="3">
        <f>MAX(F1809-SUM(Y1809:AA1809),0)</f>
        <v/>
      </c>
      <c r="AC1809" s="3">
        <f>D1809</f>
        <v/>
      </c>
      <c r="AD1809" s="3">
        <f>E1809</f>
        <v/>
      </c>
    </row>
    <row r="1810">
      <c r="A1810" s="22" t="inlineStr">
        <is>
          <t>BNRL022511263083</t>
        </is>
      </c>
      <c r="B1810" s="22" t="inlineStr">
        <is>
          <t>26/11/2025 22:3:56</t>
        </is>
      </c>
      <c r="C1810" s="24" t="n">
        <v>9</v>
      </c>
      <c r="D1810" s="24" t="n">
        <v>19</v>
      </c>
      <c r="E1810" s="24" t="n">
        <v>17</v>
      </c>
      <c r="F1810" s="24" t="n">
        <v>361</v>
      </c>
      <c r="G1810" s="24" t="inlineStr">
        <is>
          <t>17</t>
        </is>
      </c>
      <c r="H1810" s="24" t="inlineStr">
        <is>
          <t>27/11/2025 17:20:17</t>
        </is>
      </c>
      <c r="I1810" s="24" t="inlineStr"/>
      <c r="J1810" s="24" t="n">
        <v/>
      </c>
      <c r="K1810" s="24" t="n"/>
      <c r="L1810" s="24" t="n"/>
      <c r="M1810" s="1">
        <f>LEFT(A1810,6)</f>
        <v/>
      </c>
      <c r="N1810" s="1">
        <f>MID(A1810,7,6)</f>
        <v/>
      </c>
      <c r="O1810" s="1">
        <f>MID(A1810,7,6)&amp;"-"&amp;MID(A1810,13,1)</f>
        <v/>
      </c>
      <c r="P1810" s="1">
        <f>"M"&amp;MID(A1810,5,2)</f>
        <v/>
      </c>
      <c r="Q1810" s="1">
        <f>IF(MID(A1810,4,1)="L",IF(ISODD(RIGHT(A1810)),"LH1","LH3"),IF(MID(A1810,4,1)="R",IF(ISODD(RIGHT(A1810)),"RH2","RH4"),"ERROR"))</f>
        <v/>
      </c>
      <c r="R1810" s="1">
        <f>P1810&amp;"-"&amp;Q1810</f>
        <v/>
      </c>
      <c r="S1810" s="13">
        <f>IF(D1810="","HXX",IF(OR(D1810=D1809,D1810=0),S1809,"H"&amp;TEXT(D1810,"00")&amp;" T"&amp;TEXT(G1810,"00")&amp;" - "&amp;A1810))</f>
        <v/>
      </c>
      <c r="T1810" s="13">
        <f>SUBTOTAL(3,A1810)</f>
        <v/>
      </c>
      <c r="U1810" s="13">
        <f>IF(OR(NOT(ISBLANK(H1810)),J1810="30"),1,0)</f>
        <v/>
      </c>
      <c r="V1810" s="13">
        <f>IF(ISBLANK(I1810),0,1)</f>
        <v/>
      </c>
      <c r="W1810" s="13">
        <f>IF(AND(L1810="Porosidad de gas",OR(K1810="C5",K1810="E5")),1,0)</f>
        <v/>
      </c>
      <c r="X1810" s="3">
        <f>RIGHT(A1810,3)</f>
        <v/>
      </c>
      <c r="Y1810" s="3">
        <f>MAX(W1810*F1810,0)</f>
        <v/>
      </c>
      <c r="Z1810" s="3">
        <f>MAX(V1810*F1810-Y1810,0)</f>
        <v/>
      </c>
      <c r="AA1810" s="3">
        <f>MAX(U1810*F1810-SUM(Y1810:Z1810),0)</f>
        <v/>
      </c>
      <c r="AB1810" s="3">
        <f>MAX(F1810-SUM(Y1810:AA1810),0)</f>
        <v/>
      </c>
      <c r="AC1810" s="3">
        <f>D1810</f>
        <v/>
      </c>
      <c r="AD1810" s="3">
        <f>E1810</f>
        <v/>
      </c>
    </row>
    <row r="1811">
      <c r="A1811" s="22" t="inlineStr">
        <is>
          <t>BNRL022511263084</t>
        </is>
      </c>
      <c r="B1811" s="22" t="inlineStr">
        <is>
          <t>26/11/2025 22:3:56</t>
        </is>
      </c>
      <c r="C1811" s="24" t="n">
        <v>9</v>
      </c>
      <c r="D1811" s="24" t="n">
        <v>19</v>
      </c>
      <c r="E1811" s="24" t="n">
        <v>17</v>
      </c>
      <c r="F1811" s="24" t="n">
        <v>361</v>
      </c>
      <c r="G1811" s="24" t="inlineStr">
        <is>
          <t>17</t>
        </is>
      </c>
      <c r="H1811" s="24" t="inlineStr">
        <is>
          <t>27/11/2025 17:19:41</t>
        </is>
      </c>
      <c r="I1811" s="24" t="inlineStr"/>
      <c r="J1811" s="24" t="n">
        <v/>
      </c>
      <c r="K1811" s="24" t="n"/>
      <c r="L1811" s="24" t="n"/>
      <c r="M1811" s="1">
        <f>LEFT(A1811,6)</f>
        <v/>
      </c>
      <c r="N1811" s="1">
        <f>MID(A1811,7,6)</f>
        <v/>
      </c>
      <c r="O1811" s="1">
        <f>MID(A1811,7,6)&amp;"-"&amp;MID(A1811,13,1)</f>
        <v/>
      </c>
      <c r="P1811" s="1">
        <f>"M"&amp;MID(A1811,5,2)</f>
        <v/>
      </c>
      <c r="Q1811" s="1">
        <f>IF(MID(A1811,4,1)="L",IF(ISODD(RIGHT(A1811)),"LH1","LH3"),IF(MID(A1811,4,1)="R",IF(ISODD(RIGHT(A1811)),"RH2","RH4"),"ERROR"))</f>
        <v/>
      </c>
      <c r="R1811" s="1">
        <f>P1811&amp;"-"&amp;Q1811</f>
        <v/>
      </c>
      <c r="S1811" s="13">
        <f>IF(D1811="","HXX",IF(OR(D1811=D1810,D1811=0),S1810,"H"&amp;TEXT(D1811,"00")&amp;" T"&amp;TEXT(G1811,"00")&amp;" - "&amp;A1811))</f>
        <v/>
      </c>
      <c r="T1811" s="13">
        <f>SUBTOTAL(3,A1811)</f>
        <v/>
      </c>
      <c r="U1811" s="13">
        <f>IF(OR(NOT(ISBLANK(H1811)),J1811="30"),1,0)</f>
        <v/>
      </c>
      <c r="V1811" s="13">
        <f>IF(ISBLANK(I1811),0,1)</f>
        <v/>
      </c>
      <c r="W1811" s="13">
        <f>IF(AND(L1811="Porosidad de gas",OR(K1811="C5",K1811="E5")),1,0)</f>
        <v/>
      </c>
      <c r="X1811" s="3">
        <f>RIGHT(A1811,3)</f>
        <v/>
      </c>
      <c r="Y1811" s="3">
        <f>MAX(W1811*F1811,0)</f>
        <v/>
      </c>
      <c r="Z1811" s="3">
        <f>MAX(V1811*F1811-Y1811,0)</f>
        <v/>
      </c>
      <c r="AA1811" s="3">
        <f>MAX(U1811*F1811-SUM(Y1811:Z1811),0)</f>
        <v/>
      </c>
      <c r="AB1811" s="3">
        <f>MAX(F1811-SUM(Y1811:AA1811),0)</f>
        <v/>
      </c>
      <c r="AC1811" s="3">
        <f>D1811</f>
        <v/>
      </c>
      <c r="AD1811" s="3">
        <f>E1811</f>
        <v/>
      </c>
    </row>
    <row r="1812">
      <c r="A1812" s="22" t="inlineStr">
        <is>
          <t>BNRR022511263083</t>
        </is>
      </c>
      <c r="B1812" s="22" t="inlineStr">
        <is>
          <t>26/11/2025 22:3:56</t>
        </is>
      </c>
      <c r="C1812" s="24" t="n">
        <v>9</v>
      </c>
      <c r="D1812" s="24" t="n">
        <v>19</v>
      </c>
      <c r="E1812" s="24" t="n">
        <v>17</v>
      </c>
      <c r="F1812" s="24" t="n">
        <v>361</v>
      </c>
      <c r="G1812" s="24" t="inlineStr">
        <is>
          <t>17</t>
        </is>
      </c>
      <c r="H1812" s="24" t="inlineStr">
        <is>
          <t>27/11/2025 17:12:30</t>
        </is>
      </c>
      <c r="I1812" s="24" t="inlineStr">
        <is>
          <t>27/11/2025 17:14:9</t>
        </is>
      </c>
      <c r="J1812" s="24" t="n">
        <v>30</v>
      </c>
      <c r="K1812" s="24" t="inlineStr">
        <is>
          <t>E5</t>
        </is>
      </c>
      <c r="L1812" s="24" t="inlineStr">
        <is>
          <t>Filtro entrada desplazado</t>
        </is>
      </c>
      <c r="M1812" s="1">
        <f>LEFT(A1812,6)</f>
        <v/>
      </c>
      <c r="N1812" s="1">
        <f>MID(A1812,7,6)</f>
        <v/>
      </c>
      <c r="O1812" s="1">
        <f>MID(A1812,7,6)&amp;"-"&amp;MID(A1812,13,1)</f>
        <v/>
      </c>
      <c r="P1812" s="1">
        <f>"M"&amp;MID(A1812,5,2)</f>
        <v/>
      </c>
      <c r="Q1812" s="1">
        <f>IF(MID(A1812,4,1)="L",IF(ISODD(RIGHT(A1812)),"LH1","LH3"),IF(MID(A1812,4,1)="R",IF(ISODD(RIGHT(A1812)),"RH2","RH4"),"ERROR"))</f>
        <v/>
      </c>
      <c r="R1812" s="1">
        <f>P1812&amp;"-"&amp;Q1812</f>
        <v/>
      </c>
      <c r="S1812" s="13">
        <f>IF(D1812="","HXX",IF(OR(D1812=D1811,D1812=0),S1811,"H"&amp;TEXT(D1812,"00")&amp;" T"&amp;TEXT(G1812,"00")&amp;" - "&amp;A1812))</f>
        <v/>
      </c>
      <c r="T1812" s="13">
        <f>SUBTOTAL(3,A1812)</f>
        <v/>
      </c>
      <c r="U1812" s="13">
        <f>IF(OR(NOT(ISBLANK(H1812)),J1812="30"),1,0)</f>
        <v/>
      </c>
      <c r="V1812" s="13">
        <f>IF(ISBLANK(I1812),0,1)</f>
        <v/>
      </c>
      <c r="W1812" s="13">
        <f>IF(AND(L1812="Porosidad de gas",OR(K1812="C5",K1812="E5")),1,0)</f>
        <v/>
      </c>
      <c r="X1812" s="3">
        <f>RIGHT(A1812,3)</f>
        <v/>
      </c>
      <c r="Y1812" s="3">
        <f>MAX(W1812*F1812,0)</f>
        <v/>
      </c>
      <c r="Z1812" s="3">
        <f>MAX(V1812*F1812-Y1812,0)</f>
        <v/>
      </c>
      <c r="AA1812" s="3">
        <f>MAX(U1812*F1812-SUM(Y1812:Z1812),0)</f>
        <v/>
      </c>
      <c r="AB1812" s="3">
        <f>MAX(F1812-SUM(Y1812:AA1812),0)</f>
        <v/>
      </c>
      <c r="AC1812" s="3">
        <f>D1812</f>
        <v/>
      </c>
      <c r="AD1812" s="3">
        <f>E1812</f>
        <v/>
      </c>
    </row>
    <row r="1813">
      <c r="A1813" s="22" t="inlineStr">
        <is>
          <t>BNRR022511263084</t>
        </is>
      </c>
      <c r="B1813" s="22" t="inlineStr">
        <is>
          <t>26/11/2025 22:3:56</t>
        </is>
      </c>
      <c r="C1813" s="24" t="n">
        <v>9</v>
      </c>
      <c r="D1813" s="24" t="n">
        <v>19</v>
      </c>
      <c r="E1813" s="24" t="n">
        <v>17</v>
      </c>
      <c r="F1813" s="24" t="n">
        <v>361</v>
      </c>
      <c r="G1813" s="24" t="inlineStr">
        <is>
          <t>17</t>
        </is>
      </c>
      <c r="H1813" s="24" t="inlineStr">
        <is>
          <t>27/11/2025 17:14:27</t>
        </is>
      </c>
      <c r="I1813" s="24" t="inlineStr"/>
      <c r="J1813" s="24" t="n">
        <v/>
      </c>
      <c r="K1813" s="24" t="n"/>
      <c r="L1813" s="24" t="n"/>
      <c r="M1813" s="1">
        <f>LEFT(A1813,6)</f>
        <v/>
      </c>
      <c r="N1813" s="1">
        <f>MID(A1813,7,6)</f>
        <v/>
      </c>
      <c r="O1813" s="1">
        <f>MID(A1813,7,6)&amp;"-"&amp;MID(A1813,13,1)</f>
        <v/>
      </c>
      <c r="P1813" s="1">
        <f>"M"&amp;MID(A1813,5,2)</f>
        <v/>
      </c>
      <c r="Q1813" s="1">
        <f>IF(MID(A1813,4,1)="L",IF(ISODD(RIGHT(A1813)),"LH1","LH3"),IF(MID(A1813,4,1)="R",IF(ISODD(RIGHT(A1813)),"RH2","RH4"),"ERROR"))</f>
        <v/>
      </c>
      <c r="R1813" s="1">
        <f>P1813&amp;"-"&amp;Q1813</f>
        <v/>
      </c>
      <c r="S1813" s="13">
        <f>IF(D1813="","HXX",IF(OR(D1813=D1812,D1813=0),S1812,"H"&amp;TEXT(D1813,"00")&amp;" T"&amp;TEXT(G1813,"00")&amp;" - "&amp;A1813))</f>
        <v/>
      </c>
      <c r="T1813" s="13">
        <f>SUBTOTAL(3,A1813)</f>
        <v/>
      </c>
      <c r="U1813" s="13">
        <f>IF(OR(NOT(ISBLANK(H1813)),J1813="30"),1,0)</f>
        <v/>
      </c>
      <c r="V1813" s="13">
        <f>IF(ISBLANK(I1813),0,1)</f>
        <v/>
      </c>
      <c r="W1813" s="13">
        <f>IF(AND(L1813="Porosidad de gas",OR(K1813="C5",K1813="E5")),1,0)</f>
        <v/>
      </c>
      <c r="X1813" s="3">
        <f>RIGHT(A1813,3)</f>
        <v/>
      </c>
      <c r="Y1813" s="3">
        <f>MAX(W1813*F1813,0)</f>
        <v/>
      </c>
      <c r="Z1813" s="3">
        <f>MAX(V1813*F1813-Y1813,0)</f>
        <v/>
      </c>
      <c r="AA1813" s="3">
        <f>MAX(U1813*F1813-SUM(Y1813:Z1813),0)</f>
        <v/>
      </c>
      <c r="AB1813" s="3">
        <f>MAX(F1813-SUM(Y1813:AA1813),0)</f>
        <v/>
      </c>
      <c r="AC1813" s="3">
        <f>D1813</f>
        <v/>
      </c>
      <c r="AD1813" s="3">
        <f>E1813</f>
        <v/>
      </c>
    </row>
    <row r="1814">
      <c r="A1814" s="22" t="inlineStr">
        <is>
          <t>BNRL022511262081</t>
        </is>
      </c>
      <c r="B1814" s="22" t="inlineStr">
        <is>
          <t>26/11/2025 21:57:54</t>
        </is>
      </c>
      <c r="C1814" s="24" t="n">
        <v>9</v>
      </c>
      <c r="D1814" s="24" t="n">
        <v>19</v>
      </c>
      <c r="E1814" s="24" t="n">
        <v>16</v>
      </c>
      <c r="F1814" s="24" t="n">
        <v>362</v>
      </c>
      <c r="G1814" s="24" t="inlineStr">
        <is>
          <t>17</t>
        </is>
      </c>
      <c r="H1814" s="24" t="inlineStr">
        <is>
          <t>27/11/2025 21:9:13</t>
        </is>
      </c>
      <c r="I1814" s="24" t="inlineStr"/>
      <c r="J1814" s="24" t="n">
        <v/>
      </c>
      <c r="K1814" s="24" t="n"/>
      <c r="L1814" s="24" t="n"/>
      <c r="M1814" s="1">
        <f>LEFT(A1814,6)</f>
        <v/>
      </c>
      <c r="N1814" s="1">
        <f>MID(A1814,7,6)</f>
        <v/>
      </c>
      <c r="O1814" s="1">
        <f>MID(A1814,7,6)&amp;"-"&amp;MID(A1814,13,1)</f>
        <v/>
      </c>
      <c r="P1814" s="1">
        <f>"M"&amp;MID(A1814,5,2)</f>
        <v/>
      </c>
      <c r="Q1814" s="1">
        <f>IF(MID(A1814,4,1)="L",IF(ISODD(RIGHT(A1814)),"LH1","LH3"),IF(MID(A1814,4,1)="R",IF(ISODD(RIGHT(A1814)),"RH2","RH4"),"ERROR"))</f>
        <v/>
      </c>
      <c r="R1814" s="1">
        <f>P1814&amp;"-"&amp;Q1814</f>
        <v/>
      </c>
      <c r="S1814" s="13">
        <f>IF(D1814="","HXX",IF(OR(D1814=D1813,D1814=0),S1813,"H"&amp;TEXT(D1814,"00")&amp;" T"&amp;TEXT(G1814,"00")&amp;" - "&amp;A1814))</f>
        <v/>
      </c>
      <c r="T1814" s="13">
        <f>SUBTOTAL(3,A1814)</f>
        <v/>
      </c>
      <c r="U1814" s="13">
        <f>IF(OR(NOT(ISBLANK(H1814)),J1814="30"),1,0)</f>
        <v/>
      </c>
      <c r="V1814" s="13">
        <f>IF(ISBLANK(I1814),0,1)</f>
        <v/>
      </c>
      <c r="W1814" s="13">
        <f>IF(AND(L1814="Porosidad de gas",OR(K1814="C5",K1814="E5")),1,0)</f>
        <v/>
      </c>
      <c r="X1814" s="3">
        <f>RIGHT(A1814,3)</f>
        <v/>
      </c>
      <c r="Y1814" s="3">
        <f>MAX(W1814*F1814,0)</f>
        <v/>
      </c>
      <c r="Z1814" s="3">
        <f>MAX(V1814*F1814-Y1814,0)</f>
        <v/>
      </c>
      <c r="AA1814" s="3">
        <f>MAX(U1814*F1814-SUM(Y1814:Z1814),0)</f>
        <v/>
      </c>
      <c r="AB1814" s="3">
        <f>MAX(F1814-SUM(Y1814:AA1814),0)</f>
        <v/>
      </c>
      <c r="AC1814" s="3">
        <f>D1814</f>
        <v/>
      </c>
      <c r="AD1814" s="3">
        <f>E1814</f>
        <v/>
      </c>
    </row>
    <row r="1815">
      <c r="A1815" s="22" t="inlineStr">
        <is>
          <t>BNRL022511262082</t>
        </is>
      </c>
      <c r="B1815" s="22" t="inlineStr">
        <is>
          <t>26/11/2025 21:57:54</t>
        </is>
      </c>
      <c r="C1815" s="24" t="n">
        <v>9</v>
      </c>
      <c r="D1815" s="24" t="n">
        <v>19</v>
      </c>
      <c r="E1815" s="24" t="n">
        <v>16</v>
      </c>
      <c r="F1815" s="24" t="n">
        <v>362</v>
      </c>
      <c r="G1815" s="24" t="inlineStr">
        <is>
          <t>17</t>
        </is>
      </c>
      <c r="H1815" s="24" t="inlineStr">
        <is>
          <t>27/11/2025 21:10:41</t>
        </is>
      </c>
      <c r="I1815" s="24" t="inlineStr"/>
      <c r="J1815" s="24" t="n">
        <v/>
      </c>
      <c r="K1815" s="24" t="n"/>
      <c r="L1815" s="24" t="n"/>
      <c r="M1815" s="1">
        <f>LEFT(A1815,6)</f>
        <v/>
      </c>
      <c r="N1815" s="1">
        <f>MID(A1815,7,6)</f>
        <v/>
      </c>
      <c r="O1815" s="1">
        <f>MID(A1815,7,6)&amp;"-"&amp;MID(A1815,13,1)</f>
        <v/>
      </c>
      <c r="P1815" s="1">
        <f>"M"&amp;MID(A1815,5,2)</f>
        <v/>
      </c>
      <c r="Q1815" s="1">
        <f>IF(MID(A1815,4,1)="L",IF(ISODD(RIGHT(A1815)),"LH1","LH3"),IF(MID(A1815,4,1)="R",IF(ISODD(RIGHT(A1815)),"RH2","RH4"),"ERROR"))</f>
        <v/>
      </c>
      <c r="R1815" s="1">
        <f>P1815&amp;"-"&amp;Q1815</f>
        <v/>
      </c>
      <c r="S1815" s="13">
        <f>IF(D1815="","HXX",IF(OR(D1815=D1814,D1815=0),S1814,"H"&amp;TEXT(D1815,"00")&amp;" T"&amp;TEXT(G1815,"00")&amp;" - "&amp;A1815))</f>
        <v/>
      </c>
      <c r="T1815" s="13">
        <f>SUBTOTAL(3,A1815)</f>
        <v/>
      </c>
      <c r="U1815" s="13">
        <f>IF(OR(NOT(ISBLANK(H1815)),J1815="30"),1,0)</f>
        <v/>
      </c>
      <c r="V1815" s="13">
        <f>IF(ISBLANK(I1815),0,1)</f>
        <v/>
      </c>
      <c r="W1815" s="13">
        <f>IF(AND(L1815="Porosidad de gas",OR(K1815="C5",K1815="E5")),1,0)</f>
        <v/>
      </c>
      <c r="X1815" s="3">
        <f>RIGHT(A1815,3)</f>
        <v/>
      </c>
      <c r="Y1815" s="3">
        <f>MAX(W1815*F1815,0)</f>
        <v/>
      </c>
      <c r="Z1815" s="3">
        <f>MAX(V1815*F1815-Y1815,0)</f>
        <v/>
      </c>
      <c r="AA1815" s="3">
        <f>MAX(U1815*F1815-SUM(Y1815:Z1815),0)</f>
        <v/>
      </c>
      <c r="AB1815" s="3">
        <f>MAX(F1815-SUM(Y1815:AA1815),0)</f>
        <v/>
      </c>
      <c r="AC1815" s="3">
        <f>D1815</f>
        <v/>
      </c>
      <c r="AD1815" s="3">
        <f>E1815</f>
        <v/>
      </c>
    </row>
    <row r="1816">
      <c r="A1816" s="22" t="inlineStr">
        <is>
          <t>BNRR022511262081</t>
        </is>
      </c>
      <c r="B1816" s="22" t="inlineStr">
        <is>
          <t>26/11/2025 21:57:54</t>
        </is>
      </c>
      <c r="C1816" s="24" t="n">
        <v>9</v>
      </c>
      <c r="D1816" s="24" t="n">
        <v>19</v>
      </c>
      <c r="E1816" s="24" t="n">
        <v>16</v>
      </c>
      <c r="F1816" s="24" t="n">
        <v>362</v>
      </c>
      <c r="G1816" s="24" t="inlineStr">
        <is>
          <t>17</t>
        </is>
      </c>
      <c r="H1816" s="24" t="inlineStr">
        <is>
          <t>27/11/2025 21:16:58</t>
        </is>
      </c>
      <c r="I1816" s="24" t="inlineStr"/>
      <c r="J1816" s="24" t="n">
        <v/>
      </c>
      <c r="K1816" s="24" t="n"/>
      <c r="L1816" s="24" t="n"/>
      <c r="M1816" s="1">
        <f>LEFT(A1816,6)</f>
        <v/>
      </c>
      <c r="N1816" s="1">
        <f>MID(A1816,7,6)</f>
        <v/>
      </c>
      <c r="O1816" s="1">
        <f>MID(A1816,7,6)&amp;"-"&amp;MID(A1816,13,1)</f>
        <v/>
      </c>
      <c r="P1816" s="1">
        <f>"M"&amp;MID(A1816,5,2)</f>
        <v/>
      </c>
      <c r="Q1816" s="1">
        <f>IF(MID(A1816,4,1)="L",IF(ISODD(RIGHT(A1816)),"LH1","LH3"),IF(MID(A1816,4,1)="R",IF(ISODD(RIGHT(A1816)),"RH2","RH4"),"ERROR"))</f>
        <v/>
      </c>
      <c r="R1816" s="1">
        <f>P1816&amp;"-"&amp;Q1816</f>
        <v/>
      </c>
      <c r="S1816" s="13">
        <f>IF(D1816="","HXX",IF(OR(D1816=D1815,D1816=0),S1815,"H"&amp;TEXT(D1816,"00")&amp;" T"&amp;TEXT(G1816,"00")&amp;" - "&amp;A1816))</f>
        <v/>
      </c>
      <c r="T1816" s="13">
        <f>SUBTOTAL(3,A1816)</f>
        <v/>
      </c>
      <c r="U1816" s="13">
        <f>IF(OR(NOT(ISBLANK(H1816)),J1816="30"),1,0)</f>
        <v/>
      </c>
      <c r="V1816" s="13">
        <f>IF(ISBLANK(I1816),0,1)</f>
        <v/>
      </c>
      <c r="W1816" s="13">
        <f>IF(AND(L1816="Porosidad de gas",OR(K1816="C5",K1816="E5")),1,0)</f>
        <v/>
      </c>
      <c r="X1816" s="3">
        <f>RIGHT(A1816,3)</f>
        <v/>
      </c>
      <c r="Y1816" s="3">
        <f>MAX(W1816*F1816,0)</f>
        <v/>
      </c>
      <c r="Z1816" s="3">
        <f>MAX(V1816*F1816-Y1816,0)</f>
        <v/>
      </c>
      <c r="AA1816" s="3">
        <f>MAX(U1816*F1816-SUM(Y1816:Z1816),0)</f>
        <v/>
      </c>
      <c r="AB1816" s="3">
        <f>MAX(F1816-SUM(Y1816:AA1816),0)</f>
        <v/>
      </c>
      <c r="AC1816" s="3">
        <f>D1816</f>
        <v/>
      </c>
      <c r="AD1816" s="3">
        <f>E1816</f>
        <v/>
      </c>
    </row>
    <row r="1817">
      <c r="A1817" s="22" t="inlineStr">
        <is>
          <t>BNRR022511262082</t>
        </is>
      </c>
      <c r="B1817" s="22" t="inlineStr">
        <is>
          <t>26/11/2025 21:57:54</t>
        </is>
      </c>
      <c r="C1817" s="24" t="n">
        <v>9</v>
      </c>
      <c r="D1817" s="24" t="n">
        <v>19</v>
      </c>
      <c r="E1817" s="24" t="n">
        <v>16</v>
      </c>
      <c r="F1817" s="24" t="n">
        <v>362</v>
      </c>
      <c r="G1817" s="24" t="inlineStr">
        <is>
          <t>17</t>
        </is>
      </c>
      <c r="H1817" s="24" t="inlineStr">
        <is>
          <t>27/11/2025 21:15:3</t>
        </is>
      </c>
      <c r="I1817" s="24" t="inlineStr"/>
      <c r="J1817" s="24" t="n">
        <v/>
      </c>
      <c r="K1817" s="24" t="n"/>
      <c r="L1817" s="24" t="n"/>
      <c r="M1817" s="1">
        <f>LEFT(A1817,6)</f>
        <v/>
      </c>
      <c r="N1817" s="1">
        <f>MID(A1817,7,6)</f>
        <v/>
      </c>
      <c r="O1817" s="1">
        <f>MID(A1817,7,6)&amp;"-"&amp;MID(A1817,13,1)</f>
        <v/>
      </c>
      <c r="P1817" s="1">
        <f>"M"&amp;MID(A1817,5,2)</f>
        <v/>
      </c>
      <c r="Q1817" s="1">
        <f>IF(MID(A1817,4,1)="L",IF(ISODD(RIGHT(A1817)),"LH1","LH3"),IF(MID(A1817,4,1)="R",IF(ISODD(RIGHT(A1817)),"RH2","RH4"),"ERROR"))</f>
        <v/>
      </c>
      <c r="R1817" s="1">
        <f>P1817&amp;"-"&amp;Q1817</f>
        <v/>
      </c>
      <c r="S1817" s="13">
        <f>IF(D1817="","HXX",IF(OR(D1817=D1816,D1817=0),S1816,"H"&amp;TEXT(D1817,"00")&amp;" T"&amp;TEXT(G1817,"00")&amp;" - "&amp;A1817))</f>
        <v/>
      </c>
      <c r="T1817" s="13">
        <f>SUBTOTAL(3,A1817)</f>
        <v/>
      </c>
      <c r="U1817" s="13">
        <f>IF(OR(NOT(ISBLANK(H1817)),J1817="30"),1,0)</f>
        <v/>
      </c>
      <c r="V1817" s="13">
        <f>IF(ISBLANK(I1817),0,1)</f>
        <v/>
      </c>
      <c r="W1817" s="13">
        <f>IF(AND(L1817="Porosidad de gas",OR(K1817="C5",K1817="E5")),1,0)</f>
        <v/>
      </c>
      <c r="X1817" s="3">
        <f>RIGHT(A1817,3)</f>
        <v/>
      </c>
      <c r="Y1817" s="3">
        <f>MAX(W1817*F1817,0)</f>
        <v/>
      </c>
      <c r="Z1817" s="3">
        <f>MAX(V1817*F1817-Y1817,0)</f>
        <v/>
      </c>
      <c r="AA1817" s="3">
        <f>MAX(U1817*F1817-SUM(Y1817:Z1817),0)</f>
        <v/>
      </c>
      <c r="AB1817" s="3">
        <f>MAX(F1817-SUM(Y1817:AA1817),0)</f>
        <v/>
      </c>
      <c r="AC1817" s="3">
        <f>D1817</f>
        <v/>
      </c>
      <c r="AD1817" s="3">
        <f>E1817</f>
        <v/>
      </c>
    </row>
    <row r="1818">
      <c r="A1818" s="22" t="inlineStr">
        <is>
          <t>BNRL022511262079</t>
        </is>
      </c>
      <c r="B1818" s="22" t="inlineStr">
        <is>
          <t>26/11/2025 21:51:52</t>
        </is>
      </c>
      <c r="C1818" s="24" t="n">
        <v>9</v>
      </c>
      <c r="D1818" s="24" t="n">
        <v>19</v>
      </c>
      <c r="E1818" s="24" t="n">
        <v>15</v>
      </c>
      <c r="F1818" s="24" t="n">
        <v>360</v>
      </c>
      <c r="G1818" s="24" t="inlineStr">
        <is>
          <t>17</t>
        </is>
      </c>
      <c r="H1818" s="24" t="inlineStr">
        <is>
          <t>27/11/2025 21:25:30</t>
        </is>
      </c>
      <c r="I1818" s="24" t="inlineStr"/>
      <c r="J1818" s="24" t="n">
        <v/>
      </c>
      <c r="K1818" s="24" t="n"/>
      <c r="L1818" s="24" t="n"/>
      <c r="M1818" s="1">
        <f>LEFT(A1818,6)</f>
        <v/>
      </c>
      <c r="N1818" s="1">
        <f>MID(A1818,7,6)</f>
        <v/>
      </c>
      <c r="O1818" s="1">
        <f>MID(A1818,7,6)&amp;"-"&amp;MID(A1818,13,1)</f>
        <v/>
      </c>
      <c r="P1818" s="1">
        <f>"M"&amp;MID(A1818,5,2)</f>
        <v/>
      </c>
      <c r="Q1818" s="1">
        <f>IF(MID(A1818,4,1)="L",IF(ISODD(RIGHT(A1818)),"LH1","LH3"),IF(MID(A1818,4,1)="R",IF(ISODD(RIGHT(A1818)),"RH2","RH4"),"ERROR"))</f>
        <v/>
      </c>
      <c r="R1818" s="1">
        <f>P1818&amp;"-"&amp;Q1818</f>
        <v/>
      </c>
      <c r="S1818" s="13">
        <f>IF(D1818="","HXX",IF(OR(D1818=D1817,D1818=0),S1817,"H"&amp;TEXT(D1818,"00")&amp;" T"&amp;TEXT(G1818,"00")&amp;" - "&amp;A1818))</f>
        <v/>
      </c>
      <c r="T1818" s="13">
        <f>SUBTOTAL(3,A1818)</f>
        <v/>
      </c>
      <c r="U1818" s="13">
        <f>IF(OR(NOT(ISBLANK(H1818)),J1818="30"),1,0)</f>
        <v/>
      </c>
      <c r="V1818" s="13">
        <f>IF(ISBLANK(I1818),0,1)</f>
        <v/>
      </c>
      <c r="W1818" s="13">
        <f>IF(AND(L1818="Porosidad de gas",OR(K1818="C5",K1818="E5")),1,0)</f>
        <v/>
      </c>
      <c r="X1818" s="3">
        <f>RIGHT(A1818,3)</f>
        <v/>
      </c>
      <c r="Y1818" s="3">
        <f>MAX(W1818*F1818,0)</f>
        <v/>
      </c>
      <c r="Z1818" s="3">
        <f>MAX(V1818*F1818-Y1818,0)</f>
        <v/>
      </c>
      <c r="AA1818" s="3">
        <f>MAX(U1818*F1818-SUM(Y1818:Z1818),0)</f>
        <v/>
      </c>
      <c r="AB1818" s="3">
        <f>MAX(F1818-SUM(Y1818:AA1818),0)</f>
        <v/>
      </c>
      <c r="AC1818" s="3">
        <f>D1818</f>
        <v/>
      </c>
      <c r="AD1818" s="3">
        <f>E1818</f>
        <v/>
      </c>
    </row>
    <row r="1819">
      <c r="A1819" s="22" t="inlineStr">
        <is>
          <t>BNRL022511262080</t>
        </is>
      </c>
      <c r="B1819" s="22" t="inlineStr">
        <is>
          <t>26/11/2025 21:51:52</t>
        </is>
      </c>
      <c r="C1819" s="24" t="n">
        <v>9</v>
      </c>
      <c r="D1819" s="24" t="n">
        <v>19</v>
      </c>
      <c r="E1819" s="24" t="n">
        <v>15</v>
      </c>
      <c r="F1819" s="24" t="n">
        <v>360</v>
      </c>
      <c r="G1819" s="24" t="inlineStr">
        <is>
          <t>17</t>
        </is>
      </c>
      <c r="H1819" s="24" t="inlineStr">
        <is>
          <t>27/11/2025 21:11:18</t>
        </is>
      </c>
      <c r="I1819" s="24" t="inlineStr"/>
      <c r="J1819" s="24" t="n">
        <v/>
      </c>
      <c r="K1819" s="24" t="n"/>
      <c r="L1819" s="24" t="n"/>
      <c r="M1819" s="1">
        <f>LEFT(A1819,6)</f>
        <v/>
      </c>
      <c r="N1819" s="1">
        <f>MID(A1819,7,6)</f>
        <v/>
      </c>
      <c r="O1819" s="1">
        <f>MID(A1819,7,6)&amp;"-"&amp;MID(A1819,13,1)</f>
        <v/>
      </c>
      <c r="P1819" s="1">
        <f>"M"&amp;MID(A1819,5,2)</f>
        <v/>
      </c>
      <c r="Q1819" s="1">
        <f>IF(MID(A1819,4,1)="L",IF(ISODD(RIGHT(A1819)),"LH1","LH3"),IF(MID(A1819,4,1)="R",IF(ISODD(RIGHT(A1819)),"RH2","RH4"),"ERROR"))</f>
        <v/>
      </c>
      <c r="R1819" s="1">
        <f>P1819&amp;"-"&amp;Q1819</f>
        <v/>
      </c>
      <c r="S1819" s="13">
        <f>IF(D1819="","HXX",IF(OR(D1819=D1818,D1819=0),S1818,"H"&amp;TEXT(D1819,"00")&amp;" T"&amp;TEXT(G1819,"00")&amp;" - "&amp;A1819))</f>
        <v/>
      </c>
      <c r="T1819" s="13">
        <f>SUBTOTAL(3,A1819)</f>
        <v/>
      </c>
      <c r="U1819" s="13">
        <f>IF(OR(NOT(ISBLANK(H1819)),J1819="30"),1,0)</f>
        <v/>
      </c>
      <c r="V1819" s="13">
        <f>IF(ISBLANK(I1819),0,1)</f>
        <v/>
      </c>
      <c r="W1819" s="13">
        <f>IF(AND(L1819="Porosidad de gas",OR(K1819="C5",K1819="E5")),1,0)</f>
        <v/>
      </c>
      <c r="X1819" s="3">
        <f>RIGHT(A1819,3)</f>
        <v/>
      </c>
      <c r="Y1819" s="3">
        <f>MAX(W1819*F1819,0)</f>
        <v/>
      </c>
      <c r="Z1819" s="3">
        <f>MAX(V1819*F1819-Y1819,0)</f>
        <v/>
      </c>
      <c r="AA1819" s="3">
        <f>MAX(U1819*F1819-SUM(Y1819:Z1819),0)</f>
        <v/>
      </c>
      <c r="AB1819" s="3">
        <f>MAX(F1819-SUM(Y1819:AA1819),0)</f>
        <v/>
      </c>
      <c r="AC1819" s="3">
        <f>D1819</f>
        <v/>
      </c>
      <c r="AD1819" s="3">
        <f>E1819</f>
        <v/>
      </c>
    </row>
    <row r="1820">
      <c r="A1820" s="22" t="inlineStr">
        <is>
          <t>BNRR022511262079</t>
        </is>
      </c>
      <c r="B1820" s="22" t="inlineStr">
        <is>
          <t>26/11/2025 21:51:52</t>
        </is>
      </c>
      <c r="C1820" s="24" t="n">
        <v>9</v>
      </c>
      <c r="D1820" s="24" t="n">
        <v>19</v>
      </c>
      <c r="E1820" s="24" t="n">
        <v>15</v>
      </c>
      <c r="F1820" s="24" t="n">
        <v>360</v>
      </c>
      <c r="G1820" s="24" t="inlineStr">
        <is>
          <t>17</t>
        </is>
      </c>
      <c r="H1820" s="24" t="inlineStr">
        <is>
          <t>27/11/2025 21:17:34</t>
        </is>
      </c>
      <c r="I1820" s="24" t="inlineStr"/>
      <c r="J1820" s="24" t="n">
        <v/>
      </c>
      <c r="K1820" s="24" t="n"/>
      <c r="L1820" s="24" t="n"/>
      <c r="M1820" s="1">
        <f>LEFT(A1820,6)</f>
        <v/>
      </c>
      <c r="N1820" s="1">
        <f>MID(A1820,7,6)</f>
        <v/>
      </c>
      <c r="O1820" s="1">
        <f>MID(A1820,7,6)&amp;"-"&amp;MID(A1820,13,1)</f>
        <v/>
      </c>
      <c r="P1820" s="1">
        <f>"M"&amp;MID(A1820,5,2)</f>
        <v/>
      </c>
      <c r="Q1820" s="1">
        <f>IF(MID(A1820,4,1)="L",IF(ISODD(RIGHT(A1820)),"LH1","LH3"),IF(MID(A1820,4,1)="R",IF(ISODD(RIGHT(A1820)),"RH2","RH4"),"ERROR"))</f>
        <v/>
      </c>
      <c r="R1820" s="1">
        <f>P1820&amp;"-"&amp;Q1820</f>
        <v/>
      </c>
      <c r="S1820" s="13">
        <f>IF(D1820="","HXX",IF(OR(D1820=D1819,D1820=0),S1819,"H"&amp;TEXT(D1820,"00")&amp;" T"&amp;TEXT(G1820,"00")&amp;" - "&amp;A1820))</f>
        <v/>
      </c>
      <c r="T1820" s="13">
        <f>SUBTOTAL(3,A1820)</f>
        <v/>
      </c>
      <c r="U1820" s="13">
        <f>IF(OR(NOT(ISBLANK(H1820)),J1820="30"),1,0)</f>
        <v/>
      </c>
      <c r="V1820" s="13">
        <f>IF(ISBLANK(I1820),0,1)</f>
        <v/>
      </c>
      <c r="W1820" s="13">
        <f>IF(AND(L1820="Porosidad de gas",OR(K1820="C5",K1820="E5")),1,0)</f>
        <v/>
      </c>
      <c r="X1820" s="3">
        <f>RIGHT(A1820,3)</f>
        <v/>
      </c>
      <c r="Y1820" s="3">
        <f>MAX(W1820*F1820,0)</f>
        <v/>
      </c>
      <c r="Z1820" s="3">
        <f>MAX(V1820*F1820-Y1820,0)</f>
        <v/>
      </c>
      <c r="AA1820" s="3">
        <f>MAX(U1820*F1820-SUM(Y1820:Z1820),0)</f>
        <v/>
      </c>
      <c r="AB1820" s="3">
        <f>MAX(F1820-SUM(Y1820:AA1820),0)</f>
        <v/>
      </c>
      <c r="AC1820" s="3">
        <f>D1820</f>
        <v/>
      </c>
      <c r="AD1820" s="3">
        <f>E1820</f>
        <v/>
      </c>
    </row>
    <row r="1821">
      <c r="A1821" s="22" t="inlineStr">
        <is>
          <t>BNRR022511262080</t>
        </is>
      </c>
      <c r="B1821" s="22" t="inlineStr">
        <is>
          <t>26/11/2025 21:51:52</t>
        </is>
      </c>
      <c r="C1821" s="24" t="n">
        <v>9</v>
      </c>
      <c r="D1821" s="24" t="n">
        <v>19</v>
      </c>
      <c r="E1821" s="24" t="n">
        <v>15</v>
      </c>
      <c r="F1821" s="24" t="n">
        <v>360</v>
      </c>
      <c r="G1821" s="24" t="inlineStr">
        <is>
          <t>17</t>
        </is>
      </c>
      <c r="H1821" s="24" t="inlineStr">
        <is>
          <t>27/11/2025 21:14:27</t>
        </is>
      </c>
      <c r="I1821" s="24" t="inlineStr"/>
      <c r="J1821" s="24" t="n">
        <v/>
      </c>
      <c r="K1821" s="24" t="n"/>
      <c r="L1821" s="24" t="n"/>
      <c r="M1821" s="1">
        <f>LEFT(A1821,6)</f>
        <v/>
      </c>
      <c r="N1821" s="1">
        <f>MID(A1821,7,6)</f>
        <v/>
      </c>
      <c r="O1821" s="1">
        <f>MID(A1821,7,6)&amp;"-"&amp;MID(A1821,13,1)</f>
        <v/>
      </c>
      <c r="P1821" s="1">
        <f>"M"&amp;MID(A1821,5,2)</f>
        <v/>
      </c>
      <c r="Q1821" s="1">
        <f>IF(MID(A1821,4,1)="L",IF(ISODD(RIGHT(A1821)),"LH1","LH3"),IF(MID(A1821,4,1)="R",IF(ISODD(RIGHT(A1821)),"RH2","RH4"),"ERROR"))</f>
        <v/>
      </c>
      <c r="R1821" s="1">
        <f>P1821&amp;"-"&amp;Q1821</f>
        <v/>
      </c>
      <c r="S1821" s="13">
        <f>IF(D1821="","HXX",IF(OR(D1821=D1820,D1821=0),S1820,"H"&amp;TEXT(D1821,"00")&amp;" T"&amp;TEXT(G1821,"00")&amp;" - "&amp;A1821))</f>
        <v/>
      </c>
      <c r="T1821" s="13">
        <f>SUBTOTAL(3,A1821)</f>
        <v/>
      </c>
      <c r="U1821" s="13">
        <f>IF(OR(NOT(ISBLANK(H1821)),J1821="30"),1,0)</f>
        <v/>
      </c>
      <c r="V1821" s="13">
        <f>IF(ISBLANK(I1821),0,1)</f>
        <v/>
      </c>
      <c r="W1821" s="13">
        <f>IF(AND(L1821="Porosidad de gas",OR(K1821="C5",K1821="E5")),1,0)</f>
        <v/>
      </c>
      <c r="X1821" s="3">
        <f>RIGHT(A1821,3)</f>
        <v/>
      </c>
      <c r="Y1821" s="3">
        <f>MAX(W1821*F1821,0)</f>
        <v/>
      </c>
      <c r="Z1821" s="3">
        <f>MAX(V1821*F1821-Y1821,0)</f>
        <v/>
      </c>
      <c r="AA1821" s="3">
        <f>MAX(U1821*F1821-SUM(Y1821:Z1821),0)</f>
        <v/>
      </c>
      <c r="AB1821" s="3">
        <f>MAX(F1821-SUM(Y1821:AA1821),0)</f>
        <v/>
      </c>
      <c r="AC1821" s="3">
        <f>D1821</f>
        <v/>
      </c>
      <c r="AD1821" s="3">
        <f>E1821</f>
        <v/>
      </c>
    </row>
    <row r="1822">
      <c r="A1822" s="22" t="inlineStr">
        <is>
          <t>BNRL022511262077</t>
        </is>
      </c>
      <c r="B1822" s="22" t="inlineStr">
        <is>
          <t>26/11/2025 21:45:52</t>
        </is>
      </c>
      <c r="C1822" s="24" t="n">
        <v>9</v>
      </c>
      <c r="D1822" s="24" t="n">
        <v>19</v>
      </c>
      <c r="E1822" s="24" t="n">
        <v>14</v>
      </c>
      <c r="F1822" s="24" t="n">
        <v>360</v>
      </c>
      <c r="G1822" s="24" t="inlineStr">
        <is>
          <t>17</t>
        </is>
      </c>
      <c r="H1822" s="24" t="inlineStr">
        <is>
          <t>27/11/2025 21:27:19</t>
        </is>
      </c>
      <c r="I1822" s="24" t="inlineStr"/>
      <c r="J1822" s="24" t="n">
        <v/>
      </c>
      <c r="K1822" s="24" t="n"/>
      <c r="L1822" s="24" t="n"/>
      <c r="M1822" s="1">
        <f>LEFT(A1822,6)</f>
        <v/>
      </c>
      <c r="N1822" s="1">
        <f>MID(A1822,7,6)</f>
        <v/>
      </c>
      <c r="O1822" s="1">
        <f>MID(A1822,7,6)&amp;"-"&amp;MID(A1822,13,1)</f>
        <v/>
      </c>
      <c r="P1822" s="1">
        <f>"M"&amp;MID(A1822,5,2)</f>
        <v/>
      </c>
      <c r="Q1822" s="1">
        <f>IF(MID(A1822,4,1)="L",IF(ISODD(RIGHT(A1822)),"LH1","LH3"),IF(MID(A1822,4,1)="R",IF(ISODD(RIGHT(A1822)),"RH2","RH4"),"ERROR"))</f>
        <v/>
      </c>
      <c r="R1822" s="1">
        <f>P1822&amp;"-"&amp;Q1822</f>
        <v/>
      </c>
      <c r="S1822" s="13">
        <f>IF(D1822="","HXX",IF(OR(D1822=D1821,D1822=0),S1821,"H"&amp;TEXT(D1822,"00")&amp;" T"&amp;TEXT(G1822,"00")&amp;" - "&amp;A1822))</f>
        <v/>
      </c>
      <c r="T1822" s="13">
        <f>SUBTOTAL(3,A1822)</f>
        <v/>
      </c>
      <c r="U1822" s="13">
        <f>IF(OR(NOT(ISBLANK(H1822)),J1822="30"),1,0)</f>
        <v/>
      </c>
      <c r="V1822" s="13">
        <f>IF(ISBLANK(I1822),0,1)</f>
        <v/>
      </c>
      <c r="W1822" s="13">
        <f>IF(AND(L1822="Porosidad de gas",OR(K1822="C5",K1822="E5")),1,0)</f>
        <v/>
      </c>
      <c r="X1822" s="3">
        <f>RIGHT(A1822,3)</f>
        <v/>
      </c>
      <c r="Y1822" s="3">
        <f>MAX(W1822*F1822,0)</f>
        <v/>
      </c>
      <c r="Z1822" s="3">
        <f>MAX(V1822*F1822-Y1822,0)</f>
        <v/>
      </c>
      <c r="AA1822" s="3">
        <f>MAX(U1822*F1822-SUM(Y1822:Z1822),0)</f>
        <v/>
      </c>
      <c r="AB1822" s="3">
        <f>MAX(F1822-SUM(Y1822:AA1822),0)</f>
        <v/>
      </c>
      <c r="AC1822" s="3">
        <f>D1822</f>
        <v/>
      </c>
      <c r="AD1822" s="3">
        <f>E1822</f>
        <v/>
      </c>
    </row>
    <row r="1823">
      <c r="A1823" s="22" t="inlineStr">
        <is>
          <t>BNRL022511262078</t>
        </is>
      </c>
      <c r="B1823" s="22" t="inlineStr">
        <is>
          <t>26/11/2025 21:45:52</t>
        </is>
      </c>
      <c r="C1823" s="24" t="n">
        <v>9</v>
      </c>
      <c r="D1823" s="24" t="n">
        <v>19</v>
      </c>
      <c r="E1823" s="24" t="n">
        <v>14</v>
      </c>
      <c r="F1823" s="24" t="n">
        <v>360</v>
      </c>
      <c r="G1823" s="24" t="inlineStr">
        <is>
          <t>17</t>
        </is>
      </c>
      <c r="H1823" s="24" t="inlineStr">
        <is>
          <t>27/11/2025 21:26:4</t>
        </is>
      </c>
      <c r="I1823" s="24" t="inlineStr"/>
      <c r="J1823" s="24" t="n">
        <v/>
      </c>
      <c r="K1823" s="24" t="n"/>
      <c r="L1823" s="24" t="n"/>
      <c r="M1823" s="1">
        <f>LEFT(A1823,6)</f>
        <v/>
      </c>
      <c r="N1823" s="1">
        <f>MID(A1823,7,6)</f>
        <v/>
      </c>
      <c r="O1823" s="1">
        <f>MID(A1823,7,6)&amp;"-"&amp;MID(A1823,13,1)</f>
        <v/>
      </c>
      <c r="P1823" s="1">
        <f>"M"&amp;MID(A1823,5,2)</f>
        <v/>
      </c>
      <c r="Q1823" s="1">
        <f>IF(MID(A1823,4,1)="L",IF(ISODD(RIGHT(A1823)),"LH1","LH3"),IF(MID(A1823,4,1)="R",IF(ISODD(RIGHT(A1823)),"RH2","RH4"),"ERROR"))</f>
        <v/>
      </c>
      <c r="R1823" s="1">
        <f>P1823&amp;"-"&amp;Q1823</f>
        <v/>
      </c>
      <c r="S1823" s="13">
        <f>IF(D1823="","HXX",IF(OR(D1823=D1822,D1823=0),S1822,"H"&amp;TEXT(D1823,"00")&amp;" T"&amp;TEXT(G1823,"00")&amp;" - "&amp;A1823))</f>
        <v/>
      </c>
      <c r="T1823" s="13">
        <f>SUBTOTAL(3,A1823)</f>
        <v/>
      </c>
      <c r="U1823" s="13">
        <f>IF(OR(NOT(ISBLANK(H1823)),J1823="30"),1,0)</f>
        <v/>
      </c>
      <c r="V1823" s="13">
        <f>IF(ISBLANK(I1823),0,1)</f>
        <v/>
      </c>
      <c r="W1823" s="13">
        <f>IF(AND(L1823="Porosidad de gas",OR(K1823="C5",K1823="E5")),1,0)</f>
        <v/>
      </c>
      <c r="X1823" s="3">
        <f>RIGHT(A1823,3)</f>
        <v/>
      </c>
      <c r="Y1823" s="3">
        <f>MAX(W1823*F1823,0)</f>
        <v/>
      </c>
      <c r="Z1823" s="3">
        <f>MAX(V1823*F1823-Y1823,0)</f>
        <v/>
      </c>
      <c r="AA1823" s="3">
        <f>MAX(U1823*F1823-SUM(Y1823:Z1823),0)</f>
        <v/>
      </c>
      <c r="AB1823" s="3">
        <f>MAX(F1823-SUM(Y1823:AA1823),0)</f>
        <v/>
      </c>
      <c r="AC1823" s="3">
        <f>D1823</f>
        <v/>
      </c>
      <c r="AD1823" s="3">
        <f>E1823</f>
        <v/>
      </c>
    </row>
    <row r="1824">
      <c r="A1824" s="22" t="inlineStr">
        <is>
          <t>BNRR022511262077</t>
        </is>
      </c>
      <c r="B1824" s="22" t="inlineStr">
        <is>
          <t>26/11/2025 21:45:52</t>
        </is>
      </c>
      <c r="C1824" s="24" t="n">
        <v>9</v>
      </c>
      <c r="D1824" s="24" t="n">
        <v>19</v>
      </c>
      <c r="E1824" s="24" t="n">
        <v>14</v>
      </c>
      <c r="F1824" s="24" t="n">
        <v>360</v>
      </c>
      <c r="G1824" s="24" t="inlineStr">
        <is>
          <t>17</t>
        </is>
      </c>
      <c r="H1824" s="24" t="inlineStr">
        <is>
          <t>27/11/2025 21:18:57</t>
        </is>
      </c>
      <c r="I1824" s="24" t="inlineStr"/>
      <c r="J1824" s="24" t="n">
        <v/>
      </c>
      <c r="K1824" s="24" t="n"/>
      <c r="L1824" s="24" t="n"/>
      <c r="M1824" s="1">
        <f>LEFT(A1824,6)</f>
        <v/>
      </c>
      <c r="N1824" s="1">
        <f>MID(A1824,7,6)</f>
        <v/>
      </c>
      <c r="O1824" s="1">
        <f>MID(A1824,7,6)&amp;"-"&amp;MID(A1824,13,1)</f>
        <v/>
      </c>
      <c r="P1824" s="1">
        <f>"M"&amp;MID(A1824,5,2)</f>
        <v/>
      </c>
      <c r="Q1824" s="1">
        <f>IF(MID(A1824,4,1)="L",IF(ISODD(RIGHT(A1824)),"LH1","LH3"),IF(MID(A1824,4,1)="R",IF(ISODD(RIGHT(A1824)),"RH2","RH4"),"ERROR"))</f>
        <v/>
      </c>
      <c r="R1824" s="1">
        <f>P1824&amp;"-"&amp;Q1824</f>
        <v/>
      </c>
      <c r="S1824" s="13">
        <f>IF(D1824="","HXX",IF(OR(D1824=D1823,D1824=0),S1823,"H"&amp;TEXT(D1824,"00")&amp;" T"&amp;TEXT(G1824,"00")&amp;" - "&amp;A1824))</f>
        <v/>
      </c>
      <c r="T1824" s="13">
        <f>SUBTOTAL(3,A1824)</f>
        <v/>
      </c>
      <c r="U1824" s="13">
        <f>IF(OR(NOT(ISBLANK(H1824)),J1824="30"),1,0)</f>
        <v/>
      </c>
      <c r="V1824" s="13">
        <f>IF(ISBLANK(I1824),0,1)</f>
        <v/>
      </c>
      <c r="W1824" s="13">
        <f>IF(AND(L1824="Porosidad de gas",OR(K1824="C5",K1824="E5")),1,0)</f>
        <v/>
      </c>
      <c r="X1824" s="3">
        <f>RIGHT(A1824,3)</f>
        <v/>
      </c>
      <c r="Y1824" s="3">
        <f>MAX(W1824*F1824,0)</f>
        <v/>
      </c>
      <c r="Z1824" s="3">
        <f>MAX(V1824*F1824-Y1824,0)</f>
        <v/>
      </c>
      <c r="AA1824" s="3">
        <f>MAX(U1824*F1824-SUM(Y1824:Z1824),0)</f>
        <v/>
      </c>
      <c r="AB1824" s="3">
        <f>MAX(F1824-SUM(Y1824:AA1824),0)</f>
        <v/>
      </c>
      <c r="AC1824" s="3">
        <f>D1824</f>
        <v/>
      </c>
      <c r="AD1824" s="3">
        <f>E1824</f>
        <v/>
      </c>
    </row>
    <row r="1825">
      <c r="A1825" s="22" t="inlineStr">
        <is>
          <t>BNRR022511262078</t>
        </is>
      </c>
      <c r="B1825" s="22" t="inlineStr">
        <is>
          <t>26/11/2025 21:45:52</t>
        </is>
      </c>
      <c r="C1825" s="24" t="n">
        <v>9</v>
      </c>
      <c r="D1825" s="24" t="n">
        <v>19</v>
      </c>
      <c r="E1825" s="24" t="n">
        <v>14</v>
      </c>
      <c r="F1825" s="24" t="n">
        <v>360</v>
      </c>
      <c r="G1825" s="24" t="inlineStr">
        <is>
          <t>17</t>
        </is>
      </c>
      <c r="H1825" s="24" t="inlineStr">
        <is>
          <t>27/11/2025 21:19:38</t>
        </is>
      </c>
      <c r="I1825" s="24" t="inlineStr"/>
      <c r="J1825" s="24" t="n">
        <v/>
      </c>
      <c r="K1825" s="24" t="n"/>
      <c r="L1825" s="24" t="n"/>
      <c r="M1825" s="1">
        <f>LEFT(A1825,6)</f>
        <v/>
      </c>
      <c r="N1825" s="1">
        <f>MID(A1825,7,6)</f>
        <v/>
      </c>
      <c r="O1825" s="1">
        <f>MID(A1825,7,6)&amp;"-"&amp;MID(A1825,13,1)</f>
        <v/>
      </c>
      <c r="P1825" s="1">
        <f>"M"&amp;MID(A1825,5,2)</f>
        <v/>
      </c>
      <c r="Q1825" s="1">
        <f>IF(MID(A1825,4,1)="L",IF(ISODD(RIGHT(A1825)),"LH1","LH3"),IF(MID(A1825,4,1)="R",IF(ISODD(RIGHT(A1825)),"RH2","RH4"),"ERROR"))</f>
        <v/>
      </c>
      <c r="R1825" s="1">
        <f>P1825&amp;"-"&amp;Q1825</f>
        <v/>
      </c>
      <c r="S1825" s="13">
        <f>IF(D1825="","HXX",IF(OR(D1825=D1824,D1825=0),S1824,"H"&amp;TEXT(D1825,"00")&amp;" T"&amp;TEXT(G1825,"00")&amp;" - "&amp;A1825))</f>
        <v/>
      </c>
      <c r="T1825" s="13">
        <f>SUBTOTAL(3,A1825)</f>
        <v/>
      </c>
      <c r="U1825" s="13">
        <f>IF(OR(NOT(ISBLANK(H1825)),J1825="30"),1,0)</f>
        <v/>
      </c>
      <c r="V1825" s="13">
        <f>IF(ISBLANK(I1825),0,1)</f>
        <v/>
      </c>
      <c r="W1825" s="13">
        <f>IF(AND(L1825="Porosidad de gas",OR(K1825="C5",K1825="E5")),1,0)</f>
        <v/>
      </c>
      <c r="X1825" s="3">
        <f>RIGHT(A1825,3)</f>
        <v/>
      </c>
      <c r="Y1825" s="3">
        <f>MAX(W1825*F1825,0)</f>
        <v/>
      </c>
      <c r="Z1825" s="3">
        <f>MAX(V1825*F1825-Y1825,0)</f>
        <v/>
      </c>
      <c r="AA1825" s="3">
        <f>MAX(U1825*F1825-SUM(Y1825:Z1825),0)</f>
        <v/>
      </c>
      <c r="AB1825" s="3">
        <f>MAX(F1825-SUM(Y1825:AA1825),0)</f>
        <v/>
      </c>
      <c r="AC1825" s="3">
        <f>D1825</f>
        <v/>
      </c>
      <c r="AD1825" s="3">
        <f>E1825</f>
        <v/>
      </c>
    </row>
    <row r="1826">
      <c r="A1826" s="22" t="inlineStr">
        <is>
          <t>BNRL022511262075</t>
        </is>
      </c>
      <c r="B1826" s="22" t="inlineStr">
        <is>
          <t>26/11/2025 21:39:52</t>
        </is>
      </c>
      <c r="C1826" s="24" t="n">
        <v>9</v>
      </c>
      <c r="D1826" s="24" t="n">
        <v>19</v>
      </c>
      <c r="E1826" s="24" t="n">
        <v>13</v>
      </c>
      <c r="F1826" s="24" t="n">
        <v>361</v>
      </c>
      <c r="G1826" s="24" t="inlineStr">
        <is>
          <t>17</t>
        </is>
      </c>
      <c r="H1826" s="24" t="inlineStr">
        <is>
          <t>27/11/2025 19:58:1</t>
        </is>
      </c>
      <c r="I1826" s="24" t="inlineStr"/>
      <c r="J1826" s="24" t="n">
        <v/>
      </c>
      <c r="K1826" s="24" t="n"/>
      <c r="L1826" s="24" t="n"/>
      <c r="M1826" s="1">
        <f>LEFT(A1826,6)</f>
        <v/>
      </c>
      <c r="N1826" s="1">
        <f>MID(A1826,7,6)</f>
        <v/>
      </c>
      <c r="O1826" s="1">
        <f>MID(A1826,7,6)&amp;"-"&amp;MID(A1826,13,1)</f>
        <v/>
      </c>
      <c r="P1826" s="1">
        <f>"M"&amp;MID(A1826,5,2)</f>
        <v/>
      </c>
      <c r="Q1826" s="1">
        <f>IF(MID(A1826,4,1)="L",IF(ISODD(RIGHT(A1826)),"LH1","LH3"),IF(MID(A1826,4,1)="R",IF(ISODD(RIGHT(A1826)),"RH2","RH4"),"ERROR"))</f>
        <v/>
      </c>
      <c r="R1826" s="1">
        <f>P1826&amp;"-"&amp;Q1826</f>
        <v/>
      </c>
      <c r="S1826" s="13">
        <f>IF(D1826="","HXX",IF(OR(D1826=D1825,D1826=0),S1825,"H"&amp;TEXT(D1826,"00")&amp;" T"&amp;TEXT(G1826,"00")&amp;" - "&amp;A1826))</f>
        <v/>
      </c>
      <c r="T1826" s="13">
        <f>SUBTOTAL(3,A1826)</f>
        <v/>
      </c>
      <c r="U1826" s="13">
        <f>IF(OR(NOT(ISBLANK(H1826)),J1826="30"),1,0)</f>
        <v/>
      </c>
      <c r="V1826" s="13">
        <f>IF(ISBLANK(I1826),0,1)</f>
        <v/>
      </c>
      <c r="W1826" s="13">
        <f>IF(AND(L1826="Porosidad de gas",OR(K1826="C5",K1826="E5")),1,0)</f>
        <v/>
      </c>
      <c r="X1826" s="3">
        <f>RIGHT(A1826,3)</f>
        <v/>
      </c>
      <c r="Y1826" s="3">
        <f>MAX(W1826*F1826,0)</f>
        <v/>
      </c>
      <c r="Z1826" s="3">
        <f>MAX(V1826*F1826-Y1826,0)</f>
        <v/>
      </c>
      <c r="AA1826" s="3">
        <f>MAX(U1826*F1826-SUM(Y1826:Z1826),0)</f>
        <v/>
      </c>
      <c r="AB1826" s="3">
        <f>MAX(F1826-SUM(Y1826:AA1826),0)</f>
        <v/>
      </c>
      <c r="AC1826" s="3">
        <f>D1826</f>
        <v/>
      </c>
      <c r="AD1826" s="3">
        <f>E1826</f>
        <v/>
      </c>
    </row>
    <row r="1827">
      <c r="A1827" s="22" t="inlineStr">
        <is>
          <t>BNRL022511262076</t>
        </is>
      </c>
      <c r="B1827" s="22" t="inlineStr">
        <is>
          <t>26/11/2025 21:39:52</t>
        </is>
      </c>
      <c r="C1827" s="24" t="n">
        <v>9</v>
      </c>
      <c r="D1827" s="24" t="n">
        <v>19</v>
      </c>
      <c r="E1827" s="24" t="n">
        <v>13</v>
      </c>
      <c r="F1827" s="24" t="n">
        <v>361</v>
      </c>
      <c r="G1827" s="24" t="inlineStr">
        <is>
          <t>17</t>
        </is>
      </c>
      <c r="H1827" s="24" t="inlineStr">
        <is>
          <t>27/11/2025 20:0:33</t>
        </is>
      </c>
      <c r="I1827" s="24" t="inlineStr"/>
      <c r="J1827" s="24" t="n">
        <v/>
      </c>
      <c r="K1827" s="24" t="n"/>
      <c r="L1827" s="24" t="n"/>
      <c r="M1827" s="1">
        <f>LEFT(A1827,6)</f>
        <v/>
      </c>
      <c r="N1827" s="1">
        <f>MID(A1827,7,6)</f>
        <v/>
      </c>
      <c r="O1827" s="1">
        <f>MID(A1827,7,6)&amp;"-"&amp;MID(A1827,13,1)</f>
        <v/>
      </c>
      <c r="P1827" s="1">
        <f>"M"&amp;MID(A1827,5,2)</f>
        <v/>
      </c>
      <c r="Q1827" s="1">
        <f>IF(MID(A1827,4,1)="L",IF(ISODD(RIGHT(A1827)),"LH1","LH3"),IF(MID(A1827,4,1)="R",IF(ISODD(RIGHT(A1827)),"RH2","RH4"),"ERROR"))</f>
        <v/>
      </c>
      <c r="R1827" s="1">
        <f>P1827&amp;"-"&amp;Q1827</f>
        <v/>
      </c>
      <c r="S1827" s="13">
        <f>IF(D1827="","HXX",IF(OR(D1827=D1826,D1827=0),S1826,"H"&amp;TEXT(D1827,"00")&amp;" T"&amp;TEXT(G1827,"00")&amp;" - "&amp;A1827))</f>
        <v/>
      </c>
      <c r="T1827" s="13">
        <f>SUBTOTAL(3,A1827)</f>
        <v/>
      </c>
      <c r="U1827" s="13">
        <f>IF(OR(NOT(ISBLANK(H1827)),J1827="30"),1,0)</f>
        <v/>
      </c>
      <c r="V1827" s="13">
        <f>IF(ISBLANK(I1827),0,1)</f>
        <v/>
      </c>
      <c r="W1827" s="13">
        <f>IF(AND(L1827="Porosidad de gas",OR(K1827="C5",K1827="E5")),1,0)</f>
        <v/>
      </c>
      <c r="X1827" s="3">
        <f>RIGHT(A1827,3)</f>
        <v/>
      </c>
      <c r="Y1827" s="3">
        <f>MAX(W1827*F1827,0)</f>
        <v/>
      </c>
      <c r="Z1827" s="3">
        <f>MAX(V1827*F1827-Y1827,0)</f>
        <v/>
      </c>
      <c r="AA1827" s="3">
        <f>MAX(U1827*F1827-SUM(Y1827:Z1827),0)</f>
        <v/>
      </c>
      <c r="AB1827" s="3">
        <f>MAX(F1827-SUM(Y1827:AA1827),0)</f>
        <v/>
      </c>
      <c r="AC1827" s="3">
        <f>D1827</f>
        <v/>
      </c>
      <c r="AD1827" s="3">
        <f>E1827</f>
        <v/>
      </c>
    </row>
    <row r="1828">
      <c r="A1828" s="22" t="inlineStr">
        <is>
          <t>BNRR022511262075</t>
        </is>
      </c>
      <c r="B1828" s="22" t="inlineStr">
        <is>
          <t>26/11/2025 21:39:52</t>
        </is>
      </c>
      <c r="C1828" s="24" t="n">
        <v>9</v>
      </c>
      <c r="D1828" s="24" t="n">
        <v>19</v>
      </c>
      <c r="E1828" s="24" t="n">
        <v>13</v>
      </c>
      <c r="F1828" s="24" t="n">
        <v>361</v>
      </c>
      <c r="G1828" s="24" t="inlineStr">
        <is>
          <t>17</t>
        </is>
      </c>
      <c r="H1828" s="24" t="inlineStr">
        <is>
          <t>27/11/2025 20:7:46</t>
        </is>
      </c>
      <c r="I1828" s="24" t="inlineStr"/>
      <c r="J1828" s="24" t="n">
        <v/>
      </c>
      <c r="K1828" s="24" t="n"/>
      <c r="L1828" s="24" t="n"/>
      <c r="M1828" s="1">
        <f>LEFT(A1828,6)</f>
        <v/>
      </c>
      <c r="N1828" s="1">
        <f>MID(A1828,7,6)</f>
        <v/>
      </c>
      <c r="O1828" s="1">
        <f>MID(A1828,7,6)&amp;"-"&amp;MID(A1828,13,1)</f>
        <v/>
      </c>
      <c r="P1828" s="1">
        <f>"M"&amp;MID(A1828,5,2)</f>
        <v/>
      </c>
      <c r="Q1828" s="1">
        <f>IF(MID(A1828,4,1)="L",IF(ISODD(RIGHT(A1828)),"LH1","LH3"),IF(MID(A1828,4,1)="R",IF(ISODD(RIGHT(A1828)),"RH2","RH4"),"ERROR"))</f>
        <v/>
      </c>
      <c r="R1828" s="1">
        <f>P1828&amp;"-"&amp;Q1828</f>
        <v/>
      </c>
      <c r="S1828" s="13">
        <f>IF(D1828="","HXX",IF(OR(D1828=D1827,D1828=0),S1827,"H"&amp;TEXT(D1828,"00")&amp;" T"&amp;TEXT(G1828,"00")&amp;" - "&amp;A1828))</f>
        <v/>
      </c>
      <c r="T1828" s="13">
        <f>SUBTOTAL(3,A1828)</f>
        <v/>
      </c>
      <c r="U1828" s="13">
        <f>IF(OR(NOT(ISBLANK(H1828)),J1828="30"),1,0)</f>
        <v/>
      </c>
      <c r="V1828" s="13">
        <f>IF(ISBLANK(I1828),0,1)</f>
        <v/>
      </c>
      <c r="W1828" s="13">
        <f>IF(AND(L1828="Porosidad de gas",OR(K1828="C5",K1828="E5")),1,0)</f>
        <v/>
      </c>
      <c r="X1828" s="3">
        <f>RIGHT(A1828,3)</f>
        <v/>
      </c>
      <c r="Y1828" s="3">
        <f>MAX(W1828*F1828,0)</f>
        <v/>
      </c>
      <c r="Z1828" s="3">
        <f>MAX(V1828*F1828-Y1828,0)</f>
        <v/>
      </c>
      <c r="AA1828" s="3">
        <f>MAX(U1828*F1828-SUM(Y1828:Z1828),0)</f>
        <v/>
      </c>
      <c r="AB1828" s="3">
        <f>MAX(F1828-SUM(Y1828:AA1828),0)</f>
        <v/>
      </c>
      <c r="AC1828" s="3">
        <f>D1828</f>
        <v/>
      </c>
      <c r="AD1828" s="3">
        <f>E1828</f>
        <v/>
      </c>
    </row>
    <row r="1829">
      <c r="A1829" s="22" t="inlineStr">
        <is>
          <t>BNRR022511262076</t>
        </is>
      </c>
      <c r="B1829" s="22" t="inlineStr">
        <is>
          <t>26/11/2025 21:39:52</t>
        </is>
      </c>
      <c r="C1829" s="24" t="n">
        <v>9</v>
      </c>
      <c r="D1829" s="24" t="n">
        <v>19</v>
      </c>
      <c r="E1829" s="24" t="n">
        <v>13</v>
      </c>
      <c r="F1829" s="24" t="n">
        <v>361</v>
      </c>
      <c r="G1829" s="24" t="inlineStr">
        <is>
          <t>17</t>
        </is>
      </c>
      <c r="H1829" s="24" t="inlineStr">
        <is>
          <t>27/11/2025 20:5:47</t>
        </is>
      </c>
      <c r="I1829" s="24" t="inlineStr"/>
      <c r="J1829" s="24" t="n">
        <v/>
      </c>
      <c r="K1829" s="24" t="n"/>
      <c r="L1829" s="24" t="n"/>
      <c r="M1829" s="1">
        <f>LEFT(A1829,6)</f>
        <v/>
      </c>
      <c r="N1829" s="1">
        <f>MID(A1829,7,6)</f>
        <v/>
      </c>
      <c r="O1829" s="1">
        <f>MID(A1829,7,6)&amp;"-"&amp;MID(A1829,13,1)</f>
        <v/>
      </c>
      <c r="P1829" s="1">
        <f>"M"&amp;MID(A1829,5,2)</f>
        <v/>
      </c>
      <c r="Q1829" s="1">
        <f>IF(MID(A1829,4,1)="L",IF(ISODD(RIGHT(A1829)),"LH1","LH3"),IF(MID(A1829,4,1)="R",IF(ISODD(RIGHT(A1829)),"RH2","RH4"),"ERROR"))</f>
        <v/>
      </c>
      <c r="R1829" s="1">
        <f>P1829&amp;"-"&amp;Q1829</f>
        <v/>
      </c>
      <c r="S1829" s="13">
        <f>IF(D1829="","HXX",IF(OR(D1829=D1828,D1829=0),S1828,"H"&amp;TEXT(D1829,"00")&amp;" T"&amp;TEXT(G1829,"00")&amp;" - "&amp;A1829))</f>
        <v/>
      </c>
      <c r="T1829" s="13">
        <f>SUBTOTAL(3,A1829)</f>
        <v/>
      </c>
      <c r="U1829" s="13">
        <f>IF(OR(NOT(ISBLANK(H1829)),J1829="30"),1,0)</f>
        <v/>
      </c>
      <c r="V1829" s="13">
        <f>IF(ISBLANK(I1829),0,1)</f>
        <v/>
      </c>
      <c r="W1829" s="13">
        <f>IF(AND(L1829="Porosidad de gas",OR(K1829="C5",K1829="E5")),1,0)</f>
        <v/>
      </c>
      <c r="X1829" s="3">
        <f>RIGHT(A1829,3)</f>
        <v/>
      </c>
      <c r="Y1829" s="3">
        <f>MAX(W1829*F1829,0)</f>
        <v/>
      </c>
      <c r="Z1829" s="3">
        <f>MAX(V1829*F1829-Y1829,0)</f>
        <v/>
      </c>
      <c r="AA1829" s="3">
        <f>MAX(U1829*F1829-SUM(Y1829:Z1829),0)</f>
        <v/>
      </c>
      <c r="AB1829" s="3">
        <f>MAX(F1829-SUM(Y1829:AA1829),0)</f>
        <v/>
      </c>
      <c r="AC1829" s="3">
        <f>D1829</f>
        <v/>
      </c>
      <c r="AD1829" s="3">
        <f>E1829</f>
        <v/>
      </c>
    </row>
    <row r="1830">
      <c r="A1830" s="22" t="inlineStr">
        <is>
          <t>BNRL022511262073</t>
        </is>
      </c>
      <c r="B1830" s="22" t="inlineStr">
        <is>
          <t>26/11/2025 21:33:51</t>
        </is>
      </c>
      <c r="C1830" s="24" t="n">
        <v>9</v>
      </c>
      <c r="D1830" s="24" t="n">
        <v>19</v>
      </c>
      <c r="E1830" s="24" t="n">
        <v>12</v>
      </c>
      <c r="F1830" s="24" t="n">
        <v>361</v>
      </c>
      <c r="G1830" s="24" t="inlineStr">
        <is>
          <t>17</t>
        </is>
      </c>
      <c r="H1830" s="24" t="inlineStr">
        <is>
          <t>27/11/2025 20:5:49</t>
        </is>
      </c>
      <c r="I1830" s="24" t="inlineStr"/>
      <c r="J1830" s="24" t="n">
        <v/>
      </c>
      <c r="K1830" s="24" t="n"/>
      <c r="L1830" s="24" t="n"/>
      <c r="M1830" s="1">
        <f>LEFT(A1830,6)</f>
        <v/>
      </c>
      <c r="N1830" s="1">
        <f>MID(A1830,7,6)</f>
        <v/>
      </c>
      <c r="O1830" s="1">
        <f>MID(A1830,7,6)&amp;"-"&amp;MID(A1830,13,1)</f>
        <v/>
      </c>
      <c r="P1830" s="1">
        <f>"M"&amp;MID(A1830,5,2)</f>
        <v/>
      </c>
      <c r="Q1830" s="1">
        <f>IF(MID(A1830,4,1)="L",IF(ISODD(RIGHT(A1830)),"LH1","LH3"),IF(MID(A1830,4,1)="R",IF(ISODD(RIGHT(A1830)),"RH2","RH4"),"ERROR"))</f>
        <v/>
      </c>
      <c r="R1830" s="1">
        <f>P1830&amp;"-"&amp;Q1830</f>
        <v/>
      </c>
      <c r="S1830" s="13">
        <f>IF(D1830="","HXX",IF(OR(D1830=D1829,D1830=0),S1829,"H"&amp;TEXT(D1830,"00")&amp;" T"&amp;TEXT(G1830,"00")&amp;" - "&amp;A1830))</f>
        <v/>
      </c>
      <c r="T1830" s="13">
        <f>SUBTOTAL(3,A1830)</f>
        <v/>
      </c>
      <c r="U1830" s="13">
        <f>IF(OR(NOT(ISBLANK(H1830)),J1830="30"),1,0)</f>
        <v/>
      </c>
      <c r="V1830" s="13">
        <f>IF(ISBLANK(I1830),0,1)</f>
        <v/>
      </c>
      <c r="W1830" s="13">
        <f>IF(AND(L1830="Porosidad de gas",OR(K1830="C5",K1830="E5")),1,0)</f>
        <v/>
      </c>
      <c r="X1830" s="3">
        <f>RIGHT(A1830,3)</f>
        <v/>
      </c>
      <c r="Y1830" s="3">
        <f>MAX(W1830*F1830,0)</f>
        <v/>
      </c>
      <c r="Z1830" s="3">
        <f>MAX(V1830*F1830-Y1830,0)</f>
        <v/>
      </c>
      <c r="AA1830" s="3">
        <f>MAX(U1830*F1830-SUM(Y1830:Z1830),0)</f>
        <v/>
      </c>
      <c r="AB1830" s="3">
        <f>MAX(F1830-SUM(Y1830:AA1830),0)</f>
        <v/>
      </c>
      <c r="AC1830" s="3">
        <f>D1830</f>
        <v/>
      </c>
      <c r="AD1830" s="3">
        <f>E1830</f>
        <v/>
      </c>
    </row>
    <row r="1831">
      <c r="A1831" s="22" t="inlineStr">
        <is>
          <t>BNRL022511262074</t>
        </is>
      </c>
      <c r="B1831" s="22" t="inlineStr">
        <is>
          <t>26/11/2025 21:33:51</t>
        </is>
      </c>
      <c r="C1831" s="24" t="n">
        <v>9</v>
      </c>
      <c r="D1831" s="24" t="n">
        <v>19</v>
      </c>
      <c r="E1831" s="24" t="n">
        <v>12</v>
      </c>
      <c r="F1831" s="24" t="n">
        <v>361</v>
      </c>
      <c r="G1831" s="24" t="inlineStr">
        <is>
          <t>17</t>
        </is>
      </c>
      <c r="H1831" s="24" t="inlineStr">
        <is>
          <t>27/11/2025 20:10:30</t>
        </is>
      </c>
      <c r="I1831" s="24" t="inlineStr"/>
      <c r="J1831" s="24" t="n">
        <v/>
      </c>
      <c r="K1831" s="24" t="n"/>
      <c r="L1831" s="24" t="n"/>
      <c r="M1831" s="1">
        <f>LEFT(A1831,6)</f>
        <v/>
      </c>
      <c r="N1831" s="1">
        <f>MID(A1831,7,6)</f>
        <v/>
      </c>
      <c r="O1831" s="1">
        <f>MID(A1831,7,6)&amp;"-"&amp;MID(A1831,13,1)</f>
        <v/>
      </c>
      <c r="P1831" s="1">
        <f>"M"&amp;MID(A1831,5,2)</f>
        <v/>
      </c>
      <c r="Q1831" s="1">
        <f>IF(MID(A1831,4,1)="L",IF(ISODD(RIGHT(A1831)),"LH1","LH3"),IF(MID(A1831,4,1)="R",IF(ISODD(RIGHT(A1831)),"RH2","RH4"),"ERROR"))</f>
        <v/>
      </c>
      <c r="R1831" s="1">
        <f>P1831&amp;"-"&amp;Q1831</f>
        <v/>
      </c>
      <c r="S1831" s="13">
        <f>IF(D1831="","HXX",IF(OR(D1831=D1830,D1831=0),S1830,"H"&amp;TEXT(D1831,"00")&amp;" T"&amp;TEXT(G1831,"00")&amp;" - "&amp;A1831))</f>
        <v/>
      </c>
      <c r="T1831" s="13">
        <f>SUBTOTAL(3,A1831)</f>
        <v/>
      </c>
      <c r="U1831" s="13">
        <f>IF(OR(NOT(ISBLANK(H1831)),J1831="30"),1,0)</f>
        <v/>
      </c>
      <c r="V1831" s="13">
        <f>IF(ISBLANK(I1831),0,1)</f>
        <v/>
      </c>
      <c r="W1831" s="13">
        <f>IF(AND(L1831="Porosidad de gas",OR(K1831="C5",K1831="E5")),1,0)</f>
        <v/>
      </c>
      <c r="X1831" s="3">
        <f>RIGHT(A1831,3)</f>
        <v/>
      </c>
      <c r="Y1831" s="3">
        <f>MAX(W1831*F1831,0)</f>
        <v/>
      </c>
      <c r="Z1831" s="3">
        <f>MAX(V1831*F1831-Y1831,0)</f>
        <v/>
      </c>
      <c r="AA1831" s="3">
        <f>MAX(U1831*F1831-SUM(Y1831:Z1831),0)</f>
        <v/>
      </c>
      <c r="AB1831" s="3">
        <f>MAX(F1831-SUM(Y1831:AA1831),0)</f>
        <v/>
      </c>
      <c r="AC1831" s="3">
        <f>D1831</f>
        <v/>
      </c>
      <c r="AD1831" s="3">
        <f>E1831</f>
        <v/>
      </c>
    </row>
    <row r="1832">
      <c r="A1832" s="22" t="inlineStr">
        <is>
          <t>BNRR022511262073</t>
        </is>
      </c>
      <c r="B1832" s="22" t="inlineStr">
        <is>
          <t>26/11/2025 21:33:51</t>
        </is>
      </c>
      <c r="C1832" s="24" t="n">
        <v>9</v>
      </c>
      <c r="D1832" s="24" t="n">
        <v>19</v>
      </c>
      <c r="E1832" s="24" t="n">
        <v>12</v>
      </c>
      <c r="F1832" s="24" t="n">
        <v>361</v>
      </c>
      <c r="G1832" s="24" t="inlineStr">
        <is>
          <t>17</t>
        </is>
      </c>
      <c r="H1832" s="24" t="inlineStr">
        <is>
          <t>27/11/2025 20:8:23</t>
        </is>
      </c>
      <c r="I1832" s="24" t="inlineStr"/>
      <c r="J1832" s="24" t="n">
        <v/>
      </c>
      <c r="K1832" s="24" t="n"/>
      <c r="L1832" s="24" t="n"/>
      <c r="M1832" s="1">
        <f>LEFT(A1832,6)</f>
        <v/>
      </c>
      <c r="N1832" s="1">
        <f>MID(A1832,7,6)</f>
        <v/>
      </c>
      <c r="O1832" s="1">
        <f>MID(A1832,7,6)&amp;"-"&amp;MID(A1832,13,1)</f>
        <v/>
      </c>
      <c r="P1832" s="1">
        <f>"M"&amp;MID(A1832,5,2)</f>
        <v/>
      </c>
      <c r="Q1832" s="1">
        <f>IF(MID(A1832,4,1)="L",IF(ISODD(RIGHT(A1832)),"LH1","LH3"),IF(MID(A1832,4,1)="R",IF(ISODD(RIGHT(A1832)),"RH2","RH4"),"ERROR"))</f>
        <v/>
      </c>
      <c r="R1832" s="1">
        <f>P1832&amp;"-"&amp;Q1832</f>
        <v/>
      </c>
      <c r="S1832" s="13">
        <f>IF(D1832="","HXX",IF(OR(D1832=D1831,D1832=0),S1831,"H"&amp;TEXT(D1832,"00")&amp;" T"&amp;TEXT(G1832,"00")&amp;" - "&amp;A1832))</f>
        <v/>
      </c>
      <c r="T1832" s="13">
        <f>SUBTOTAL(3,A1832)</f>
        <v/>
      </c>
      <c r="U1832" s="13">
        <f>IF(OR(NOT(ISBLANK(H1832)),J1832="30"),1,0)</f>
        <v/>
      </c>
      <c r="V1832" s="13">
        <f>IF(ISBLANK(I1832),0,1)</f>
        <v/>
      </c>
      <c r="W1832" s="13">
        <f>IF(AND(L1832="Porosidad de gas",OR(K1832="C5",K1832="E5")),1,0)</f>
        <v/>
      </c>
      <c r="X1832" s="3">
        <f>RIGHT(A1832,3)</f>
        <v/>
      </c>
      <c r="Y1832" s="3">
        <f>MAX(W1832*F1832,0)</f>
        <v/>
      </c>
      <c r="Z1832" s="3">
        <f>MAX(V1832*F1832-Y1832,0)</f>
        <v/>
      </c>
      <c r="AA1832" s="3">
        <f>MAX(U1832*F1832-SUM(Y1832:Z1832),0)</f>
        <v/>
      </c>
      <c r="AB1832" s="3">
        <f>MAX(F1832-SUM(Y1832:AA1832),0)</f>
        <v/>
      </c>
      <c r="AC1832" s="3">
        <f>D1832</f>
        <v/>
      </c>
      <c r="AD1832" s="3">
        <f>E1832</f>
        <v/>
      </c>
    </row>
    <row r="1833">
      <c r="A1833" s="22" t="inlineStr">
        <is>
          <t>BNRR022511262074</t>
        </is>
      </c>
      <c r="B1833" s="22" t="inlineStr">
        <is>
          <t>26/11/2025 21:33:51</t>
        </is>
      </c>
      <c r="C1833" s="24" t="n">
        <v>9</v>
      </c>
      <c r="D1833" s="24" t="n">
        <v>19</v>
      </c>
      <c r="E1833" s="24" t="n">
        <v>12</v>
      </c>
      <c r="F1833" s="24" t="n">
        <v>361</v>
      </c>
      <c r="G1833" s="24" t="inlineStr">
        <is>
          <t>17</t>
        </is>
      </c>
      <c r="H1833" s="24" t="inlineStr">
        <is>
          <t>27/11/2025 20:6:23</t>
        </is>
      </c>
      <c r="I1833" s="24" t="inlineStr"/>
      <c r="J1833" s="24" t="n">
        <v/>
      </c>
      <c r="K1833" s="24" t="n"/>
      <c r="L1833" s="24" t="n"/>
      <c r="M1833" s="1">
        <f>LEFT(A1833,6)</f>
        <v/>
      </c>
      <c r="N1833" s="1">
        <f>MID(A1833,7,6)</f>
        <v/>
      </c>
      <c r="O1833" s="1">
        <f>MID(A1833,7,6)&amp;"-"&amp;MID(A1833,13,1)</f>
        <v/>
      </c>
      <c r="P1833" s="1">
        <f>"M"&amp;MID(A1833,5,2)</f>
        <v/>
      </c>
      <c r="Q1833" s="1">
        <f>IF(MID(A1833,4,1)="L",IF(ISODD(RIGHT(A1833)),"LH1","LH3"),IF(MID(A1833,4,1)="R",IF(ISODD(RIGHT(A1833)),"RH2","RH4"),"ERROR"))</f>
        <v/>
      </c>
      <c r="R1833" s="1">
        <f>P1833&amp;"-"&amp;Q1833</f>
        <v/>
      </c>
      <c r="S1833" s="13">
        <f>IF(D1833="","HXX",IF(OR(D1833=D1832,D1833=0),S1832,"H"&amp;TEXT(D1833,"00")&amp;" T"&amp;TEXT(G1833,"00")&amp;" - "&amp;A1833))</f>
        <v/>
      </c>
      <c r="T1833" s="13">
        <f>SUBTOTAL(3,A1833)</f>
        <v/>
      </c>
      <c r="U1833" s="13">
        <f>IF(OR(NOT(ISBLANK(H1833)),J1833="30"),1,0)</f>
        <v/>
      </c>
      <c r="V1833" s="13">
        <f>IF(ISBLANK(I1833),0,1)</f>
        <v/>
      </c>
      <c r="W1833" s="13">
        <f>IF(AND(L1833="Porosidad de gas",OR(K1833="C5",K1833="E5")),1,0)</f>
        <v/>
      </c>
      <c r="X1833" s="3">
        <f>RIGHT(A1833,3)</f>
        <v/>
      </c>
      <c r="Y1833" s="3">
        <f>MAX(W1833*F1833,0)</f>
        <v/>
      </c>
      <c r="Z1833" s="3">
        <f>MAX(V1833*F1833-Y1833,0)</f>
        <v/>
      </c>
      <c r="AA1833" s="3">
        <f>MAX(U1833*F1833-SUM(Y1833:Z1833),0)</f>
        <v/>
      </c>
      <c r="AB1833" s="3">
        <f>MAX(F1833-SUM(Y1833:AA1833),0)</f>
        <v/>
      </c>
      <c r="AC1833" s="3">
        <f>D1833</f>
        <v/>
      </c>
      <c r="AD1833" s="3">
        <f>E1833</f>
        <v/>
      </c>
    </row>
    <row r="1834">
      <c r="A1834" s="22" t="inlineStr">
        <is>
          <t>BNRL022511262071</t>
        </is>
      </c>
      <c r="B1834" s="22" t="inlineStr">
        <is>
          <t>26/11/2025 21:27:49</t>
        </is>
      </c>
      <c r="C1834" s="24" t="n">
        <v>9</v>
      </c>
      <c r="D1834" s="24" t="n">
        <v>19</v>
      </c>
      <c r="E1834" s="24" t="n">
        <v>11</v>
      </c>
      <c r="F1834" s="24" t="n">
        <v>360</v>
      </c>
      <c r="G1834" s="24" t="inlineStr">
        <is>
          <t>17</t>
        </is>
      </c>
      <c r="H1834" s="24" t="inlineStr">
        <is>
          <t>27/11/2025 20:11:11</t>
        </is>
      </c>
      <c r="I1834" s="24" t="inlineStr"/>
      <c r="J1834" s="24" t="n">
        <v/>
      </c>
      <c r="K1834" s="24" t="n"/>
      <c r="L1834" s="24" t="n"/>
      <c r="M1834" s="1">
        <f>LEFT(A1834,6)</f>
        <v/>
      </c>
      <c r="N1834" s="1">
        <f>MID(A1834,7,6)</f>
        <v/>
      </c>
      <c r="O1834" s="1">
        <f>MID(A1834,7,6)&amp;"-"&amp;MID(A1834,13,1)</f>
        <v/>
      </c>
      <c r="P1834" s="1">
        <f>"M"&amp;MID(A1834,5,2)</f>
        <v/>
      </c>
      <c r="Q1834" s="1">
        <f>IF(MID(A1834,4,1)="L",IF(ISODD(RIGHT(A1834)),"LH1","LH3"),IF(MID(A1834,4,1)="R",IF(ISODD(RIGHT(A1834)),"RH2","RH4"),"ERROR"))</f>
        <v/>
      </c>
      <c r="R1834" s="1">
        <f>P1834&amp;"-"&amp;Q1834</f>
        <v/>
      </c>
      <c r="S1834" s="13">
        <f>IF(D1834="","HXX",IF(OR(D1834=D1833,D1834=0),S1833,"H"&amp;TEXT(D1834,"00")&amp;" T"&amp;TEXT(G1834,"00")&amp;" - "&amp;A1834))</f>
        <v/>
      </c>
      <c r="T1834" s="13">
        <f>SUBTOTAL(3,A1834)</f>
        <v/>
      </c>
      <c r="U1834" s="13">
        <f>IF(OR(NOT(ISBLANK(H1834)),J1834="30"),1,0)</f>
        <v/>
      </c>
      <c r="V1834" s="13">
        <f>IF(ISBLANK(I1834),0,1)</f>
        <v/>
      </c>
      <c r="W1834" s="13">
        <f>IF(AND(L1834="Porosidad de gas",OR(K1834="C5",K1834="E5")),1,0)</f>
        <v/>
      </c>
      <c r="X1834" s="3">
        <f>RIGHT(A1834,3)</f>
        <v/>
      </c>
      <c r="Y1834" s="3">
        <f>MAX(W1834*F1834,0)</f>
        <v/>
      </c>
      <c r="Z1834" s="3">
        <f>MAX(V1834*F1834-Y1834,0)</f>
        <v/>
      </c>
      <c r="AA1834" s="3">
        <f>MAX(U1834*F1834-SUM(Y1834:Z1834),0)</f>
        <v/>
      </c>
      <c r="AB1834" s="3">
        <f>MAX(F1834-SUM(Y1834:AA1834),0)</f>
        <v/>
      </c>
      <c r="AC1834" s="3">
        <f>D1834</f>
        <v/>
      </c>
      <c r="AD1834" s="3">
        <f>E1834</f>
        <v/>
      </c>
    </row>
    <row r="1835">
      <c r="A1835" s="22" t="inlineStr">
        <is>
          <t>BNRL022511262072</t>
        </is>
      </c>
      <c r="B1835" s="22" t="inlineStr">
        <is>
          <t>26/11/2025 21:27:49</t>
        </is>
      </c>
      <c r="C1835" s="24" t="n">
        <v>9</v>
      </c>
      <c r="D1835" s="24" t="n">
        <v>19</v>
      </c>
      <c r="E1835" s="24" t="n">
        <v>11</v>
      </c>
      <c r="F1835" s="24" t="n">
        <v>360</v>
      </c>
      <c r="G1835" s="24" t="inlineStr">
        <is>
          <t>17</t>
        </is>
      </c>
      <c r="H1835" s="24" t="inlineStr">
        <is>
          <t>27/11/2025 20:19:42</t>
        </is>
      </c>
      <c r="I1835" s="24" t="inlineStr"/>
      <c r="J1835" s="24" t="n">
        <v/>
      </c>
      <c r="K1835" s="24" t="n"/>
      <c r="L1835" s="24" t="n"/>
      <c r="M1835" s="1">
        <f>LEFT(A1835,6)</f>
        <v/>
      </c>
      <c r="N1835" s="1">
        <f>MID(A1835,7,6)</f>
        <v/>
      </c>
      <c r="O1835" s="1">
        <f>MID(A1835,7,6)&amp;"-"&amp;MID(A1835,13,1)</f>
        <v/>
      </c>
      <c r="P1835" s="1">
        <f>"M"&amp;MID(A1835,5,2)</f>
        <v/>
      </c>
      <c r="Q1835" s="1">
        <f>IF(MID(A1835,4,1)="L",IF(ISODD(RIGHT(A1835)),"LH1","LH3"),IF(MID(A1835,4,1)="R",IF(ISODD(RIGHT(A1835)),"RH2","RH4"),"ERROR"))</f>
        <v/>
      </c>
      <c r="R1835" s="1">
        <f>P1835&amp;"-"&amp;Q1835</f>
        <v/>
      </c>
      <c r="S1835" s="13">
        <f>IF(D1835="","HXX",IF(OR(D1835=D1834,D1835=0),S1834,"H"&amp;TEXT(D1835,"00")&amp;" T"&amp;TEXT(G1835,"00")&amp;" - "&amp;A1835))</f>
        <v/>
      </c>
      <c r="T1835" s="13">
        <f>SUBTOTAL(3,A1835)</f>
        <v/>
      </c>
      <c r="U1835" s="13">
        <f>IF(OR(NOT(ISBLANK(H1835)),J1835="30"),1,0)</f>
        <v/>
      </c>
      <c r="V1835" s="13">
        <f>IF(ISBLANK(I1835),0,1)</f>
        <v/>
      </c>
      <c r="W1835" s="13">
        <f>IF(AND(L1835="Porosidad de gas",OR(K1835="C5",K1835="E5")),1,0)</f>
        <v/>
      </c>
      <c r="X1835" s="3">
        <f>RIGHT(A1835,3)</f>
        <v/>
      </c>
      <c r="Y1835" s="3">
        <f>MAX(W1835*F1835,0)</f>
        <v/>
      </c>
      <c r="Z1835" s="3">
        <f>MAX(V1835*F1835-Y1835,0)</f>
        <v/>
      </c>
      <c r="AA1835" s="3">
        <f>MAX(U1835*F1835-SUM(Y1835:Z1835),0)</f>
        <v/>
      </c>
      <c r="AB1835" s="3">
        <f>MAX(F1835-SUM(Y1835:AA1835),0)</f>
        <v/>
      </c>
      <c r="AC1835" s="3">
        <f>D1835</f>
        <v/>
      </c>
      <c r="AD1835" s="3">
        <f>E1835</f>
        <v/>
      </c>
    </row>
    <row r="1836">
      <c r="A1836" s="22" t="inlineStr">
        <is>
          <t>BNRR022511262071</t>
        </is>
      </c>
      <c r="B1836" s="22" t="inlineStr">
        <is>
          <t>26/11/2025 21:27:49</t>
        </is>
      </c>
      <c r="C1836" s="24" t="n">
        <v>9</v>
      </c>
      <c r="D1836" s="24" t="n">
        <v>19</v>
      </c>
      <c r="E1836" s="24" t="n">
        <v>11</v>
      </c>
      <c r="F1836" s="24" t="n">
        <v>360</v>
      </c>
      <c r="G1836" s="24" t="inlineStr">
        <is>
          <t>17</t>
        </is>
      </c>
      <c r="H1836" s="24" t="inlineStr">
        <is>
          <t>27/11/2025 20:9:58</t>
        </is>
      </c>
      <c r="I1836" s="24" t="inlineStr"/>
      <c r="J1836" s="24" t="n">
        <v/>
      </c>
      <c r="K1836" s="24" t="n"/>
      <c r="L1836" s="24" t="n"/>
      <c r="M1836" s="1">
        <f>LEFT(A1836,6)</f>
        <v/>
      </c>
      <c r="N1836" s="1">
        <f>MID(A1836,7,6)</f>
        <v/>
      </c>
      <c r="O1836" s="1">
        <f>MID(A1836,7,6)&amp;"-"&amp;MID(A1836,13,1)</f>
        <v/>
      </c>
      <c r="P1836" s="1">
        <f>"M"&amp;MID(A1836,5,2)</f>
        <v/>
      </c>
      <c r="Q1836" s="1">
        <f>IF(MID(A1836,4,1)="L",IF(ISODD(RIGHT(A1836)),"LH1","LH3"),IF(MID(A1836,4,1)="R",IF(ISODD(RIGHT(A1836)),"RH2","RH4"),"ERROR"))</f>
        <v/>
      </c>
      <c r="R1836" s="1">
        <f>P1836&amp;"-"&amp;Q1836</f>
        <v/>
      </c>
      <c r="S1836" s="13">
        <f>IF(D1836="","HXX",IF(OR(D1836=D1835,D1836=0),S1835,"H"&amp;TEXT(D1836,"00")&amp;" T"&amp;TEXT(G1836,"00")&amp;" - "&amp;A1836))</f>
        <v/>
      </c>
      <c r="T1836" s="13">
        <f>SUBTOTAL(3,A1836)</f>
        <v/>
      </c>
      <c r="U1836" s="13">
        <f>IF(OR(NOT(ISBLANK(H1836)),J1836="30"),1,0)</f>
        <v/>
      </c>
      <c r="V1836" s="13">
        <f>IF(ISBLANK(I1836),0,1)</f>
        <v/>
      </c>
      <c r="W1836" s="13">
        <f>IF(AND(L1836="Porosidad de gas",OR(K1836="C5",K1836="E5")),1,0)</f>
        <v/>
      </c>
      <c r="X1836" s="3">
        <f>RIGHT(A1836,3)</f>
        <v/>
      </c>
      <c r="Y1836" s="3">
        <f>MAX(W1836*F1836,0)</f>
        <v/>
      </c>
      <c r="Z1836" s="3">
        <f>MAX(V1836*F1836-Y1836,0)</f>
        <v/>
      </c>
      <c r="AA1836" s="3">
        <f>MAX(U1836*F1836-SUM(Y1836:Z1836),0)</f>
        <v/>
      </c>
      <c r="AB1836" s="3">
        <f>MAX(F1836-SUM(Y1836:AA1836),0)</f>
        <v/>
      </c>
      <c r="AC1836" s="3">
        <f>D1836</f>
        <v/>
      </c>
      <c r="AD1836" s="3">
        <f>E1836</f>
        <v/>
      </c>
    </row>
    <row r="1837">
      <c r="A1837" s="22" t="inlineStr">
        <is>
          <t>BNRR022511262072</t>
        </is>
      </c>
      <c r="B1837" s="22" t="inlineStr">
        <is>
          <t>26/11/2025 21:27:49</t>
        </is>
      </c>
      <c r="C1837" s="24" t="n">
        <v>9</v>
      </c>
      <c r="D1837" s="24" t="n">
        <v>19</v>
      </c>
      <c r="E1837" s="24" t="n">
        <v>11</v>
      </c>
      <c r="F1837" s="24" t="n">
        <v>360</v>
      </c>
      <c r="G1837" s="24" t="inlineStr">
        <is>
          <t>17</t>
        </is>
      </c>
      <c r="H1837" s="24" t="inlineStr">
        <is>
          <t>27/11/2025 20:20:10</t>
        </is>
      </c>
      <c r="I1837" s="24" t="inlineStr"/>
      <c r="J1837" s="24" t="n">
        <v/>
      </c>
      <c r="K1837" s="24" t="n"/>
      <c r="L1837" s="24" t="n"/>
      <c r="M1837" s="1">
        <f>LEFT(A1837,6)</f>
        <v/>
      </c>
      <c r="N1837" s="1">
        <f>MID(A1837,7,6)</f>
        <v/>
      </c>
      <c r="O1837" s="1">
        <f>MID(A1837,7,6)&amp;"-"&amp;MID(A1837,13,1)</f>
        <v/>
      </c>
      <c r="P1837" s="1">
        <f>"M"&amp;MID(A1837,5,2)</f>
        <v/>
      </c>
      <c r="Q1837" s="1">
        <f>IF(MID(A1837,4,1)="L",IF(ISODD(RIGHT(A1837)),"LH1","LH3"),IF(MID(A1837,4,1)="R",IF(ISODD(RIGHT(A1837)),"RH2","RH4"),"ERROR"))</f>
        <v/>
      </c>
      <c r="R1837" s="1">
        <f>P1837&amp;"-"&amp;Q1837</f>
        <v/>
      </c>
      <c r="S1837" s="13">
        <f>IF(D1837="","HXX",IF(OR(D1837=D1836,D1837=0),S1836,"H"&amp;TEXT(D1837,"00")&amp;" T"&amp;TEXT(G1837,"00")&amp;" - "&amp;A1837))</f>
        <v/>
      </c>
      <c r="T1837" s="13">
        <f>SUBTOTAL(3,A1837)</f>
        <v/>
      </c>
      <c r="U1837" s="13">
        <f>IF(OR(NOT(ISBLANK(H1837)),J1837="30"),1,0)</f>
        <v/>
      </c>
      <c r="V1837" s="13">
        <f>IF(ISBLANK(I1837),0,1)</f>
        <v/>
      </c>
      <c r="W1837" s="13">
        <f>IF(AND(L1837="Porosidad de gas",OR(K1837="C5",K1837="E5")),1,0)</f>
        <v/>
      </c>
      <c r="X1837" s="3">
        <f>RIGHT(A1837,3)</f>
        <v/>
      </c>
      <c r="Y1837" s="3">
        <f>MAX(W1837*F1837,0)</f>
        <v/>
      </c>
      <c r="Z1837" s="3">
        <f>MAX(V1837*F1837-Y1837,0)</f>
        <v/>
      </c>
      <c r="AA1837" s="3">
        <f>MAX(U1837*F1837-SUM(Y1837:Z1837),0)</f>
        <v/>
      </c>
      <c r="AB1837" s="3">
        <f>MAX(F1837-SUM(Y1837:AA1837),0)</f>
        <v/>
      </c>
      <c r="AC1837" s="3">
        <f>D1837</f>
        <v/>
      </c>
      <c r="AD1837" s="3">
        <f>E1837</f>
        <v/>
      </c>
    </row>
    <row r="1838">
      <c r="A1838" s="22" t="inlineStr">
        <is>
          <t>BNRL022511262069</t>
        </is>
      </c>
      <c r="B1838" s="22" t="inlineStr">
        <is>
          <t>26/11/2025 21:21:49</t>
        </is>
      </c>
      <c r="C1838" s="24" t="n">
        <v>9</v>
      </c>
      <c r="D1838" s="24" t="n">
        <v>19</v>
      </c>
      <c r="E1838" s="24" t="n">
        <v>10</v>
      </c>
      <c r="F1838" s="24" t="n">
        <v>361</v>
      </c>
      <c r="G1838" s="24" t="inlineStr">
        <is>
          <t>17</t>
        </is>
      </c>
      <c r="H1838" s="24" t="inlineStr">
        <is>
          <t>27/11/2025 19:5:21</t>
        </is>
      </c>
      <c r="I1838" s="24" t="inlineStr"/>
      <c r="J1838" s="24" t="n">
        <v/>
      </c>
      <c r="K1838" s="24" t="n"/>
      <c r="L1838" s="24" t="n"/>
      <c r="M1838" s="1">
        <f>LEFT(A1838,6)</f>
        <v/>
      </c>
      <c r="N1838" s="1">
        <f>MID(A1838,7,6)</f>
        <v/>
      </c>
      <c r="O1838" s="1">
        <f>MID(A1838,7,6)&amp;"-"&amp;MID(A1838,13,1)</f>
        <v/>
      </c>
      <c r="P1838" s="1">
        <f>"M"&amp;MID(A1838,5,2)</f>
        <v/>
      </c>
      <c r="Q1838" s="1">
        <f>IF(MID(A1838,4,1)="L",IF(ISODD(RIGHT(A1838)),"LH1","LH3"),IF(MID(A1838,4,1)="R",IF(ISODD(RIGHT(A1838)),"RH2","RH4"),"ERROR"))</f>
        <v/>
      </c>
      <c r="R1838" s="1">
        <f>P1838&amp;"-"&amp;Q1838</f>
        <v/>
      </c>
      <c r="S1838" s="13">
        <f>IF(D1838="","HXX",IF(OR(D1838=D1837,D1838=0),S1837,"H"&amp;TEXT(D1838,"00")&amp;" T"&amp;TEXT(G1838,"00")&amp;" - "&amp;A1838))</f>
        <v/>
      </c>
      <c r="T1838" s="13">
        <f>SUBTOTAL(3,A1838)</f>
        <v/>
      </c>
      <c r="U1838" s="13">
        <f>IF(OR(NOT(ISBLANK(H1838)),J1838="30"),1,0)</f>
        <v/>
      </c>
      <c r="V1838" s="13">
        <f>IF(ISBLANK(I1838),0,1)</f>
        <v/>
      </c>
      <c r="W1838" s="13">
        <f>IF(AND(L1838="Porosidad de gas",OR(K1838="C5",K1838="E5")),1,0)</f>
        <v/>
      </c>
      <c r="X1838" s="3">
        <f>RIGHT(A1838,3)</f>
        <v/>
      </c>
      <c r="Y1838" s="3">
        <f>MAX(W1838*F1838,0)</f>
        <v/>
      </c>
      <c r="Z1838" s="3">
        <f>MAX(V1838*F1838-Y1838,0)</f>
        <v/>
      </c>
      <c r="AA1838" s="3">
        <f>MAX(U1838*F1838-SUM(Y1838:Z1838),0)</f>
        <v/>
      </c>
      <c r="AB1838" s="3">
        <f>MAX(F1838-SUM(Y1838:AA1838),0)</f>
        <v/>
      </c>
      <c r="AC1838" s="3">
        <f>D1838</f>
        <v/>
      </c>
      <c r="AD1838" s="3">
        <f>E1838</f>
        <v/>
      </c>
    </row>
    <row r="1839">
      <c r="A1839" s="22" t="inlineStr">
        <is>
          <t>BNRL022511262070</t>
        </is>
      </c>
      <c r="B1839" s="22" t="inlineStr">
        <is>
          <t>26/11/2025 21:21:49</t>
        </is>
      </c>
      <c r="C1839" s="24" t="n">
        <v>9</v>
      </c>
      <c r="D1839" s="24" t="n">
        <v>19</v>
      </c>
      <c r="E1839" s="24" t="n">
        <v>10</v>
      </c>
      <c r="F1839" s="24" t="n">
        <v>361</v>
      </c>
      <c r="G1839" s="24" t="inlineStr">
        <is>
          <t>17</t>
        </is>
      </c>
      <c r="H1839" s="24" t="inlineStr">
        <is>
          <t>27/11/2025 19:1:8</t>
        </is>
      </c>
      <c r="I1839" s="24" t="inlineStr"/>
      <c r="J1839" s="24" t="n">
        <v/>
      </c>
      <c r="K1839" s="24" t="n"/>
      <c r="L1839" s="24" t="n"/>
      <c r="M1839" s="1">
        <f>LEFT(A1839,6)</f>
        <v/>
      </c>
      <c r="N1839" s="1">
        <f>MID(A1839,7,6)</f>
        <v/>
      </c>
      <c r="O1839" s="1">
        <f>MID(A1839,7,6)&amp;"-"&amp;MID(A1839,13,1)</f>
        <v/>
      </c>
      <c r="P1839" s="1">
        <f>"M"&amp;MID(A1839,5,2)</f>
        <v/>
      </c>
      <c r="Q1839" s="1">
        <f>IF(MID(A1839,4,1)="L",IF(ISODD(RIGHT(A1839)),"LH1","LH3"),IF(MID(A1839,4,1)="R",IF(ISODD(RIGHT(A1839)),"RH2","RH4"),"ERROR"))</f>
        <v/>
      </c>
      <c r="R1839" s="1">
        <f>P1839&amp;"-"&amp;Q1839</f>
        <v/>
      </c>
      <c r="S1839" s="13">
        <f>IF(D1839="","HXX",IF(OR(D1839=D1838,D1839=0),S1838,"H"&amp;TEXT(D1839,"00")&amp;" T"&amp;TEXT(G1839,"00")&amp;" - "&amp;A1839))</f>
        <v/>
      </c>
      <c r="T1839" s="13">
        <f>SUBTOTAL(3,A1839)</f>
        <v/>
      </c>
      <c r="U1839" s="13">
        <f>IF(OR(NOT(ISBLANK(H1839)),J1839="30"),1,0)</f>
        <v/>
      </c>
      <c r="V1839" s="13">
        <f>IF(ISBLANK(I1839),0,1)</f>
        <v/>
      </c>
      <c r="W1839" s="13">
        <f>IF(AND(L1839="Porosidad de gas",OR(K1839="C5",K1839="E5")),1,0)</f>
        <v/>
      </c>
      <c r="X1839" s="3">
        <f>RIGHT(A1839,3)</f>
        <v/>
      </c>
      <c r="Y1839" s="3">
        <f>MAX(W1839*F1839,0)</f>
        <v/>
      </c>
      <c r="Z1839" s="3">
        <f>MAX(V1839*F1839-Y1839,0)</f>
        <v/>
      </c>
      <c r="AA1839" s="3">
        <f>MAX(U1839*F1839-SUM(Y1839:Z1839),0)</f>
        <v/>
      </c>
      <c r="AB1839" s="3">
        <f>MAX(F1839-SUM(Y1839:AA1839),0)</f>
        <v/>
      </c>
      <c r="AC1839" s="3">
        <f>D1839</f>
        <v/>
      </c>
      <c r="AD1839" s="3">
        <f>E1839</f>
        <v/>
      </c>
    </row>
    <row r="1840">
      <c r="A1840" s="22" t="inlineStr">
        <is>
          <t>BNRR022511262069</t>
        </is>
      </c>
      <c r="B1840" s="22" t="inlineStr">
        <is>
          <t>26/11/2025 21:21:49</t>
        </is>
      </c>
      <c r="C1840" s="24" t="n">
        <v>9</v>
      </c>
      <c r="D1840" s="24" t="n">
        <v>19</v>
      </c>
      <c r="E1840" s="24" t="n">
        <v>10</v>
      </c>
      <c r="F1840" s="24" t="n">
        <v>361</v>
      </c>
      <c r="G1840" s="24" t="inlineStr">
        <is>
          <t>17</t>
        </is>
      </c>
      <c r="H1840" s="24" t="inlineStr">
        <is>
          <t>27/11/2025 19:12:40</t>
        </is>
      </c>
      <c r="I1840" s="24" t="inlineStr"/>
      <c r="J1840" s="24" t="n">
        <v/>
      </c>
      <c r="K1840" s="24" t="n"/>
      <c r="L1840" s="24" t="n"/>
      <c r="M1840" s="1">
        <f>LEFT(A1840,6)</f>
        <v/>
      </c>
      <c r="N1840" s="1">
        <f>MID(A1840,7,6)</f>
        <v/>
      </c>
      <c r="O1840" s="1">
        <f>MID(A1840,7,6)&amp;"-"&amp;MID(A1840,13,1)</f>
        <v/>
      </c>
      <c r="P1840" s="1">
        <f>"M"&amp;MID(A1840,5,2)</f>
        <v/>
      </c>
      <c r="Q1840" s="1">
        <f>IF(MID(A1840,4,1)="L",IF(ISODD(RIGHT(A1840)),"LH1","LH3"),IF(MID(A1840,4,1)="R",IF(ISODD(RIGHT(A1840)),"RH2","RH4"),"ERROR"))</f>
        <v/>
      </c>
      <c r="R1840" s="1">
        <f>P1840&amp;"-"&amp;Q1840</f>
        <v/>
      </c>
      <c r="S1840" s="13">
        <f>IF(D1840="","HXX",IF(OR(D1840=D1839,D1840=0),S1839,"H"&amp;TEXT(D1840,"00")&amp;" T"&amp;TEXT(G1840,"00")&amp;" - "&amp;A1840))</f>
        <v/>
      </c>
      <c r="T1840" s="13">
        <f>SUBTOTAL(3,A1840)</f>
        <v/>
      </c>
      <c r="U1840" s="13">
        <f>IF(OR(NOT(ISBLANK(H1840)),J1840="30"),1,0)</f>
        <v/>
      </c>
      <c r="V1840" s="13">
        <f>IF(ISBLANK(I1840),0,1)</f>
        <v/>
      </c>
      <c r="W1840" s="13">
        <f>IF(AND(L1840="Porosidad de gas",OR(K1840="C5",K1840="E5")),1,0)</f>
        <v/>
      </c>
      <c r="X1840" s="3">
        <f>RIGHT(A1840,3)</f>
        <v/>
      </c>
      <c r="Y1840" s="3">
        <f>MAX(W1840*F1840,0)</f>
        <v/>
      </c>
      <c r="Z1840" s="3">
        <f>MAX(V1840*F1840-Y1840,0)</f>
        <v/>
      </c>
      <c r="AA1840" s="3">
        <f>MAX(U1840*F1840-SUM(Y1840:Z1840),0)</f>
        <v/>
      </c>
      <c r="AB1840" s="3">
        <f>MAX(F1840-SUM(Y1840:AA1840),0)</f>
        <v/>
      </c>
      <c r="AC1840" s="3">
        <f>D1840</f>
        <v/>
      </c>
      <c r="AD1840" s="3">
        <f>E1840</f>
        <v/>
      </c>
    </row>
    <row r="1841">
      <c r="A1841" s="22" t="inlineStr">
        <is>
          <t>BNRR022511262070</t>
        </is>
      </c>
      <c r="B1841" s="22" t="inlineStr">
        <is>
          <t>26/11/2025 21:21:49</t>
        </is>
      </c>
      <c r="C1841" s="24" t="n">
        <v>9</v>
      </c>
      <c r="D1841" s="24" t="n">
        <v>19</v>
      </c>
      <c r="E1841" s="24" t="n">
        <v>10</v>
      </c>
      <c r="F1841" s="24" t="n">
        <v>361</v>
      </c>
      <c r="G1841" s="24" t="inlineStr">
        <is>
          <t>17</t>
        </is>
      </c>
      <c r="H1841" s="24" t="inlineStr">
        <is>
          <t>27/11/2025 18:55:45</t>
        </is>
      </c>
      <c r="I1841" s="24" t="inlineStr"/>
      <c r="J1841" s="24" t="n">
        <v/>
      </c>
      <c r="K1841" s="24" t="n"/>
      <c r="L1841" s="24" t="n"/>
      <c r="M1841" s="1">
        <f>LEFT(A1841,6)</f>
        <v/>
      </c>
      <c r="N1841" s="1">
        <f>MID(A1841,7,6)</f>
        <v/>
      </c>
      <c r="O1841" s="1">
        <f>MID(A1841,7,6)&amp;"-"&amp;MID(A1841,13,1)</f>
        <v/>
      </c>
      <c r="P1841" s="1">
        <f>"M"&amp;MID(A1841,5,2)</f>
        <v/>
      </c>
      <c r="Q1841" s="1">
        <f>IF(MID(A1841,4,1)="L",IF(ISODD(RIGHT(A1841)),"LH1","LH3"),IF(MID(A1841,4,1)="R",IF(ISODD(RIGHT(A1841)),"RH2","RH4"),"ERROR"))</f>
        <v/>
      </c>
      <c r="R1841" s="1">
        <f>P1841&amp;"-"&amp;Q1841</f>
        <v/>
      </c>
      <c r="S1841" s="13">
        <f>IF(D1841="","HXX",IF(OR(D1841=D1840,D1841=0),S1840,"H"&amp;TEXT(D1841,"00")&amp;" T"&amp;TEXT(G1841,"00")&amp;" - "&amp;A1841))</f>
        <v/>
      </c>
      <c r="T1841" s="13">
        <f>SUBTOTAL(3,A1841)</f>
        <v/>
      </c>
      <c r="U1841" s="13">
        <f>IF(OR(NOT(ISBLANK(H1841)),J1841="30"),1,0)</f>
        <v/>
      </c>
      <c r="V1841" s="13">
        <f>IF(ISBLANK(I1841),0,1)</f>
        <v/>
      </c>
      <c r="W1841" s="13">
        <f>IF(AND(L1841="Porosidad de gas",OR(K1841="C5",K1841="E5")),1,0)</f>
        <v/>
      </c>
      <c r="X1841" s="3">
        <f>RIGHT(A1841,3)</f>
        <v/>
      </c>
      <c r="Y1841" s="3">
        <f>MAX(W1841*F1841,0)</f>
        <v/>
      </c>
      <c r="Z1841" s="3">
        <f>MAX(V1841*F1841-Y1841,0)</f>
        <v/>
      </c>
      <c r="AA1841" s="3">
        <f>MAX(U1841*F1841-SUM(Y1841:Z1841),0)</f>
        <v/>
      </c>
      <c r="AB1841" s="3">
        <f>MAX(F1841-SUM(Y1841:AA1841),0)</f>
        <v/>
      </c>
      <c r="AC1841" s="3">
        <f>D1841</f>
        <v/>
      </c>
      <c r="AD1841" s="3">
        <f>E1841</f>
        <v/>
      </c>
    </row>
    <row r="1842">
      <c r="A1842" s="22" t="inlineStr">
        <is>
          <t>BNRL022511262067</t>
        </is>
      </c>
      <c r="B1842" s="22" t="inlineStr">
        <is>
          <t>26/11/2025 21:15:48</t>
        </is>
      </c>
      <c r="C1842" s="24" t="n">
        <v>9</v>
      </c>
      <c r="D1842" s="24" t="n">
        <v>19</v>
      </c>
      <c r="E1842" s="24" t="n">
        <v>9</v>
      </c>
      <c r="F1842" s="24" t="n">
        <v>361</v>
      </c>
      <c r="G1842" s="24" t="inlineStr">
        <is>
          <t>17</t>
        </is>
      </c>
      <c r="H1842" s="24" t="inlineStr">
        <is>
          <t>27/11/2025 19:5:55</t>
        </is>
      </c>
      <c r="I1842" s="24" t="inlineStr"/>
      <c r="J1842" s="24" t="n">
        <v/>
      </c>
      <c r="K1842" s="24" t="n"/>
      <c r="L1842" s="24" t="n"/>
      <c r="M1842" s="1">
        <f>LEFT(A1842,6)</f>
        <v/>
      </c>
      <c r="N1842" s="1">
        <f>MID(A1842,7,6)</f>
        <v/>
      </c>
      <c r="O1842" s="1">
        <f>MID(A1842,7,6)&amp;"-"&amp;MID(A1842,13,1)</f>
        <v/>
      </c>
      <c r="P1842" s="1">
        <f>"M"&amp;MID(A1842,5,2)</f>
        <v/>
      </c>
      <c r="Q1842" s="1">
        <f>IF(MID(A1842,4,1)="L",IF(ISODD(RIGHT(A1842)),"LH1","LH3"),IF(MID(A1842,4,1)="R",IF(ISODD(RIGHT(A1842)),"RH2","RH4"),"ERROR"))</f>
        <v/>
      </c>
      <c r="R1842" s="1">
        <f>P1842&amp;"-"&amp;Q1842</f>
        <v/>
      </c>
      <c r="S1842" s="13">
        <f>IF(D1842="","HXX",IF(OR(D1842=D1841,D1842=0),S1841,"H"&amp;TEXT(D1842,"00")&amp;" T"&amp;TEXT(G1842,"00")&amp;" - "&amp;A1842))</f>
        <v/>
      </c>
      <c r="T1842" s="13">
        <f>SUBTOTAL(3,A1842)</f>
        <v/>
      </c>
      <c r="U1842" s="13">
        <f>IF(OR(NOT(ISBLANK(H1842)),J1842="30"),1,0)</f>
        <v/>
      </c>
      <c r="V1842" s="13">
        <f>IF(ISBLANK(I1842),0,1)</f>
        <v/>
      </c>
      <c r="W1842" s="13">
        <f>IF(AND(L1842="Porosidad de gas",OR(K1842="C5",K1842="E5")),1,0)</f>
        <v/>
      </c>
      <c r="X1842" s="3">
        <f>RIGHT(A1842,3)</f>
        <v/>
      </c>
      <c r="Y1842" s="3">
        <f>MAX(W1842*F1842,0)</f>
        <v/>
      </c>
      <c r="Z1842" s="3">
        <f>MAX(V1842*F1842-Y1842,0)</f>
        <v/>
      </c>
      <c r="AA1842" s="3">
        <f>MAX(U1842*F1842-SUM(Y1842:Z1842),0)</f>
        <v/>
      </c>
      <c r="AB1842" s="3">
        <f>MAX(F1842-SUM(Y1842:AA1842),0)</f>
        <v/>
      </c>
      <c r="AC1842" s="3">
        <f>D1842</f>
        <v/>
      </c>
      <c r="AD1842" s="3">
        <f>E1842</f>
        <v/>
      </c>
    </row>
    <row r="1843">
      <c r="A1843" s="22" t="inlineStr">
        <is>
          <t>BNRL022511262068</t>
        </is>
      </c>
      <c r="B1843" s="22" t="inlineStr">
        <is>
          <t>26/11/2025 21:15:48</t>
        </is>
      </c>
      <c r="C1843" s="24" t="n">
        <v>9</v>
      </c>
      <c r="D1843" s="24" t="n">
        <v>19</v>
      </c>
      <c r="E1843" s="24" t="n">
        <v>9</v>
      </c>
      <c r="F1843" s="24" t="n">
        <v>361</v>
      </c>
      <c r="G1843" s="24" t="inlineStr">
        <is>
          <t>17</t>
        </is>
      </c>
      <c r="H1843" s="24" t="inlineStr">
        <is>
          <t>27/11/2025 19:9:52</t>
        </is>
      </c>
      <c r="I1843" s="24" t="inlineStr"/>
      <c r="J1843" s="24" t="n">
        <v/>
      </c>
      <c r="K1843" s="24" t="n"/>
      <c r="L1843" s="24" t="n"/>
      <c r="M1843" s="1">
        <f>LEFT(A1843,6)</f>
        <v/>
      </c>
      <c r="N1843" s="1">
        <f>MID(A1843,7,6)</f>
        <v/>
      </c>
      <c r="O1843" s="1">
        <f>MID(A1843,7,6)&amp;"-"&amp;MID(A1843,13,1)</f>
        <v/>
      </c>
      <c r="P1843" s="1">
        <f>"M"&amp;MID(A1843,5,2)</f>
        <v/>
      </c>
      <c r="Q1843" s="1">
        <f>IF(MID(A1843,4,1)="L",IF(ISODD(RIGHT(A1843)),"LH1","LH3"),IF(MID(A1843,4,1)="R",IF(ISODD(RIGHT(A1843)),"RH2","RH4"),"ERROR"))</f>
        <v/>
      </c>
      <c r="R1843" s="1">
        <f>P1843&amp;"-"&amp;Q1843</f>
        <v/>
      </c>
      <c r="S1843" s="13">
        <f>IF(D1843="","HXX",IF(OR(D1843=D1842,D1843=0),S1842,"H"&amp;TEXT(D1843,"00")&amp;" T"&amp;TEXT(G1843,"00")&amp;" - "&amp;A1843))</f>
        <v/>
      </c>
      <c r="T1843" s="13">
        <f>SUBTOTAL(3,A1843)</f>
        <v/>
      </c>
      <c r="U1843" s="13">
        <f>IF(OR(NOT(ISBLANK(H1843)),J1843="30"),1,0)</f>
        <v/>
      </c>
      <c r="V1843" s="13">
        <f>IF(ISBLANK(I1843),0,1)</f>
        <v/>
      </c>
      <c r="W1843" s="13">
        <f>IF(AND(L1843="Porosidad de gas",OR(K1843="C5",K1843="E5")),1,0)</f>
        <v/>
      </c>
      <c r="X1843" s="3">
        <f>RIGHT(A1843,3)</f>
        <v/>
      </c>
      <c r="Y1843" s="3">
        <f>MAX(W1843*F1843,0)</f>
        <v/>
      </c>
      <c r="Z1843" s="3">
        <f>MAX(V1843*F1843-Y1843,0)</f>
        <v/>
      </c>
      <c r="AA1843" s="3">
        <f>MAX(U1843*F1843-SUM(Y1843:Z1843),0)</f>
        <v/>
      </c>
      <c r="AB1843" s="3">
        <f>MAX(F1843-SUM(Y1843:AA1843),0)</f>
        <v/>
      </c>
      <c r="AC1843" s="3">
        <f>D1843</f>
        <v/>
      </c>
      <c r="AD1843" s="3">
        <f>E1843</f>
        <v/>
      </c>
    </row>
    <row r="1844">
      <c r="A1844" s="22" t="inlineStr">
        <is>
          <t>BNRR022511262067</t>
        </is>
      </c>
      <c r="B1844" s="22" t="inlineStr">
        <is>
          <t>26/11/2025 21:15:48</t>
        </is>
      </c>
      <c r="C1844" s="24" t="n">
        <v>9</v>
      </c>
      <c r="D1844" s="24" t="n">
        <v>19</v>
      </c>
      <c r="E1844" s="24" t="n">
        <v>9</v>
      </c>
      <c r="F1844" s="24" t="n">
        <v>361</v>
      </c>
      <c r="G1844" s="24" t="inlineStr">
        <is>
          <t>17</t>
        </is>
      </c>
      <c r="H1844" s="24" t="inlineStr">
        <is>
          <t>27/11/2025 19:13:16</t>
        </is>
      </c>
      <c r="I1844" s="24" t="inlineStr"/>
      <c r="J1844" s="24" t="n">
        <v/>
      </c>
      <c r="K1844" s="24" t="n"/>
      <c r="L1844" s="24" t="n"/>
      <c r="M1844" s="1">
        <f>LEFT(A1844,6)</f>
        <v/>
      </c>
      <c r="N1844" s="1">
        <f>MID(A1844,7,6)</f>
        <v/>
      </c>
      <c r="O1844" s="1">
        <f>MID(A1844,7,6)&amp;"-"&amp;MID(A1844,13,1)</f>
        <v/>
      </c>
      <c r="P1844" s="1">
        <f>"M"&amp;MID(A1844,5,2)</f>
        <v/>
      </c>
      <c r="Q1844" s="1">
        <f>IF(MID(A1844,4,1)="L",IF(ISODD(RIGHT(A1844)),"LH1","LH3"),IF(MID(A1844,4,1)="R",IF(ISODD(RIGHT(A1844)),"RH2","RH4"),"ERROR"))</f>
        <v/>
      </c>
      <c r="R1844" s="1">
        <f>P1844&amp;"-"&amp;Q1844</f>
        <v/>
      </c>
      <c r="S1844" s="13">
        <f>IF(D1844="","HXX",IF(OR(D1844=D1843,D1844=0),S1843,"H"&amp;TEXT(D1844,"00")&amp;" T"&amp;TEXT(G1844,"00")&amp;" - "&amp;A1844))</f>
        <v/>
      </c>
      <c r="T1844" s="13">
        <f>SUBTOTAL(3,A1844)</f>
        <v/>
      </c>
      <c r="U1844" s="13">
        <f>IF(OR(NOT(ISBLANK(H1844)),J1844="30"),1,0)</f>
        <v/>
      </c>
      <c r="V1844" s="13">
        <f>IF(ISBLANK(I1844),0,1)</f>
        <v/>
      </c>
      <c r="W1844" s="13">
        <f>IF(AND(L1844="Porosidad de gas",OR(K1844="C5",K1844="E5")),1,0)</f>
        <v/>
      </c>
      <c r="X1844" s="3">
        <f>RIGHT(A1844,3)</f>
        <v/>
      </c>
      <c r="Y1844" s="3">
        <f>MAX(W1844*F1844,0)</f>
        <v/>
      </c>
      <c r="Z1844" s="3">
        <f>MAX(V1844*F1844-Y1844,0)</f>
        <v/>
      </c>
      <c r="AA1844" s="3">
        <f>MAX(U1844*F1844-SUM(Y1844:Z1844),0)</f>
        <v/>
      </c>
      <c r="AB1844" s="3">
        <f>MAX(F1844-SUM(Y1844:AA1844),0)</f>
        <v/>
      </c>
      <c r="AC1844" s="3">
        <f>D1844</f>
        <v/>
      </c>
      <c r="AD1844" s="3">
        <f>E1844</f>
        <v/>
      </c>
    </row>
    <row r="1845">
      <c r="A1845" s="22" t="inlineStr">
        <is>
          <t>BNRR022511262068</t>
        </is>
      </c>
      <c r="B1845" s="22" t="inlineStr">
        <is>
          <t>26/11/2025 21:15:48</t>
        </is>
      </c>
      <c r="C1845" s="24" t="n">
        <v>9</v>
      </c>
      <c r="D1845" s="24" t="n">
        <v>19</v>
      </c>
      <c r="E1845" s="24" t="n">
        <v>9</v>
      </c>
      <c r="F1845" s="24" t="n">
        <v>361</v>
      </c>
      <c r="G1845" s="24" t="inlineStr">
        <is>
          <t>17</t>
        </is>
      </c>
      <c r="H1845" s="24" t="inlineStr">
        <is>
          <t>27/11/2025 18:53:51</t>
        </is>
      </c>
      <c r="I1845" s="24" t="inlineStr"/>
      <c r="J1845" s="24" t="n">
        <v/>
      </c>
      <c r="K1845" s="24" t="n"/>
      <c r="L1845" s="24" t="n"/>
      <c r="M1845" s="1">
        <f>LEFT(A1845,6)</f>
        <v/>
      </c>
      <c r="N1845" s="1">
        <f>MID(A1845,7,6)</f>
        <v/>
      </c>
      <c r="O1845" s="1">
        <f>MID(A1845,7,6)&amp;"-"&amp;MID(A1845,13,1)</f>
        <v/>
      </c>
      <c r="P1845" s="1">
        <f>"M"&amp;MID(A1845,5,2)</f>
        <v/>
      </c>
      <c r="Q1845" s="1">
        <f>IF(MID(A1845,4,1)="L",IF(ISODD(RIGHT(A1845)),"LH1","LH3"),IF(MID(A1845,4,1)="R",IF(ISODD(RIGHT(A1845)),"RH2","RH4"),"ERROR"))</f>
        <v/>
      </c>
      <c r="R1845" s="1">
        <f>P1845&amp;"-"&amp;Q1845</f>
        <v/>
      </c>
      <c r="S1845" s="13">
        <f>IF(D1845="","HXX",IF(OR(D1845=D1844,D1845=0),S1844,"H"&amp;TEXT(D1845,"00")&amp;" T"&amp;TEXT(G1845,"00")&amp;" - "&amp;A1845))</f>
        <v/>
      </c>
      <c r="T1845" s="13">
        <f>SUBTOTAL(3,A1845)</f>
        <v/>
      </c>
      <c r="U1845" s="13">
        <f>IF(OR(NOT(ISBLANK(H1845)),J1845="30"),1,0)</f>
        <v/>
      </c>
      <c r="V1845" s="13">
        <f>IF(ISBLANK(I1845),0,1)</f>
        <v/>
      </c>
      <c r="W1845" s="13">
        <f>IF(AND(L1845="Porosidad de gas",OR(K1845="C5",K1845="E5")),1,0)</f>
        <v/>
      </c>
      <c r="X1845" s="3">
        <f>RIGHT(A1845,3)</f>
        <v/>
      </c>
      <c r="Y1845" s="3">
        <f>MAX(W1845*F1845,0)</f>
        <v/>
      </c>
      <c r="Z1845" s="3">
        <f>MAX(V1845*F1845-Y1845,0)</f>
        <v/>
      </c>
      <c r="AA1845" s="3">
        <f>MAX(U1845*F1845-SUM(Y1845:Z1845),0)</f>
        <v/>
      </c>
      <c r="AB1845" s="3">
        <f>MAX(F1845-SUM(Y1845:AA1845),0)</f>
        <v/>
      </c>
      <c r="AC1845" s="3">
        <f>D1845</f>
        <v/>
      </c>
      <c r="AD1845" s="3">
        <f>E1845</f>
        <v/>
      </c>
    </row>
    <row r="1846">
      <c r="A1846" s="22" t="inlineStr">
        <is>
          <t>BNRL022511262065</t>
        </is>
      </c>
      <c r="B1846" s="22" t="inlineStr">
        <is>
          <t>26/11/2025 21:9:47</t>
        </is>
      </c>
      <c r="C1846" s="24" t="n">
        <v>9</v>
      </c>
      <c r="D1846" s="24" t="n">
        <v>19</v>
      </c>
      <c r="E1846" s="24" t="n">
        <v>8</v>
      </c>
      <c r="F1846" s="24" t="n">
        <v>360</v>
      </c>
      <c r="G1846" s="24" t="inlineStr">
        <is>
          <t>17</t>
        </is>
      </c>
      <c r="H1846" s="24" t="inlineStr">
        <is>
          <t>27/11/2025 19:17:30</t>
        </is>
      </c>
      <c r="I1846" s="24" t="inlineStr"/>
      <c r="J1846" s="24" t="n">
        <v/>
      </c>
      <c r="K1846" s="24" t="n"/>
      <c r="L1846" s="24" t="n"/>
      <c r="M1846" s="1">
        <f>LEFT(A1846,6)</f>
        <v/>
      </c>
      <c r="N1846" s="1">
        <f>MID(A1846,7,6)</f>
        <v/>
      </c>
      <c r="O1846" s="1">
        <f>MID(A1846,7,6)&amp;"-"&amp;MID(A1846,13,1)</f>
        <v/>
      </c>
      <c r="P1846" s="1">
        <f>"M"&amp;MID(A1846,5,2)</f>
        <v/>
      </c>
      <c r="Q1846" s="1">
        <f>IF(MID(A1846,4,1)="L",IF(ISODD(RIGHT(A1846)),"LH1","LH3"),IF(MID(A1846,4,1)="R",IF(ISODD(RIGHT(A1846)),"RH2","RH4"),"ERROR"))</f>
        <v/>
      </c>
      <c r="R1846" s="1">
        <f>P1846&amp;"-"&amp;Q1846</f>
        <v/>
      </c>
      <c r="S1846" s="13">
        <f>IF(D1846="","HXX",IF(OR(D1846=D1845,D1846=0),S1845,"H"&amp;TEXT(D1846,"00")&amp;" T"&amp;TEXT(G1846,"00")&amp;" - "&amp;A1846))</f>
        <v/>
      </c>
      <c r="T1846" s="13">
        <f>SUBTOTAL(3,A1846)</f>
        <v/>
      </c>
      <c r="U1846" s="13">
        <f>IF(OR(NOT(ISBLANK(H1846)),J1846="30"),1,0)</f>
        <v/>
      </c>
      <c r="V1846" s="13">
        <f>IF(ISBLANK(I1846),0,1)</f>
        <v/>
      </c>
      <c r="W1846" s="13">
        <f>IF(AND(L1846="Porosidad de gas",OR(K1846="C5",K1846="E5")),1,0)</f>
        <v/>
      </c>
      <c r="X1846" s="3">
        <f>RIGHT(A1846,3)</f>
        <v/>
      </c>
      <c r="Y1846" s="3">
        <f>MAX(W1846*F1846,0)</f>
        <v/>
      </c>
      <c r="Z1846" s="3">
        <f>MAX(V1846*F1846-Y1846,0)</f>
        <v/>
      </c>
      <c r="AA1846" s="3">
        <f>MAX(U1846*F1846-SUM(Y1846:Z1846),0)</f>
        <v/>
      </c>
      <c r="AB1846" s="3">
        <f>MAX(F1846-SUM(Y1846:AA1846),0)</f>
        <v/>
      </c>
      <c r="AC1846" s="3">
        <f>D1846</f>
        <v/>
      </c>
      <c r="AD1846" s="3">
        <f>E1846</f>
        <v/>
      </c>
    </row>
    <row r="1847">
      <c r="A1847" s="22" t="inlineStr">
        <is>
          <t>BNRL022511262066</t>
        </is>
      </c>
      <c r="B1847" s="22" t="inlineStr">
        <is>
          <t>26/11/2025 21:9:47</t>
        </is>
      </c>
      <c r="C1847" s="24" t="n">
        <v>9</v>
      </c>
      <c r="D1847" s="24" t="n">
        <v>19</v>
      </c>
      <c r="E1847" s="24" t="n">
        <v>8</v>
      </c>
      <c r="F1847" s="24" t="n">
        <v>360</v>
      </c>
      <c r="G1847" s="24" t="inlineStr">
        <is>
          <t>17</t>
        </is>
      </c>
      <c r="H1847" s="24" t="inlineStr">
        <is>
          <t>27/11/2025 19:10:26</t>
        </is>
      </c>
      <c r="I1847" s="24" t="inlineStr"/>
      <c r="J1847" s="24" t="n">
        <v/>
      </c>
      <c r="K1847" s="24" t="n"/>
      <c r="L1847" s="24" t="n"/>
      <c r="M1847" s="1">
        <f>LEFT(A1847,6)</f>
        <v/>
      </c>
      <c r="N1847" s="1">
        <f>MID(A1847,7,6)</f>
        <v/>
      </c>
      <c r="O1847" s="1">
        <f>MID(A1847,7,6)&amp;"-"&amp;MID(A1847,13,1)</f>
        <v/>
      </c>
      <c r="P1847" s="1">
        <f>"M"&amp;MID(A1847,5,2)</f>
        <v/>
      </c>
      <c r="Q1847" s="1">
        <f>IF(MID(A1847,4,1)="L",IF(ISODD(RIGHT(A1847)),"LH1","LH3"),IF(MID(A1847,4,1)="R",IF(ISODD(RIGHT(A1847)),"RH2","RH4"),"ERROR"))</f>
        <v/>
      </c>
      <c r="R1847" s="1">
        <f>P1847&amp;"-"&amp;Q1847</f>
        <v/>
      </c>
      <c r="S1847" s="13">
        <f>IF(D1847="","HXX",IF(OR(D1847=D1846,D1847=0),S1846,"H"&amp;TEXT(D1847,"00")&amp;" T"&amp;TEXT(G1847,"00")&amp;" - "&amp;A1847))</f>
        <v/>
      </c>
      <c r="T1847" s="13">
        <f>SUBTOTAL(3,A1847)</f>
        <v/>
      </c>
      <c r="U1847" s="13">
        <f>IF(OR(NOT(ISBLANK(H1847)),J1847="30"),1,0)</f>
        <v/>
      </c>
      <c r="V1847" s="13">
        <f>IF(ISBLANK(I1847),0,1)</f>
        <v/>
      </c>
      <c r="W1847" s="13">
        <f>IF(AND(L1847="Porosidad de gas",OR(K1847="C5",K1847="E5")),1,0)</f>
        <v/>
      </c>
      <c r="X1847" s="3">
        <f>RIGHT(A1847,3)</f>
        <v/>
      </c>
      <c r="Y1847" s="3">
        <f>MAX(W1847*F1847,0)</f>
        <v/>
      </c>
      <c r="Z1847" s="3">
        <f>MAX(V1847*F1847-Y1847,0)</f>
        <v/>
      </c>
      <c r="AA1847" s="3">
        <f>MAX(U1847*F1847-SUM(Y1847:Z1847),0)</f>
        <v/>
      </c>
      <c r="AB1847" s="3">
        <f>MAX(F1847-SUM(Y1847:AA1847),0)</f>
        <v/>
      </c>
      <c r="AC1847" s="3">
        <f>D1847</f>
        <v/>
      </c>
      <c r="AD1847" s="3">
        <f>E1847</f>
        <v/>
      </c>
    </row>
    <row r="1848">
      <c r="A1848" s="22" t="inlineStr">
        <is>
          <t>BNRR022511262065</t>
        </is>
      </c>
      <c r="B1848" s="22" t="inlineStr">
        <is>
          <t>26/11/2025 21:9:47</t>
        </is>
      </c>
      <c r="C1848" s="24" t="n">
        <v>9</v>
      </c>
      <c r="D1848" s="24" t="n">
        <v>19</v>
      </c>
      <c r="E1848" s="24" t="n">
        <v>8</v>
      </c>
      <c r="F1848" s="24" t="n">
        <v>360</v>
      </c>
      <c r="G1848" s="24" t="inlineStr">
        <is>
          <t>17</t>
        </is>
      </c>
      <c r="H1848" s="24" t="inlineStr">
        <is>
          <t>27/11/2025 19:14:19</t>
        </is>
      </c>
      <c r="I1848" s="24" t="inlineStr"/>
      <c r="J1848" s="24" t="n">
        <v/>
      </c>
      <c r="K1848" s="24" t="n"/>
      <c r="L1848" s="24" t="n"/>
      <c r="M1848" s="1">
        <f>LEFT(A1848,6)</f>
        <v/>
      </c>
      <c r="N1848" s="1">
        <f>MID(A1848,7,6)</f>
        <v/>
      </c>
      <c r="O1848" s="1">
        <f>MID(A1848,7,6)&amp;"-"&amp;MID(A1848,13,1)</f>
        <v/>
      </c>
      <c r="P1848" s="1">
        <f>"M"&amp;MID(A1848,5,2)</f>
        <v/>
      </c>
      <c r="Q1848" s="1">
        <f>IF(MID(A1848,4,1)="L",IF(ISODD(RIGHT(A1848)),"LH1","LH3"),IF(MID(A1848,4,1)="R",IF(ISODD(RIGHT(A1848)),"RH2","RH4"),"ERROR"))</f>
        <v/>
      </c>
      <c r="R1848" s="1">
        <f>P1848&amp;"-"&amp;Q1848</f>
        <v/>
      </c>
      <c r="S1848" s="13">
        <f>IF(D1848="","HXX",IF(OR(D1848=D1847,D1848=0),S1847,"H"&amp;TEXT(D1848,"00")&amp;" T"&amp;TEXT(G1848,"00")&amp;" - "&amp;A1848))</f>
        <v/>
      </c>
      <c r="T1848" s="13">
        <f>SUBTOTAL(3,A1848)</f>
        <v/>
      </c>
      <c r="U1848" s="13">
        <f>IF(OR(NOT(ISBLANK(H1848)),J1848="30"),1,0)</f>
        <v/>
      </c>
      <c r="V1848" s="13">
        <f>IF(ISBLANK(I1848),0,1)</f>
        <v/>
      </c>
      <c r="W1848" s="13">
        <f>IF(AND(L1848="Porosidad de gas",OR(K1848="C5",K1848="E5")),1,0)</f>
        <v/>
      </c>
      <c r="X1848" s="3">
        <f>RIGHT(A1848,3)</f>
        <v/>
      </c>
      <c r="Y1848" s="3">
        <f>MAX(W1848*F1848,0)</f>
        <v/>
      </c>
      <c r="Z1848" s="3">
        <f>MAX(V1848*F1848-Y1848,0)</f>
        <v/>
      </c>
      <c r="AA1848" s="3">
        <f>MAX(U1848*F1848-SUM(Y1848:Z1848),0)</f>
        <v/>
      </c>
      <c r="AB1848" s="3">
        <f>MAX(F1848-SUM(Y1848:AA1848),0)</f>
        <v/>
      </c>
      <c r="AC1848" s="3">
        <f>D1848</f>
        <v/>
      </c>
      <c r="AD1848" s="3">
        <f>E1848</f>
        <v/>
      </c>
    </row>
    <row r="1849">
      <c r="A1849" s="22" t="inlineStr">
        <is>
          <t>BNRR022511262066</t>
        </is>
      </c>
      <c r="B1849" s="22" t="inlineStr">
        <is>
          <t>26/11/2025 21:9:47</t>
        </is>
      </c>
      <c r="C1849" s="24" t="n">
        <v>9</v>
      </c>
      <c r="D1849" s="24" t="n">
        <v>19</v>
      </c>
      <c r="E1849" s="24" t="n">
        <v>8</v>
      </c>
      <c r="F1849" s="24" t="n">
        <v>360</v>
      </c>
      <c r="G1849" s="24" t="inlineStr">
        <is>
          <t>17</t>
        </is>
      </c>
      <c r="H1849" s="24" t="inlineStr">
        <is>
          <t>27/11/2025 19:21:54</t>
        </is>
      </c>
      <c r="I1849" s="24" t="inlineStr"/>
      <c r="J1849" s="24" t="n">
        <v/>
      </c>
      <c r="K1849" s="24" t="n"/>
      <c r="L1849" s="24" t="n"/>
      <c r="M1849" s="1">
        <f>LEFT(A1849,6)</f>
        <v/>
      </c>
      <c r="N1849" s="1">
        <f>MID(A1849,7,6)</f>
        <v/>
      </c>
      <c r="O1849" s="1">
        <f>MID(A1849,7,6)&amp;"-"&amp;MID(A1849,13,1)</f>
        <v/>
      </c>
      <c r="P1849" s="1">
        <f>"M"&amp;MID(A1849,5,2)</f>
        <v/>
      </c>
      <c r="Q1849" s="1">
        <f>IF(MID(A1849,4,1)="L",IF(ISODD(RIGHT(A1849)),"LH1","LH3"),IF(MID(A1849,4,1)="R",IF(ISODD(RIGHT(A1849)),"RH2","RH4"),"ERROR"))</f>
        <v/>
      </c>
      <c r="R1849" s="1">
        <f>P1849&amp;"-"&amp;Q1849</f>
        <v/>
      </c>
      <c r="S1849" s="13">
        <f>IF(D1849="","HXX",IF(OR(D1849=D1848,D1849=0),S1848,"H"&amp;TEXT(D1849,"00")&amp;" T"&amp;TEXT(G1849,"00")&amp;" - "&amp;A1849))</f>
        <v/>
      </c>
      <c r="T1849" s="13">
        <f>SUBTOTAL(3,A1849)</f>
        <v/>
      </c>
      <c r="U1849" s="13">
        <f>IF(OR(NOT(ISBLANK(H1849)),J1849="30"),1,0)</f>
        <v/>
      </c>
      <c r="V1849" s="13">
        <f>IF(ISBLANK(I1849),0,1)</f>
        <v/>
      </c>
      <c r="W1849" s="13">
        <f>IF(AND(L1849="Porosidad de gas",OR(K1849="C5",K1849="E5")),1,0)</f>
        <v/>
      </c>
      <c r="X1849" s="3">
        <f>RIGHT(A1849,3)</f>
        <v/>
      </c>
      <c r="Y1849" s="3">
        <f>MAX(W1849*F1849,0)</f>
        <v/>
      </c>
      <c r="Z1849" s="3">
        <f>MAX(V1849*F1849-Y1849,0)</f>
        <v/>
      </c>
      <c r="AA1849" s="3">
        <f>MAX(U1849*F1849-SUM(Y1849:Z1849),0)</f>
        <v/>
      </c>
      <c r="AB1849" s="3">
        <f>MAX(F1849-SUM(Y1849:AA1849),0)</f>
        <v/>
      </c>
      <c r="AC1849" s="3">
        <f>D1849</f>
        <v/>
      </c>
      <c r="AD1849" s="3">
        <f>E1849</f>
        <v/>
      </c>
    </row>
    <row r="1850">
      <c r="A1850" s="22" t="inlineStr">
        <is>
          <t>BNRL022511262063</t>
        </is>
      </c>
      <c r="B1850" s="22" t="inlineStr">
        <is>
          <t>26/11/2025 21:3:47</t>
        </is>
      </c>
      <c r="C1850" s="24" t="n">
        <v>9</v>
      </c>
      <c r="D1850" s="24" t="n">
        <v>19</v>
      </c>
      <c r="E1850" s="24" t="n">
        <v>7</v>
      </c>
      <c r="F1850" s="24" t="n">
        <v>537</v>
      </c>
      <c r="G1850" s="24" t="inlineStr">
        <is>
          <t>17</t>
        </is>
      </c>
      <c r="H1850" s="24" t="inlineStr">
        <is>
          <t>27/11/2025 19:14:11</t>
        </is>
      </c>
      <c r="I1850" s="24" t="inlineStr"/>
      <c r="J1850" s="24" t="n">
        <v/>
      </c>
      <c r="K1850" s="24" t="n"/>
      <c r="L1850" s="24" t="n"/>
      <c r="M1850" s="1">
        <f>LEFT(A1850,6)</f>
        <v/>
      </c>
      <c r="N1850" s="1">
        <f>MID(A1850,7,6)</f>
        <v/>
      </c>
      <c r="O1850" s="1">
        <f>MID(A1850,7,6)&amp;"-"&amp;MID(A1850,13,1)</f>
        <v/>
      </c>
      <c r="P1850" s="1">
        <f>"M"&amp;MID(A1850,5,2)</f>
        <v/>
      </c>
      <c r="Q1850" s="1">
        <f>IF(MID(A1850,4,1)="L",IF(ISODD(RIGHT(A1850)),"LH1","LH3"),IF(MID(A1850,4,1)="R",IF(ISODD(RIGHT(A1850)),"RH2","RH4"),"ERROR"))</f>
        <v/>
      </c>
      <c r="R1850" s="1">
        <f>P1850&amp;"-"&amp;Q1850</f>
        <v/>
      </c>
      <c r="S1850" s="13">
        <f>IF(D1850="","HXX",IF(OR(D1850=D1849,D1850=0),S1849,"H"&amp;TEXT(D1850,"00")&amp;" T"&amp;TEXT(G1850,"00")&amp;" - "&amp;A1850))</f>
        <v/>
      </c>
      <c r="T1850" s="13">
        <f>SUBTOTAL(3,A1850)</f>
        <v/>
      </c>
      <c r="U1850" s="13">
        <f>IF(OR(NOT(ISBLANK(H1850)),J1850="30"),1,0)</f>
        <v/>
      </c>
      <c r="V1850" s="13">
        <f>IF(ISBLANK(I1850),0,1)</f>
        <v/>
      </c>
      <c r="W1850" s="13">
        <f>IF(AND(L1850="Porosidad de gas",OR(K1850="C5",K1850="E5")),1,0)</f>
        <v/>
      </c>
      <c r="X1850" s="3">
        <f>RIGHT(A1850,3)</f>
        <v/>
      </c>
      <c r="Y1850" s="3">
        <f>MAX(W1850*F1850,0)</f>
        <v/>
      </c>
      <c r="Z1850" s="3">
        <f>MAX(V1850*F1850-Y1850,0)</f>
        <v/>
      </c>
      <c r="AA1850" s="3">
        <f>MAX(U1850*F1850-SUM(Y1850:Z1850),0)</f>
        <v/>
      </c>
      <c r="AB1850" s="3">
        <f>MAX(F1850-SUM(Y1850:AA1850),0)</f>
        <v/>
      </c>
      <c r="AC1850" s="3">
        <f>D1850</f>
        <v/>
      </c>
      <c r="AD1850" s="3">
        <f>E1850</f>
        <v/>
      </c>
    </row>
    <row r="1851">
      <c r="A1851" s="22" t="inlineStr">
        <is>
          <t>BNRL022511262064</t>
        </is>
      </c>
      <c r="B1851" s="22" t="inlineStr">
        <is>
          <t>26/11/2025 21:3:47</t>
        </is>
      </c>
      <c r="C1851" s="24" t="n">
        <v>9</v>
      </c>
      <c r="D1851" s="24" t="n">
        <v>19</v>
      </c>
      <c r="E1851" s="24" t="n">
        <v>7</v>
      </c>
      <c r="F1851" s="24" t="n">
        <v>537</v>
      </c>
      <c r="G1851" s="24" t="inlineStr">
        <is>
          <t>17</t>
        </is>
      </c>
      <c r="H1851" s="24" t="inlineStr">
        <is>
          <t>27/11/2025 19:15:10</t>
        </is>
      </c>
      <c r="I1851" s="24" t="inlineStr"/>
      <c r="J1851" s="24" t="n">
        <v/>
      </c>
      <c r="K1851" s="24" t="n"/>
      <c r="L1851" s="24" t="n"/>
      <c r="M1851" s="1">
        <f>LEFT(A1851,6)</f>
        <v/>
      </c>
      <c r="N1851" s="1">
        <f>MID(A1851,7,6)</f>
        <v/>
      </c>
      <c r="O1851" s="1">
        <f>MID(A1851,7,6)&amp;"-"&amp;MID(A1851,13,1)</f>
        <v/>
      </c>
      <c r="P1851" s="1">
        <f>"M"&amp;MID(A1851,5,2)</f>
        <v/>
      </c>
      <c r="Q1851" s="1">
        <f>IF(MID(A1851,4,1)="L",IF(ISODD(RIGHT(A1851)),"LH1","LH3"),IF(MID(A1851,4,1)="R",IF(ISODD(RIGHT(A1851)),"RH2","RH4"),"ERROR"))</f>
        <v/>
      </c>
      <c r="R1851" s="1">
        <f>P1851&amp;"-"&amp;Q1851</f>
        <v/>
      </c>
      <c r="S1851" s="13">
        <f>IF(D1851="","HXX",IF(OR(D1851=D1850,D1851=0),S1850,"H"&amp;TEXT(D1851,"00")&amp;" T"&amp;TEXT(G1851,"00")&amp;" - "&amp;A1851))</f>
        <v/>
      </c>
      <c r="T1851" s="13">
        <f>SUBTOTAL(3,A1851)</f>
        <v/>
      </c>
      <c r="U1851" s="13">
        <f>IF(OR(NOT(ISBLANK(H1851)),J1851="30"),1,0)</f>
        <v/>
      </c>
      <c r="V1851" s="13">
        <f>IF(ISBLANK(I1851),0,1)</f>
        <v/>
      </c>
      <c r="W1851" s="13">
        <f>IF(AND(L1851="Porosidad de gas",OR(K1851="C5",K1851="E5")),1,0)</f>
        <v/>
      </c>
      <c r="X1851" s="3">
        <f>RIGHT(A1851,3)</f>
        <v/>
      </c>
      <c r="Y1851" s="3">
        <f>MAX(W1851*F1851,0)</f>
        <v/>
      </c>
      <c r="Z1851" s="3">
        <f>MAX(V1851*F1851-Y1851,0)</f>
        <v/>
      </c>
      <c r="AA1851" s="3">
        <f>MAX(U1851*F1851-SUM(Y1851:Z1851),0)</f>
        <v/>
      </c>
      <c r="AB1851" s="3">
        <f>MAX(F1851-SUM(Y1851:AA1851),0)</f>
        <v/>
      </c>
      <c r="AC1851" s="3">
        <f>D1851</f>
        <v/>
      </c>
      <c r="AD1851" s="3">
        <f>E1851</f>
        <v/>
      </c>
    </row>
    <row r="1852">
      <c r="A1852" s="22" t="inlineStr">
        <is>
          <t>BNRR022511262063</t>
        </is>
      </c>
      <c r="B1852" s="22" t="inlineStr">
        <is>
          <t>26/11/2025 21:3:47</t>
        </is>
      </c>
      <c r="C1852" s="24" t="n">
        <v>9</v>
      </c>
      <c r="D1852" s="24" t="n">
        <v>19</v>
      </c>
      <c r="E1852" s="24" t="n">
        <v>7</v>
      </c>
      <c r="F1852" s="24" t="n">
        <v>537</v>
      </c>
      <c r="G1852" s="24" t="inlineStr">
        <is>
          <t>17</t>
        </is>
      </c>
      <c r="H1852" s="24" t="inlineStr">
        <is>
          <t>27/11/2025 19:18:40</t>
        </is>
      </c>
      <c r="I1852" s="24" t="inlineStr"/>
      <c r="J1852" s="24" t="n">
        <v/>
      </c>
      <c r="K1852" s="24" t="n"/>
      <c r="L1852" s="24" t="n"/>
      <c r="M1852" s="1">
        <f>LEFT(A1852,6)</f>
        <v/>
      </c>
      <c r="N1852" s="1">
        <f>MID(A1852,7,6)</f>
        <v/>
      </c>
      <c r="O1852" s="1">
        <f>MID(A1852,7,6)&amp;"-"&amp;MID(A1852,13,1)</f>
        <v/>
      </c>
      <c r="P1852" s="1">
        <f>"M"&amp;MID(A1852,5,2)</f>
        <v/>
      </c>
      <c r="Q1852" s="1">
        <f>IF(MID(A1852,4,1)="L",IF(ISODD(RIGHT(A1852)),"LH1","LH3"),IF(MID(A1852,4,1)="R",IF(ISODD(RIGHT(A1852)),"RH2","RH4"),"ERROR"))</f>
        <v/>
      </c>
      <c r="R1852" s="1">
        <f>P1852&amp;"-"&amp;Q1852</f>
        <v/>
      </c>
      <c r="S1852" s="13">
        <f>IF(D1852="","HXX",IF(OR(D1852=D1851,D1852=0),S1851,"H"&amp;TEXT(D1852,"00")&amp;" T"&amp;TEXT(G1852,"00")&amp;" - "&amp;A1852))</f>
        <v/>
      </c>
      <c r="T1852" s="13">
        <f>SUBTOTAL(3,A1852)</f>
        <v/>
      </c>
      <c r="U1852" s="13">
        <f>IF(OR(NOT(ISBLANK(H1852)),J1852="30"),1,0)</f>
        <v/>
      </c>
      <c r="V1852" s="13">
        <f>IF(ISBLANK(I1852),0,1)</f>
        <v/>
      </c>
      <c r="W1852" s="13">
        <f>IF(AND(L1852="Porosidad de gas",OR(K1852="C5",K1852="E5")),1,0)</f>
        <v/>
      </c>
      <c r="X1852" s="3">
        <f>RIGHT(A1852,3)</f>
        <v/>
      </c>
      <c r="Y1852" s="3">
        <f>MAX(W1852*F1852,0)</f>
        <v/>
      </c>
      <c r="Z1852" s="3">
        <f>MAX(V1852*F1852-Y1852,0)</f>
        <v/>
      </c>
      <c r="AA1852" s="3">
        <f>MAX(U1852*F1852-SUM(Y1852:Z1852),0)</f>
        <v/>
      </c>
      <c r="AB1852" s="3">
        <f>MAX(F1852-SUM(Y1852:AA1852),0)</f>
        <v/>
      </c>
      <c r="AC1852" s="3">
        <f>D1852</f>
        <v/>
      </c>
      <c r="AD1852" s="3">
        <f>E1852</f>
        <v/>
      </c>
    </row>
    <row r="1853">
      <c r="A1853" s="22" t="inlineStr">
        <is>
          <t>BNRR022511262064</t>
        </is>
      </c>
      <c r="B1853" s="22" t="inlineStr">
        <is>
          <t>26/11/2025 21:3:47</t>
        </is>
      </c>
      <c r="C1853" s="24" t="n">
        <v>9</v>
      </c>
      <c r="D1853" s="24" t="n">
        <v>19</v>
      </c>
      <c r="E1853" s="24" t="n">
        <v>7</v>
      </c>
      <c r="F1853" s="24" t="n">
        <v>537</v>
      </c>
      <c r="G1853" s="24" t="inlineStr">
        <is>
          <t>17</t>
        </is>
      </c>
      <c r="H1853" s="24" t="inlineStr">
        <is>
          <t>27/11/2025 19:22:30</t>
        </is>
      </c>
      <c r="I1853" s="24" t="inlineStr"/>
      <c r="J1853" s="24" t="n">
        <v/>
      </c>
      <c r="K1853" s="24" t="n"/>
      <c r="L1853" s="24" t="n"/>
      <c r="M1853" s="1">
        <f>LEFT(A1853,6)</f>
        <v/>
      </c>
      <c r="N1853" s="1">
        <f>MID(A1853,7,6)</f>
        <v/>
      </c>
      <c r="O1853" s="1">
        <f>MID(A1853,7,6)&amp;"-"&amp;MID(A1853,13,1)</f>
        <v/>
      </c>
      <c r="P1853" s="1">
        <f>"M"&amp;MID(A1853,5,2)</f>
        <v/>
      </c>
      <c r="Q1853" s="1">
        <f>IF(MID(A1853,4,1)="L",IF(ISODD(RIGHT(A1853)),"LH1","LH3"),IF(MID(A1853,4,1)="R",IF(ISODD(RIGHT(A1853)),"RH2","RH4"),"ERROR"))</f>
        <v/>
      </c>
      <c r="R1853" s="1">
        <f>P1853&amp;"-"&amp;Q1853</f>
        <v/>
      </c>
      <c r="S1853" s="13">
        <f>IF(D1853="","HXX",IF(OR(D1853=D1852,D1853=0),S1852,"H"&amp;TEXT(D1853,"00")&amp;" T"&amp;TEXT(G1853,"00")&amp;" - "&amp;A1853))</f>
        <v/>
      </c>
      <c r="T1853" s="13">
        <f>SUBTOTAL(3,A1853)</f>
        <v/>
      </c>
      <c r="U1853" s="13">
        <f>IF(OR(NOT(ISBLANK(H1853)),J1853="30"),1,0)</f>
        <v/>
      </c>
      <c r="V1853" s="13">
        <f>IF(ISBLANK(I1853),0,1)</f>
        <v/>
      </c>
      <c r="W1853" s="13">
        <f>IF(AND(L1853="Porosidad de gas",OR(K1853="C5",K1853="E5")),1,0)</f>
        <v/>
      </c>
      <c r="X1853" s="3">
        <f>RIGHT(A1853,3)</f>
        <v/>
      </c>
      <c r="Y1853" s="3">
        <f>MAX(W1853*F1853,0)</f>
        <v/>
      </c>
      <c r="Z1853" s="3">
        <f>MAX(V1853*F1853-Y1853,0)</f>
        <v/>
      </c>
      <c r="AA1853" s="3">
        <f>MAX(U1853*F1853-SUM(Y1853:Z1853),0)</f>
        <v/>
      </c>
      <c r="AB1853" s="3">
        <f>MAX(F1853-SUM(Y1853:AA1853),0)</f>
        <v/>
      </c>
      <c r="AC1853" s="3">
        <f>D1853</f>
        <v/>
      </c>
      <c r="AD1853" s="3">
        <f>E1853</f>
        <v/>
      </c>
    </row>
    <row r="1854">
      <c r="A1854" s="22" t="inlineStr">
        <is>
          <t>BNRL022511262061</t>
        </is>
      </c>
      <c r="B1854" s="22" t="inlineStr">
        <is>
          <t>26/11/2025 20:54:50</t>
        </is>
      </c>
      <c r="C1854" s="24" t="n">
        <v>9</v>
      </c>
      <c r="D1854" s="24" t="n">
        <v>19</v>
      </c>
      <c r="E1854" s="24" t="n">
        <v>6</v>
      </c>
      <c r="F1854" s="24" t="n">
        <v>363</v>
      </c>
      <c r="G1854" s="24" t="inlineStr">
        <is>
          <t>17</t>
        </is>
      </c>
      <c r="H1854" s="24" t="inlineStr">
        <is>
          <t>27/11/2025 19:20:11</t>
        </is>
      </c>
      <c r="I1854" s="24" t="inlineStr"/>
      <c r="J1854" s="24" t="n">
        <v/>
      </c>
      <c r="K1854" s="24" t="n"/>
      <c r="L1854" s="24" t="n"/>
      <c r="M1854" s="1">
        <f>LEFT(A1854,6)</f>
        <v/>
      </c>
      <c r="N1854" s="1">
        <f>MID(A1854,7,6)</f>
        <v/>
      </c>
      <c r="O1854" s="1">
        <f>MID(A1854,7,6)&amp;"-"&amp;MID(A1854,13,1)</f>
        <v/>
      </c>
      <c r="P1854" s="1">
        <f>"M"&amp;MID(A1854,5,2)</f>
        <v/>
      </c>
      <c r="Q1854" s="1">
        <f>IF(MID(A1854,4,1)="L",IF(ISODD(RIGHT(A1854)),"LH1","LH3"),IF(MID(A1854,4,1)="R",IF(ISODD(RIGHT(A1854)),"RH2","RH4"),"ERROR"))</f>
        <v/>
      </c>
      <c r="R1854" s="1">
        <f>P1854&amp;"-"&amp;Q1854</f>
        <v/>
      </c>
      <c r="S1854" s="13">
        <f>IF(D1854="","HXX",IF(OR(D1854=D1853,D1854=0),S1853,"H"&amp;TEXT(D1854,"00")&amp;" T"&amp;TEXT(G1854,"00")&amp;" - "&amp;A1854))</f>
        <v/>
      </c>
      <c r="T1854" s="13">
        <f>SUBTOTAL(3,A1854)</f>
        <v/>
      </c>
      <c r="U1854" s="13">
        <f>IF(OR(NOT(ISBLANK(H1854)),J1854="30"),1,0)</f>
        <v/>
      </c>
      <c r="V1854" s="13">
        <f>IF(ISBLANK(I1854),0,1)</f>
        <v/>
      </c>
      <c r="W1854" s="13">
        <f>IF(AND(L1854="Porosidad de gas",OR(K1854="C5",K1854="E5")),1,0)</f>
        <v/>
      </c>
      <c r="X1854" s="3">
        <f>RIGHT(A1854,3)</f>
        <v/>
      </c>
      <c r="Y1854" s="3">
        <f>MAX(W1854*F1854,0)</f>
        <v/>
      </c>
      <c r="Z1854" s="3">
        <f>MAX(V1854*F1854-Y1854,0)</f>
        <v/>
      </c>
      <c r="AA1854" s="3">
        <f>MAX(U1854*F1854-SUM(Y1854:Z1854),0)</f>
        <v/>
      </c>
      <c r="AB1854" s="3">
        <f>MAX(F1854-SUM(Y1854:AA1854),0)</f>
        <v/>
      </c>
      <c r="AC1854" s="3">
        <f>D1854</f>
        <v/>
      </c>
      <c r="AD1854" s="3">
        <f>E1854</f>
        <v/>
      </c>
    </row>
    <row r="1855">
      <c r="A1855" s="22" t="inlineStr">
        <is>
          <t>BNRL022511262062</t>
        </is>
      </c>
      <c r="B1855" s="22" t="inlineStr">
        <is>
          <t>26/11/2025 20:54:50</t>
        </is>
      </c>
      <c r="C1855" s="24" t="n">
        <v>9</v>
      </c>
      <c r="D1855" s="24" t="n">
        <v>19</v>
      </c>
      <c r="E1855" s="24" t="n">
        <v>6</v>
      </c>
      <c r="F1855" s="24" t="n">
        <v>363</v>
      </c>
      <c r="G1855" s="24" t="inlineStr">
        <is>
          <t>17</t>
        </is>
      </c>
      <c r="H1855" s="24" t="inlineStr">
        <is>
          <t>27/11/2025 19:29:31</t>
        </is>
      </c>
      <c r="I1855" s="24" t="inlineStr"/>
      <c r="J1855" s="24" t="n">
        <v/>
      </c>
      <c r="K1855" s="24" t="n"/>
      <c r="L1855" s="24" t="n"/>
      <c r="M1855" s="1">
        <f>LEFT(A1855,6)</f>
        <v/>
      </c>
      <c r="N1855" s="1">
        <f>MID(A1855,7,6)</f>
        <v/>
      </c>
      <c r="O1855" s="1">
        <f>MID(A1855,7,6)&amp;"-"&amp;MID(A1855,13,1)</f>
        <v/>
      </c>
      <c r="P1855" s="1">
        <f>"M"&amp;MID(A1855,5,2)</f>
        <v/>
      </c>
      <c r="Q1855" s="1">
        <f>IF(MID(A1855,4,1)="L",IF(ISODD(RIGHT(A1855)),"LH1","LH3"),IF(MID(A1855,4,1)="R",IF(ISODD(RIGHT(A1855)),"RH2","RH4"),"ERROR"))</f>
        <v/>
      </c>
      <c r="R1855" s="1">
        <f>P1855&amp;"-"&amp;Q1855</f>
        <v/>
      </c>
      <c r="S1855" s="13">
        <f>IF(D1855="","HXX",IF(OR(D1855=D1854,D1855=0),S1854,"H"&amp;TEXT(D1855,"00")&amp;" T"&amp;TEXT(G1855,"00")&amp;" - "&amp;A1855))</f>
        <v/>
      </c>
      <c r="T1855" s="13">
        <f>SUBTOTAL(3,A1855)</f>
        <v/>
      </c>
      <c r="U1855" s="13">
        <f>IF(OR(NOT(ISBLANK(H1855)),J1855="30"),1,0)</f>
        <v/>
      </c>
      <c r="V1855" s="13">
        <f>IF(ISBLANK(I1855),0,1)</f>
        <v/>
      </c>
      <c r="W1855" s="13">
        <f>IF(AND(L1855="Porosidad de gas",OR(K1855="C5",K1855="E5")),1,0)</f>
        <v/>
      </c>
      <c r="X1855" s="3">
        <f>RIGHT(A1855,3)</f>
        <v/>
      </c>
      <c r="Y1855" s="3">
        <f>MAX(W1855*F1855,0)</f>
        <v/>
      </c>
      <c r="Z1855" s="3">
        <f>MAX(V1855*F1855-Y1855,0)</f>
        <v/>
      </c>
      <c r="AA1855" s="3">
        <f>MAX(U1855*F1855-SUM(Y1855:Z1855),0)</f>
        <v/>
      </c>
      <c r="AB1855" s="3">
        <f>MAX(F1855-SUM(Y1855:AA1855),0)</f>
        <v/>
      </c>
      <c r="AC1855" s="3">
        <f>D1855</f>
        <v/>
      </c>
      <c r="AD1855" s="3">
        <f>E1855</f>
        <v/>
      </c>
    </row>
    <row r="1856">
      <c r="A1856" s="22" t="inlineStr">
        <is>
          <t>BNRR022511262061</t>
        </is>
      </c>
      <c r="B1856" s="22" t="inlineStr">
        <is>
          <t>26/11/2025 20:54:50</t>
        </is>
      </c>
      <c r="C1856" s="24" t="n">
        <v>9</v>
      </c>
      <c r="D1856" s="24" t="n">
        <v>19</v>
      </c>
      <c r="E1856" s="24" t="n">
        <v>6</v>
      </c>
      <c r="F1856" s="24" t="n">
        <v>363</v>
      </c>
      <c r="G1856" s="24" t="inlineStr">
        <is>
          <t>17</t>
        </is>
      </c>
      <c r="H1856" s="24" t="inlineStr">
        <is>
          <t>27/11/2025 19:24:12</t>
        </is>
      </c>
      <c r="I1856" s="24" t="inlineStr"/>
      <c r="J1856" s="24" t="n">
        <v/>
      </c>
      <c r="K1856" s="24" t="n"/>
      <c r="L1856" s="24" t="n"/>
      <c r="M1856" s="1">
        <f>LEFT(A1856,6)</f>
        <v/>
      </c>
      <c r="N1856" s="1">
        <f>MID(A1856,7,6)</f>
        <v/>
      </c>
      <c r="O1856" s="1">
        <f>MID(A1856,7,6)&amp;"-"&amp;MID(A1856,13,1)</f>
        <v/>
      </c>
      <c r="P1856" s="1">
        <f>"M"&amp;MID(A1856,5,2)</f>
        <v/>
      </c>
      <c r="Q1856" s="1">
        <f>IF(MID(A1856,4,1)="L",IF(ISODD(RIGHT(A1856)),"LH1","LH3"),IF(MID(A1856,4,1)="R",IF(ISODD(RIGHT(A1856)),"RH2","RH4"),"ERROR"))</f>
        <v/>
      </c>
      <c r="R1856" s="1">
        <f>P1856&amp;"-"&amp;Q1856</f>
        <v/>
      </c>
      <c r="S1856" s="13">
        <f>IF(D1856="","HXX",IF(OR(D1856=D1855,D1856=0),S1855,"H"&amp;TEXT(D1856,"00")&amp;" T"&amp;TEXT(G1856,"00")&amp;" - "&amp;A1856))</f>
        <v/>
      </c>
      <c r="T1856" s="13">
        <f>SUBTOTAL(3,A1856)</f>
        <v/>
      </c>
      <c r="U1856" s="13">
        <f>IF(OR(NOT(ISBLANK(H1856)),J1856="30"),1,0)</f>
        <v/>
      </c>
      <c r="V1856" s="13">
        <f>IF(ISBLANK(I1856),0,1)</f>
        <v/>
      </c>
      <c r="W1856" s="13">
        <f>IF(AND(L1856="Porosidad de gas",OR(K1856="C5",K1856="E5")),1,0)</f>
        <v/>
      </c>
      <c r="X1856" s="3">
        <f>RIGHT(A1856,3)</f>
        <v/>
      </c>
      <c r="Y1856" s="3">
        <f>MAX(W1856*F1856,0)</f>
        <v/>
      </c>
      <c r="Z1856" s="3">
        <f>MAX(V1856*F1856-Y1856,0)</f>
        <v/>
      </c>
      <c r="AA1856" s="3">
        <f>MAX(U1856*F1856-SUM(Y1856:Z1856),0)</f>
        <v/>
      </c>
      <c r="AB1856" s="3">
        <f>MAX(F1856-SUM(Y1856:AA1856),0)</f>
        <v/>
      </c>
      <c r="AC1856" s="3">
        <f>D1856</f>
        <v/>
      </c>
      <c r="AD1856" s="3">
        <f>E1856</f>
        <v/>
      </c>
    </row>
    <row r="1857">
      <c r="A1857" s="22" t="inlineStr">
        <is>
          <t>BNRR022511262062</t>
        </is>
      </c>
      <c r="B1857" s="22" t="inlineStr">
        <is>
          <t>26/11/2025 20:54:50</t>
        </is>
      </c>
      <c r="C1857" s="24" t="n">
        <v>9</v>
      </c>
      <c r="D1857" s="24" t="n">
        <v>19</v>
      </c>
      <c r="E1857" s="24" t="n">
        <v>6</v>
      </c>
      <c r="F1857" s="24" t="n">
        <v>363</v>
      </c>
      <c r="G1857" s="24" t="inlineStr">
        <is>
          <t>17</t>
        </is>
      </c>
      <c r="H1857" s="24" t="inlineStr">
        <is>
          <t>27/11/2025 19:19:16</t>
        </is>
      </c>
      <c r="I1857" s="24" t="inlineStr"/>
      <c r="J1857" s="24" t="n">
        <v/>
      </c>
      <c r="K1857" s="24" t="n"/>
      <c r="L1857" s="24" t="n"/>
      <c r="M1857" s="1">
        <f>LEFT(A1857,6)</f>
        <v/>
      </c>
      <c r="N1857" s="1">
        <f>MID(A1857,7,6)</f>
        <v/>
      </c>
      <c r="O1857" s="1">
        <f>MID(A1857,7,6)&amp;"-"&amp;MID(A1857,13,1)</f>
        <v/>
      </c>
      <c r="P1857" s="1">
        <f>"M"&amp;MID(A1857,5,2)</f>
        <v/>
      </c>
      <c r="Q1857" s="1">
        <f>IF(MID(A1857,4,1)="L",IF(ISODD(RIGHT(A1857)),"LH1","LH3"),IF(MID(A1857,4,1)="R",IF(ISODD(RIGHT(A1857)),"RH2","RH4"),"ERROR"))</f>
        <v/>
      </c>
      <c r="R1857" s="1">
        <f>P1857&amp;"-"&amp;Q1857</f>
        <v/>
      </c>
      <c r="S1857" s="13">
        <f>IF(D1857="","HXX",IF(OR(D1857=D1856,D1857=0),S1856,"H"&amp;TEXT(D1857,"00")&amp;" T"&amp;TEXT(G1857,"00")&amp;" - "&amp;A1857))</f>
        <v/>
      </c>
      <c r="T1857" s="13">
        <f>SUBTOTAL(3,A1857)</f>
        <v/>
      </c>
      <c r="U1857" s="13">
        <f>IF(OR(NOT(ISBLANK(H1857)),J1857="30"),1,0)</f>
        <v/>
      </c>
      <c r="V1857" s="13">
        <f>IF(ISBLANK(I1857),0,1)</f>
        <v/>
      </c>
      <c r="W1857" s="13">
        <f>IF(AND(L1857="Porosidad de gas",OR(K1857="C5",K1857="E5")),1,0)</f>
        <v/>
      </c>
      <c r="X1857" s="3">
        <f>RIGHT(A1857,3)</f>
        <v/>
      </c>
      <c r="Y1857" s="3">
        <f>MAX(W1857*F1857,0)</f>
        <v/>
      </c>
      <c r="Z1857" s="3">
        <f>MAX(V1857*F1857-Y1857,0)</f>
        <v/>
      </c>
      <c r="AA1857" s="3">
        <f>MAX(U1857*F1857-SUM(Y1857:Z1857),0)</f>
        <v/>
      </c>
      <c r="AB1857" s="3">
        <f>MAX(F1857-SUM(Y1857:AA1857),0)</f>
        <v/>
      </c>
      <c r="AC1857" s="3">
        <f>D1857</f>
        <v/>
      </c>
      <c r="AD1857" s="3">
        <f>E1857</f>
        <v/>
      </c>
    </row>
    <row r="1858">
      <c r="A1858" s="22" t="inlineStr">
        <is>
          <t>BNRL022511262059</t>
        </is>
      </c>
      <c r="B1858" s="22" t="inlineStr">
        <is>
          <t>26/11/2025 20:48:46</t>
        </is>
      </c>
      <c r="C1858" s="24" t="n">
        <v>9</v>
      </c>
      <c r="D1858" s="24" t="n">
        <v>19</v>
      </c>
      <c r="E1858" s="24" t="n">
        <v>5</v>
      </c>
      <c r="F1858" s="24" t="n">
        <v>362</v>
      </c>
      <c r="G1858" s="24" t="inlineStr">
        <is>
          <t>17</t>
        </is>
      </c>
      <c r="H1858" s="24" t="inlineStr">
        <is>
          <t>27/11/2025 19:31:50</t>
        </is>
      </c>
      <c r="I1858" s="24" t="inlineStr"/>
      <c r="J1858" s="24" t="n">
        <v/>
      </c>
      <c r="K1858" s="24" t="n"/>
      <c r="L1858" s="24" t="n"/>
      <c r="M1858" s="1">
        <f>LEFT(A1858,6)</f>
        <v/>
      </c>
      <c r="N1858" s="1">
        <f>MID(A1858,7,6)</f>
        <v/>
      </c>
      <c r="O1858" s="1">
        <f>MID(A1858,7,6)&amp;"-"&amp;MID(A1858,13,1)</f>
        <v/>
      </c>
      <c r="P1858" s="1">
        <f>"M"&amp;MID(A1858,5,2)</f>
        <v/>
      </c>
      <c r="Q1858" s="1">
        <f>IF(MID(A1858,4,1)="L",IF(ISODD(RIGHT(A1858)),"LH1","LH3"),IF(MID(A1858,4,1)="R",IF(ISODD(RIGHT(A1858)),"RH2","RH4"),"ERROR"))</f>
        <v/>
      </c>
      <c r="R1858" s="1">
        <f>P1858&amp;"-"&amp;Q1858</f>
        <v/>
      </c>
      <c r="S1858" s="13">
        <f>IF(D1858="","HXX",IF(OR(D1858=D1857,D1858=0),S1857,"H"&amp;TEXT(D1858,"00")&amp;" T"&amp;TEXT(G1858,"00")&amp;" - "&amp;A1858))</f>
        <v/>
      </c>
      <c r="T1858" s="13">
        <f>SUBTOTAL(3,A1858)</f>
        <v/>
      </c>
      <c r="U1858" s="13">
        <f>IF(OR(NOT(ISBLANK(H1858)),J1858="30"),1,0)</f>
        <v/>
      </c>
      <c r="V1858" s="13">
        <f>IF(ISBLANK(I1858),0,1)</f>
        <v/>
      </c>
      <c r="W1858" s="13">
        <f>IF(AND(L1858="Porosidad de gas",OR(K1858="C5",K1858="E5")),1,0)</f>
        <v/>
      </c>
      <c r="X1858" s="3">
        <f>RIGHT(A1858,3)</f>
        <v/>
      </c>
      <c r="Y1858" s="3">
        <f>MAX(W1858*F1858,0)</f>
        <v/>
      </c>
      <c r="Z1858" s="3">
        <f>MAX(V1858*F1858-Y1858,0)</f>
        <v/>
      </c>
      <c r="AA1858" s="3">
        <f>MAX(U1858*F1858-SUM(Y1858:Z1858),0)</f>
        <v/>
      </c>
      <c r="AB1858" s="3">
        <f>MAX(F1858-SUM(Y1858:AA1858),0)</f>
        <v/>
      </c>
      <c r="AC1858" s="3">
        <f>D1858</f>
        <v/>
      </c>
      <c r="AD1858" s="3">
        <f>E1858</f>
        <v/>
      </c>
    </row>
    <row r="1859">
      <c r="A1859" s="22" t="inlineStr">
        <is>
          <t>BNRL022511262060</t>
        </is>
      </c>
      <c r="B1859" s="22" t="inlineStr">
        <is>
          <t>26/11/2025 20:48:46</t>
        </is>
      </c>
      <c r="C1859" s="24" t="n">
        <v>9</v>
      </c>
      <c r="D1859" s="24" t="n">
        <v>19</v>
      </c>
      <c r="E1859" s="24" t="n">
        <v>5</v>
      </c>
      <c r="F1859" s="24" t="n">
        <v>362</v>
      </c>
      <c r="G1859" s="24" t="inlineStr">
        <is>
          <t>17</t>
        </is>
      </c>
      <c r="H1859" s="24" t="inlineStr">
        <is>
          <t>27/11/2025 19:28:57</t>
        </is>
      </c>
      <c r="I1859" s="24" t="inlineStr"/>
      <c r="J1859" s="24" t="n">
        <v/>
      </c>
      <c r="K1859" s="24" t="n"/>
      <c r="L1859" s="24" t="n"/>
      <c r="M1859" s="1">
        <f>LEFT(A1859,6)</f>
        <v/>
      </c>
      <c r="N1859" s="1">
        <f>MID(A1859,7,6)</f>
        <v/>
      </c>
      <c r="O1859" s="1">
        <f>MID(A1859,7,6)&amp;"-"&amp;MID(A1859,13,1)</f>
        <v/>
      </c>
      <c r="P1859" s="1">
        <f>"M"&amp;MID(A1859,5,2)</f>
        <v/>
      </c>
      <c r="Q1859" s="1">
        <f>IF(MID(A1859,4,1)="L",IF(ISODD(RIGHT(A1859)),"LH1","LH3"),IF(MID(A1859,4,1)="R",IF(ISODD(RIGHT(A1859)),"RH2","RH4"),"ERROR"))</f>
        <v/>
      </c>
      <c r="R1859" s="1">
        <f>P1859&amp;"-"&amp;Q1859</f>
        <v/>
      </c>
      <c r="S1859" s="13">
        <f>IF(D1859="","HXX",IF(OR(D1859=D1858,D1859=0),S1858,"H"&amp;TEXT(D1859,"00")&amp;" T"&amp;TEXT(G1859,"00")&amp;" - "&amp;A1859))</f>
        <v/>
      </c>
      <c r="T1859" s="13">
        <f>SUBTOTAL(3,A1859)</f>
        <v/>
      </c>
      <c r="U1859" s="13">
        <f>IF(OR(NOT(ISBLANK(H1859)),J1859="30"),1,0)</f>
        <v/>
      </c>
      <c r="V1859" s="13">
        <f>IF(ISBLANK(I1859),0,1)</f>
        <v/>
      </c>
      <c r="W1859" s="13">
        <f>IF(AND(L1859="Porosidad de gas",OR(K1859="C5",K1859="E5")),1,0)</f>
        <v/>
      </c>
      <c r="X1859" s="3">
        <f>RIGHT(A1859,3)</f>
        <v/>
      </c>
      <c r="Y1859" s="3">
        <f>MAX(W1859*F1859,0)</f>
        <v/>
      </c>
      <c r="Z1859" s="3">
        <f>MAX(V1859*F1859-Y1859,0)</f>
        <v/>
      </c>
      <c r="AA1859" s="3">
        <f>MAX(U1859*F1859-SUM(Y1859:Z1859),0)</f>
        <v/>
      </c>
      <c r="AB1859" s="3">
        <f>MAX(F1859-SUM(Y1859:AA1859),0)</f>
        <v/>
      </c>
      <c r="AC1859" s="3">
        <f>D1859</f>
        <v/>
      </c>
      <c r="AD1859" s="3">
        <f>E1859</f>
        <v/>
      </c>
    </row>
    <row r="1860">
      <c r="A1860" s="22" t="inlineStr">
        <is>
          <t>BNRR022511262059</t>
        </is>
      </c>
      <c r="B1860" s="22" t="inlineStr">
        <is>
          <t>26/11/2025 20:48:46</t>
        </is>
      </c>
      <c r="C1860" s="24" t="n">
        <v>9</v>
      </c>
      <c r="D1860" s="24" t="n">
        <v>19</v>
      </c>
      <c r="E1860" s="24" t="n">
        <v>5</v>
      </c>
      <c r="F1860" s="24" t="n">
        <v>362</v>
      </c>
      <c r="G1860" s="24" t="inlineStr">
        <is>
          <t>17</t>
        </is>
      </c>
      <c r="H1860" s="24" t="inlineStr">
        <is>
          <t>27/11/2025 19:26:36</t>
        </is>
      </c>
      <c r="I1860" s="24" t="inlineStr"/>
      <c r="J1860" s="24" t="n">
        <v/>
      </c>
      <c r="K1860" s="24" t="n"/>
      <c r="L1860" s="24" t="n"/>
      <c r="M1860" s="1">
        <f>LEFT(A1860,6)</f>
        <v/>
      </c>
      <c r="N1860" s="1">
        <f>MID(A1860,7,6)</f>
        <v/>
      </c>
      <c r="O1860" s="1">
        <f>MID(A1860,7,6)&amp;"-"&amp;MID(A1860,13,1)</f>
        <v/>
      </c>
      <c r="P1860" s="1">
        <f>"M"&amp;MID(A1860,5,2)</f>
        <v/>
      </c>
      <c r="Q1860" s="1">
        <f>IF(MID(A1860,4,1)="L",IF(ISODD(RIGHT(A1860)),"LH1","LH3"),IF(MID(A1860,4,1)="R",IF(ISODD(RIGHT(A1860)),"RH2","RH4"),"ERROR"))</f>
        <v/>
      </c>
      <c r="R1860" s="1">
        <f>P1860&amp;"-"&amp;Q1860</f>
        <v/>
      </c>
      <c r="S1860" s="13">
        <f>IF(D1860="","HXX",IF(OR(D1860=D1859,D1860=0),S1859,"H"&amp;TEXT(D1860,"00")&amp;" T"&amp;TEXT(G1860,"00")&amp;" - "&amp;A1860))</f>
        <v/>
      </c>
      <c r="T1860" s="13">
        <f>SUBTOTAL(3,A1860)</f>
        <v/>
      </c>
      <c r="U1860" s="13">
        <f>IF(OR(NOT(ISBLANK(H1860)),J1860="30"),1,0)</f>
        <v/>
      </c>
      <c r="V1860" s="13">
        <f>IF(ISBLANK(I1860),0,1)</f>
        <v/>
      </c>
      <c r="W1860" s="13">
        <f>IF(AND(L1860="Porosidad de gas",OR(K1860="C5",K1860="E5")),1,0)</f>
        <v/>
      </c>
      <c r="X1860" s="3">
        <f>RIGHT(A1860,3)</f>
        <v/>
      </c>
      <c r="Y1860" s="3">
        <f>MAX(W1860*F1860,0)</f>
        <v/>
      </c>
      <c r="Z1860" s="3">
        <f>MAX(V1860*F1860-Y1860,0)</f>
        <v/>
      </c>
      <c r="AA1860" s="3">
        <f>MAX(U1860*F1860-SUM(Y1860:Z1860),0)</f>
        <v/>
      </c>
      <c r="AB1860" s="3">
        <f>MAX(F1860-SUM(Y1860:AA1860),0)</f>
        <v/>
      </c>
      <c r="AC1860" s="3">
        <f>D1860</f>
        <v/>
      </c>
      <c r="AD1860" s="3">
        <f>E1860</f>
        <v/>
      </c>
    </row>
    <row r="1861">
      <c r="A1861" s="22" t="inlineStr">
        <is>
          <t>BNRR022511262060</t>
        </is>
      </c>
      <c r="B1861" s="22" t="inlineStr">
        <is>
          <t>26/11/2025 20:48:46</t>
        </is>
      </c>
      <c r="C1861" s="24" t="n">
        <v>9</v>
      </c>
      <c r="D1861" s="24" t="n">
        <v>19</v>
      </c>
      <c r="E1861" s="24" t="n">
        <v>5</v>
      </c>
      <c r="F1861" s="24" t="n">
        <v>362</v>
      </c>
      <c r="G1861" s="24" t="inlineStr">
        <is>
          <t>17</t>
        </is>
      </c>
      <c r="H1861" s="24" t="inlineStr">
        <is>
          <t>27/11/2025 19:24:49</t>
        </is>
      </c>
      <c r="I1861" s="24" t="inlineStr"/>
      <c r="J1861" s="24" t="n">
        <v/>
      </c>
      <c r="K1861" s="24" t="n"/>
      <c r="L1861" s="24" t="n"/>
      <c r="M1861" s="1">
        <f>LEFT(A1861,6)</f>
        <v/>
      </c>
      <c r="N1861" s="1">
        <f>MID(A1861,7,6)</f>
        <v/>
      </c>
      <c r="O1861" s="1">
        <f>MID(A1861,7,6)&amp;"-"&amp;MID(A1861,13,1)</f>
        <v/>
      </c>
      <c r="P1861" s="1">
        <f>"M"&amp;MID(A1861,5,2)</f>
        <v/>
      </c>
      <c r="Q1861" s="1">
        <f>IF(MID(A1861,4,1)="L",IF(ISODD(RIGHT(A1861)),"LH1","LH3"),IF(MID(A1861,4,1)="R",IF(ISODD(RIGHT(A1861)),"RH2","RH4"),"ERROR"))</f>
        <v/>
      </c>
      <c r="R1861" s="1">
        <f>P1861&amp;"-"&amp;Q1861</f>
        <v/>
      </c>
      <c r="S1861" s="13">
        <f>IF(D1861="","HXX",IF(OR(D1861=D1860,D1861=0),S1860,"H"&amp;TEXT(D1861,"00")&amp;" T"&amp;TEXT(G1861,"00")&amp;" - "&amp;A1861))</f>
        <v/>
      </c>
      <c r="T1861" s="13">
        <f>SUBTOTAL(3,A1861)</f>
        <v/>
      </c>
      <c r="U1861" s="13">
        <f>IF(OR(NOT(ISBLANK(H1861)),J1861="30"),1,0)</f>
        <v/>
      </c>
      <c r="V1861" s="13">
        <f>IF(ISBLANK(I1861),0,1)</f>
        <v/>
      </c>
      <c r="W1861" s="13">
        <f>IF(AND(L1861="Porosidad de gas",OR(K1861="C5",K1861="E5")),1,0)</f>
        <v/>
      </c>
      <c r="X1861" s="3">
        <f>RIGHT(A1861,3)</f>
        <v/>
      </c>
      <c r="Y1861" s="3">
        <f>MAX(W1861*F1861,0)</f>
        <v/>
      </c>
      <c r="Z1861" s="3">
        <f>MAX(V1861*F1861-Y1861,0)</f>
        <v/>
      </c>
      <c r="AA1861" s="3">
        <f>MAX(U1861*F1861-SUM(Y1861:Z1861),0)</f>
        <v/>
      </c>
      <c r="AB1861" s="3">
        <f>MAX(F1861-SUM(Y1861:AA1861),0)</f>
        <v/>
      </c>
      <c r="AC1861" s="3">
        <f>D1861</f>
        <v/>
      </c>
      <c r="AD1861" s="3">
        <f>E1861</f>
        <v/>
      </c>
    </row>
    <row r="1862">
      <c r="A1862" s="22" t="inlineStr">
        <is>
          <t>BNRL022511262057</t>
        </is>
      </c>
      <c r="B1862" s="22" t="inlineStr">
        <is>
          <t>26/11/2025 20:42:45</t>
        </is>
      </c>
      <c r="C1862" s="24" t="n">
        <v>9</v>
      </c>
      <c r="D1862" s="24" t="n">
        <v>19</v>
      </c>
      <c r="E1862" s="24" t="n">
        <v>4</v>
      </c>
      <c r="F1862" s="24" t="n">
        <v>381</v>
      </c>
      <c r="G1862" s="24" t="inlineStr">
        <is>
          <t>17</t>
        </is>
      </c>
      <c r="H1862" s="24" t="inlineStr">
        <is>
          <t>27/11/2025 2:23:18</t>
        </is>
      </c>
      <c r="I1862" s="24" t="inlineStr"/>
      <c r="J1862" s="24" t="n">
        <v/>
      </c>
      <c r="K1862" s="24" t="n"/>
      <c r="L1862" s="24" t="n"/>
      <c r="M1862" s="1">
        <f>LEFT(A1862,6)</f>
        <v/>
      </c>
      <c r="N1862" s="1">
        <f>MID(A1862,7,6)</f>
        <v/>
      </c>
      <c r="O1862" s="1">
        <f>MID(A1862,7,6)&amp;"-"&amp;MID(A1862,13,1)</f>
        <v/>
      </c>
      <c r="P1862" s="1">
        <f>"M"&amp;MID(A1862,5,2)</f>
        <v/>
      </c>
      <c r="Q1862" s="1">
        <f>IF(MID(A1862,4,1)="L",IF(ISODD(RIGHT(A1862)),"LH1","LH3"),IF(MID(A1862,4,1)="R",IF(ISODD(RIGHT(A1862)),"RH2","RH4"),"ERROR"))</f>
        <v/>
      </c>
      <c r="R1862" s="1">
        <f>P1862&amp;"-"&amp;Q1862</f>
        <v/>
      </c>
      <c r="S1862" s="13">
        <f>IF(D1862="","HXX",IF(OR(D1862=D1861,D1862=0),S1861,"H"&amp;TEXT(D1862,"00")&amp;" T"&amp;TEXT(G1862,"00")&amp;" - "&amp;A1862))</f>
        <v/>
      </c>
      <c r="T1862" s="13">
        <f>SUBTOTAL(3,A1862)</f>
        <v/>
      </c>
      <c r="U1862" s="13">
        <f>IF(OR(NOT(ISBLANK(H1862)),J1862="30"),1,0)</f>
        <v/>
      </c>
      <c r="V1862" s="13">
        <f>IF(ISBLANK(I1862),0,1)</f>
        <v/>
      </c>
      <c r="W1862" s="13">
        <f>IF(AND(L1862="Porosidad de gas",OR(K1862="C5",K1862="E5")),1,0)</f>
        <v/>
      </c>
      <c r="X1862" s="3">
        <f>RIGHT(A1862,3)</f>
        <v/>
      </c>
      <c r="Y1862" s="3">
        <f>MAX(W1862*F1862,0)</f>
        <v/>
      </c>
      <c r="Z1862" s="3">
        <f>MAX(V1862*F1862-Y1862,0)</f>
        <v/>
      </c>
      <c r="AA1862" s="3">
        <f>MAX(U1862*F1862-SUM(Y1862:Z1862),0)</f>
        <v/>
      </c>
      <c r="AB1862" s="3">
        <f>MAX(F1862-SUM(Y1862:AA1862),0)</f>
        <v/>
      </c>
      <c r="AC1862" s="3">
        <f>D1862</f>
        <v/>
      </c>
      <c r="AD1862" s="3">
        <f>E1862</f>
        <v/>
      </c>
    </row>
    <row r="1863">
      <c r="A1863" s="22" t="inlineStr">
        <is>
          <t>BNRL022511262058</t>
        </is>
      </c>
      <c r="B1863" s="22" t="inlineStr">
        <is>
          <t>26/11/2025 20:42:45</t>
        </is>
      </c>
      <c r="C1863" s="24" t="n">
        <v>9</v>
      </c>
      <c r="D1863" s="24" t="n">
        <v>19</v>
      </c>
      <c r="E1863" s="24" t="n">
        <v>4</v>
      </c>
      <c r="F1863" s="24" t="n">
        <v>381</v>
      </c>
      <c r="G1863" s="24" t="inlineStr">
        <is>
          <t>17</t>
        </is>
      </c>
      <c r="H1863" s="24" t="inlineStr">
        <is>
          <t>27/11/2025 2:25:54</t>
        </is>
      </c>
      <c r="I1863" s="24" t="inlineStr"/>
      <c r="J1863" s="24" t="n">
        <v/>
      </c>
      <c r="K1863" s="24" t="n"/>
      <c r="L1863" s="24" t="n"/>
      <c r="M1863" s="1">
        <f>LEFT(A1863,6)</f>
        <v/>
      </c>
      <c r="N1863" s="1">
        <f>MID(A1863,7,6)</f>
        <v/>
      </c>
      <c r="O1863" s="1">
        <f>MID(A1863,7,6)&amp;"-"&amp;MID(A1863,13,1)</f>
        <v/>
      </c>
      <c r="P1863" s="1">
        <f>"M"&amp;MID(A1863,5,2)</f>
        <v/>
      </c>
      <c r="Q1863" s="1">
        <f>IF(MID(A1863,4,1)="L",IF(ISODD(RIGHT(A1863)),"LH1","LH3"),IF(MID(A1863,4,1)="R",IF(ISODD(RIGHT(A1863)),"RH2","RH4"),"ERROR"))</f>
        <v/>
      </c>
      <c r="R1863" s="1">
        <f>P1863&amp;"-"&amp;Q1863</f>
        <v/>
      </c>
      <c r="S1863" s="13">
        <f>IF(D1863="","HXX",IF(OR(D1863=D1862,D1863=0),S1862,"H"&amp;TEXT(D1863,"00")&amp;" T"&amp;TEXT(G1863,"00")&amp;" - "&amp;A1863))</f>
        <v/>
      </c>
      <c r="T1863" s="13">
        <f>SUBTOTAL(3,A1863)</f>
        <v/>
      </c>
      <c r="U1863" s="13">
        <f>IF(OR(NOT(ISBLANK(H1863)),J1863="30"),1,0)</f>
        <v/>
      </c>
      <c r="V1863" s="13">
        <f>IF(ISBLANK(I1863),0,1)</f>
        <v/>
      </c>
      <c r="W1863" s="13">
        <f>IF(AND(L1863="Porosidad de gas",OR(K1863="C5",K1863="E5")),1,0)</f>
        <v/>
      </c>
      <c r="X1863" s="3">
        <f>RIGHT(A1863,3)</f>
        <v/>
      </c>
      <c r="Y1863" s="3">
        <f>MAX(W1863*F1863,0)</f>
        <v/>
      </c>
      <c r="Z1863" s="3">
        <f>MAX(V1863*F1863-Y1863,0)</f>
        <v/>
      </c>
      <c r="AA1863" s="3">
        <f>MAX(U1863*F1863-SUM(Y1863:Z1863),0)</f>
        <v/>
      </c>
      <c r="AB1863" s="3">
        <f>MAX(F1863-SUM(Y1863:AA1863),0)</f>
        <v/>
      </c>
      <c r="AC1863" s="3">
        <f>D1863</f>
        <v/>
      </c>
      <c r="AD1863" s="3">
        <f>E1863</f>
        <v/>
      </c>
    </row>
    <row r="1864">
      <c r="A1864" s="22" t="inlineStr">
        <is>
          <t>BNRR022511262057</t>
        </is>
      </c>
      <c r="B1864" s="22" t="inlineStr">
        <is>
          <t>26/11/2025 20:42:45</t>
        </is>
      </c>
      <c r="C1864" s="24" t="n">
        <v>9</v>
      </c>
      <c r="D1864" s="24" t="n">
        <v>19</v>
      </c>
      <c r="E1864" s="24" t="n">
        <v>4</v>
      </c>
      <c r="F1864" s="24" t="n">
        <v>381</v>
      </c>
      <c r="G1864" s="24" t="inlineStr">
        <is>
          <t>17</t>
        </is>
      </c>
      <c r="H1864" s="24" t="inlineStr">
        <is>
          <t>27/11/2025 2:24:1</t>
        </is>
      </c>
      <c r="I1864" s="24" t="inlineStr"/>
      <c r="J1864" s="24" t="n">
        <v/>
      </c>
      <c r="K1864" s="24" t="n"/>
      <c r="L1864" s="24" t="n"/>
      <c r="M1864" s="1">
        <f>LEFT(A1864,6)</f>
        <v/>
      </c>
      <c r="N1864" s="1">
        <f>MID(A1864,7,6)</f>
        <v/>
      </c>
      <c r="O1864" s="1">
        <f>MID(A1864,7,6)&amp;"-"&amp;MID(A1864,13,1)</f>
        <v/>
      </c>
      <c r="P1864" s="1">
        <f>"M"&amp;MID(A1864,5,2)</f>
        <v/>
      </c>
      <c r="Q1864" s="1">
        <f>IF(MID(A1864,4,1)="L",IF(ISODD(RIGHT(A1864)),"LH1","LH3"),IF(MID(A1864,4,1)="R",IF(ISODD(RIGHT(A1864)),"RH2","RH4"),"ERROR"))</f>
        <v/>
      </c>
      <c r="R1864" s="1">
        <f>P1864&amp;"-"&amp;Q1864</f>
        <v/>
      </c>
      <c r="S1864" s="13">
        <f>IF(D1864="","HXX",IF(OR(D1864=D1863,D1864=0),S1863,"H"&amp;TEXT(D1864,"00")&amp;" T"&amp;TEXT(G1864,"00")&amp;" - "&amp;A1864))</f>
        <v/>
      </c>
      <c r="T1864" s="13">
        <f>SUBTOTAL(3,A1864)</f>
        <v/>
      </c>
      <c r="U1864" s="13">
        <f>IF(OR(NOT(ISBLANK(H1864)),J1864="30"),1,0)</f>
        <v/>
      </c>
      <c r="V1864" s="13">
        <f>IF(ISBLANK(I1864),0,1)</f>
        <v/>
      </c>
      <c r="W1864" s="13">
        <f>IF(AND(L1864="Porosidad de gas",OR(K1864="C5",K1864="E5")),1,0)</f>
        <v/>
      </c>
      <c r="X1864" s="3">
        <f>RIGHT(A1864,3)</f>
        <v/>
      </c>
      <c r="Y1864" s="3">
        <f>MAX(W1864*F1864,0)</f>
        <v/>
      </c>
      <c r="Z1864" s="3">
        <f>MAX(V1864*F1864-Y1864,0)</f>
        <v/>
      </c>
      <c r="AA1864" s="3">
        <f>MAX(U1864*F1864-SUM(Y1864:Z1864),0)</f>
        <v/>
      </c>
      <c r="AB1864" s="3">
        <f>MAX(F1864-SUM(Y1864:AA1864),0)</f>
        <v/>
      </c>
      <c r="AC1864" s="3">
        <f>D1864</f>
        <v/>
      </c>
      <c r="AD1864" s="3">
        <f>E1864</f>
        <v/>
      </c>
    </row>
    <row r="1865">
      <c r="A1865" s="22" t="inlineStr">
        <is>
          <t>BNRR022511262058</t>
        </is>
      </c>
      <c r="B1865" s="22" t="inlineStr">
        <is>
          <t>26/11/2025 20:42:45</t>
        </is>
      </c>
      <c r="C1865" s="24" t="n">
        <v>9</v>
      </c>
      <c r="D1865" s="24" t="n">
        <v>19</v>
      </c>
      <c r="E1865" s="24" t="n">
        <v>4</v>
      </c>
      <c r="F1865" s="24" t="n">
        <v>381</v>
      </c>
      <c r="G1865" s="24" t="inlineStr">
        <is>
          <t>17</t>
        </is>
      </c>
      <c r="H1865" s="24" t="inlineStr">
        <is>
          <t>27/11/2025 2:21:46</t>
        </is>
      </c>
      <c r="I1865" s="24" t="inlineStr"/>
      <c r="J1865" s="24" t="n">
        <v/>
      </c>
      <c r="K1865" s="24" t="n"/>
      <c r="L1865" s="24" t="n"/>
      <c r="M1865" s="1">
        <f>LEFT(A1865,6)</f>
        <v/>
      </c>
      <c r="N1865" s="1">
        <f>MID(A1865,7,6)</f>
        <v/>
      </c>
      <c r="O1865" s="1">
        <f>MID(A1865,7,6)&amp;"-"&amp;MID(A1865,13,1)</f>
        <v/>
      </c>
      <c r="P1865" s="1">
        <f>"M"&amp;MID(A1865,5,2)</f>
        <v/>
      </c>
      <c r="Q1865" s="1">
        <f>IF(MID(A1865,4,1)="L",IF(ISODD(RIGHT(A1865)),"LH1","LH3"),IF(MID(A1865,4,1)="R",IF(ISODD(RIGHT(A1865)),"RH2","RH4"),"ERROR"))</f>
        <v/>
      </c>
      <c r="R1865" s="1">
        <f>P1865&amp;"-"&amp;Q1865</f>
        <v/>
      </c>
      <c r="S1865" s="13">
        <f>IF(D1865="","HXX",IF(OR(D1865=D1864,D1865=0),S1864,"H"&amp;TEXT(D1865,"00")&amp;" T"&amp;TEXT(G1865,"00")&amp;" - "&amp;A1865))</f>
        <v/>
      </c>
      <c r="T1865" s="13">
        <f>SUBTOTAL(3,A1865)</f>
        <v/>
      </c>
      <c r="U1865" s="13">
        <f>IF(OR(NOT(ISBLANK(H1865)),J1865="30"),1,0)</f>
        <v/>
      </c>
      <c r="V1865" s="13">
        <f>IF(ISBLANK(I1865),0,1)</f>
        <v/>
      </c>
      <c r="W1865" s="13">
        <f>IF(AND(L1865="Porosidad de gas",OR(K1865="C5",K1865="E5")),1,0)</f>
        <v/>
      </c>
      <c r="X1865" s="3">
        <f>RIGHT(A1865,3)</f>
        <v/>
      </c>
      <c r="Y1865" s="3">
        <f>MAX(W1865*F1865,0)</f>
        <v/>
      </c>
      <c r="Z1865" s="3">
        <f>MAX(V1865*F1865-Y1865,0)</f>
        <v/>
      </c>
      <c r="AA1865" s="3">
        <f>MAX(U1865*F1865-SUM(Y1865:Z1865),0)</f>
        <v/>
      </c>
      <c r="AB1865" s="3">
        <f>MAX(F1865-SUM(Y1865:AA1865),0)</f>
        <v/>
      </c>
      <c r="AC1865" s="3">
        <f>D1865</f>
        <v/>
      </c>
      <c r="AD1865" s="3">
        <f>E1865</f>
        <v/>
      </c>
    </row>
    <row r="1866">
      <c r="A1866" s="22" t="inlineStr">
        <is>
          <t>BNRL022511262055</t>
        </is>
      </c>
      <c r="B1866" s="22" t="inlineStr">
        <is>
          <t>26/11/2025 20:36:24</t>
        </is>
      </c>
      <c r="C1866" s="24" t="n">
        <v>9</v>
      </c>
      <c r="D1866" s="24" t="n">
        <v>19</v>
      </c>
      <c r="E1866" s="24" t="n">
        <v>3</v>
      </c>
      <c r="F1866" s="24" t="n">
        <v>365</v>
      </c>
      <c r="G1866" s="24" t="inlineStr">
        <is>
          <t>17</t>
        </is>
      </c>
      <c r="H1866" s="24" t="inlineStr">
        <is>
          <t>27/11/2025 2:30:48</t>
        </is>
      </c>
      <c r="I1866" s="24" t="inlineStr"/>
      <c r="J1866" s="24" t="n">
        <v/>
      </c>
      <c r="K1866" s="24" t="n"/>
      <c r="L1866" s="24" t="n"/>
      <c r="M1866" s="1">
        <f>LEFT(A1866,6)</f>
        <v/>
      </c>
      <c r="N1866" s="1">
        <f>MID(A1866,7,6)</f>
        <v/>
      </c>
      <c r="O1866" s="1">
        <f>MID(A1866,7,6)&amp;"-"&amp;MID(A1866,13,1)</f>
        <v/>
      </c>
      <c r="P1866" s="1">
        <f>"M"&amp;MID(A1866,5,2)</f>
        <v/>
      </c>
      <c r="Q1866" s="1">
        <f>IF(MID(A1866,4,1)="L",IF(ISODD(RIGHT(A1866)),"LH1","LH3"),IF(MID(A1866,4,1)="R",IF(ISODD(RIGHT(A1866)),"RH2","RH4"),"ERROR"))</f>
        <v/>
      </c>
      <c r="R1866" s="1">
        <f>P1866&amp;"-"&amp;Q1866</f>
        <v/>
      </c>
      <c r="S1866" s="13">
        <f>IF(D1866="","HXX",IF(OR(D1866=D1865,D1866=0),S1865,"H"&amp;TEXT(D1866,"00")&amp;" T"&amp;TEXT(G1866,"00")&amp;" - "&amp;A1866))</f>
        <v/>
      </c>
      <c r="T1866" s="13">
        <f>SUBTOTAL(3,A1866)</f>
        <v/>
      </c>
      <c r="U1866" s="13">
        <f>IF(OR(NOT(ISBLANK(H1866)),J1866="30"),1,0)</f>
        <v/>
      </c>
      <c r="V1866" s="13">
        <f>IF(ISBLANK(I1866),0,1)</f>
        <v/>
      </c>
      <c r="W1866" s="13">
        <f>IF(AND(L1866="Porosidad de gas",OR(K1866="C5",K1866="E5")),1,0)</f>
        <v/>
      </c>
      <c r="X1866" s="3">
        <f>RIGHT(A1866,3)</f>
        <v/>
      </c>
      <c r="Y1866" s="3">
        <f>MAX(W1866*F1866,0)</f>
        <v/>
      </c>
      <c r="Z1866" s="3">
        <f>MAX(V1866*F1866-Y1866,0)</f>
        <v/>
      </c>
      <c r="AA1866" s="3">
        <f>MAX(U1866*F1866-SUM(Y1866:Z1866),0)</f>
        <v/>
      </c>
      <c r="AB1866" s="3">
        <f>MAX(F1866-SUM(Y1866:AA1866),0)</f>
        <v/>
      </c>
      <c r="AC1866" s="3">
        <f>D1866</f>
        <v/>
      </c>
      <c r="AD1866" s="3">
        <f>E1866</f>
        <v/>
      </c>
    </row>
    <row r="1867">
      <c r="A1867" s="22" t="inlineStr">
        <is>
          <t>BNRL022511262056</t>
        </is>
      </c>
      <c r="B1867" s="22" t="inlineStr">
        <is>
          <t>26/11/2025 20:36:24</t>
        </is>
      </c>
      <c r="C1867" s="24" t="n">
        <v>9</v>
      </c>
      <c r="D1867" s="24" t="n">
        <v>19</v>
      </c>
      <c r="E1867" s="24" t="n">
        <v>3</v>
      </c>
      <c r="F1867" s="24" t="n">
        <v>365</v>
      </c>
      <c r="G1867" s="24" t="inlineStr">
        <is>
          <t>17</t>
        </is>
      </c>
      <c r="H1867" s="24" t="inlineStr">
        <is>
          <t>27/11/2025 2:28:44</t>
        </is>
      </c>
      <c r="I1867" s="24" t="inlineStr"/>
      <c r="J1867" s="24" t="n">
        <v/>
      </c>
      <c r="K1867" s="24" t="n"/>
      <c r="L1867" s="24" t="n"/>
      <c r="M1867" s="1">
        <f>LEFT(A1867,6)</f>
        <v/>
      </c>
      <c r="N1867" s="1">
        <f>MID(A1867,7,6)</f>
        <v/>
      </c>
      <c r="O1867" s="1">
        <f>MID(A1867,7,6)&amp;"-"&amp;MID(A1867,13,1)</f>
        <v/>
      </c>
      <c r="P1867" s="1">
        <f>"M"&amp;MID(A1867,5,2)</f>
        <v/>
      </c>
      <c r="Q1867" s="1">
        <f>IF(MID(A1867,4,1)="L",IF(ISODD(RIGHT(A1867)),"LH1","LH3"),IF(MID(A1867,4,1)="R",IF(ISODD(RIGHT(A1867)),"RH2","RH4"),"ERROR"))</f>
        <v/>
      </c>
      <c r="R1867" s="1">
        <f>P1867&amp;"-"&amp;Q1867</f>
        <v/>
      </c>
      <c r="S1867" s="13">
        <f>IF(D1867="","HXX",IF(OR(D1867=D1866,D1867=0),S1866,"H"&amp;TEXT(D1867,"00")&amp;" T"&amp;TEXT(G1867,"00")&amp;" - "&amp;A1867))</f>
        <v/>
      </c>
      <c r="T1867" s="13">
        <f>SUBTOTAL(3,A1867)</f>
        <v/>
      </c>
      <c r="U1867" s="13">
        <f>IF(OR(NOT(ISBLANK(H1867)),J1867="30"),1,0)</f>
        <v/>
      </c>
      <c r="V1867" s="13">
        <f>IF(ISBLANK(I1867),0,1)</f>
        <v/>
      </c>
      <c r="W1867" s="13">
        <f>IF(AND(L1867="Porosidad de gas",OR(K1867="C5",K1867="E5")),1,0)</f>
        <v/>
      </c>
      <c r="X1867" s="3">
        <f>RIGHT(A1867,3)</f>
        <v/>
      </c>
      <c r="Y1867" s="3">
        <f>MAX(W1867*F1867,0)</f>
        <v/>
      </c>
      <c r="Z1867" s="3">
        <f>MAX(V1867*F1867-Y1867,0)</f>
        <v/>
      </c>
      <c r="AA1867" s="3">
        <f>MAX(U1867*F1867-SUM(Y1867:Z1867),0)</f>
        <v/>
      </c>
      <c r="AB1867" s="3">
        <f>MAX(F1867-SUM(Y1867:AA1867),0)</f>
        <v/>
      </c>
      <c r="AC1867" s="3">
        <f>D1867</f>
        <v/>
      </c>
      <c r="AD1867" s="3">
        <f>E1867</f>
        <v/>
      </c>
    </row>
    <row r="1868">
      <c r="A1868" s="22" t="inlineStr">
        <is>
          <t>BNRR022511262055</t>
        </is>
      </c>
      <c r="B1868" s="22" t="inlineStr">
        <is>
          <t>26/11/2025 20:36:24</t>
        </is>
      </c>
      <c r="C1868" s="24" t="n">
        <v>9</v>
      </c>
      <c r="D1868" s="24" t="n">
        <v>19</v>
      </c>
      <c r="E1868" s="24" t="n">
        <v>3</v>
      </c>
      <c r="F1868" s="24" t="n">
        <v>365</v>
      </c>
      <c r="G1868" s="24" t="inlineStr">
        <is>
          <t>17</t>
        </is>
      </c>
      <c r="H1868" s="24" t="inlineStr">
        <is>
          <t>27/11/2025 2:27:0</t>
        </is>
      </c>
      <c r="I1868" s="24" t="inlineStr"/>
      <c r="J1868" s="24" t="n">
        <v/>
      </c>
      <c r="K1868" s="24" t="n"/>
      <c r="L1868" s="24" t="n"/>
      <c r="M1868" s="1">
        <f>LEFT(A1868,6)</f>
        <v/>
      </c>
      <c r="N1868" s="1">
        <f>MID(A1868,7,6)</f>
        <v/>
      </c>
      <c r="O1868" s="1">
        <f>MID(A1868,7,6)&amp;"-"&amp;MID(A1868,13,1)</f>
        <v/>
      </c>
      <c r="P1868" s="1">
        <f>"M"&amp;MID(A1868,5,2)</f>
        <v/>
      </c>
      <c r="Q1868" s="1">
        <f>IF(MID(A1868,4,1)="L",IF(ISODD(RIGHT(A1868)),"LH1","LH3"),IF(MID(A1868,4,1)="R",IF(ISODD(RIGHT(A1868)),"RH2","RH4"),"ERROR"))</f>
        <v/>
      </c>
      <c r="R1868" s="1">
        <f>P1868&amp;"-"&amp;Q1868</f>
        <v/>
      </c>
      <c r="S1868" s="13">
        <f>IF(D1868="","HXX",IF(OR(D1868=D1867,D1868=0),S1867,"H"&amp;TEXT(D1868,"00")&amp;" T"&amp;TEXT(G1868,"00")&amp;" - "&amp;A1868))</f>
        <v/>
      </c>
      <c r="T1868" s="13">
        <f>SUBTOTAL(3,A1868)</f>
        <v/>
      </c>
      <c r="U1868" s="13">
        <f>IF(OR(NOT(ISBLANK(H1868)),J1868="30"),1,0)</f>
        <v/>
      </c>
      <c r="V1868" s="13">
        <f>IF(ISBLANK(I1868),0,1)</f>
        <v/>
      </c>
      <c r="W1868" s="13">
        <f>IF(AND(L1868="Porosidad de gas",OR(K1868="C5",K1868="E5")),1,0)</f>
        <v/>
      </c>
      <c r="X1868" s="3">
        <f>RIGHT(A1868,3)</f>
        <v/>
      </c>
      <c r="Y1868" s="3">
        <f>MAX(W1868*F1868,0)</f>
        <v/>
      </c>
      <c r="Z1868" s="3">
        <f>MAX(V1868*F1868-Y1868,0)</f>
        <v/>
      </c>
      <c r="AA1868" s="3">
        <f>MAX(U1868*F1868-SUM(Y1868:Z1868),0)</f>
        <v/>
      </c>
      <c r="AB1868" s="3">
        <f>MAX(F1868-SUM(Y1868:AA1868),0)</f>
        <v/>
      </c>
      <c r="AC1868" s="3">
        <f>D1868</f>
        <v/>
      </c>
      <c r="AD1868" s="3">
        <f>E1868</f>
        <v/>
      </c>
    </row>
    <row r="1869">
      <c r="A1869" s="22" t="inlineStr">
        <is>
          <t>BNRR022511262056</t>
        </is>
      </c>
      <c r="B1869" s="22" t="inlineStr">
        <is>
          <t>26/11/2025 20:36:24</t>
        </is>
      </c>
      <c r="C1869" s="24" t="n">
        <v>9</v>
      </c>
      <c r="D1869" s="24" t="n">
        <v>19</v>
      </c>
      <c r="E1869" s="24" t="n">
        <v>3</v>
      </c>
      <c r="F1869" s="24" t="n">
        <v>365</v>
      </c>
      <c r="G1869" s="24" t="inlineStr">
        <is>
          <t>17</t>
        </is>
      </c>
      <c r="H1869" s="24" t="inlineStr">
        <is>
          <t>27/11/2025 2:25:21</t>
        </is>
      </c>
      <c r="I1869" s="24" t="inlineStr"/>
      <c r="J1869" s="24" t="n">
        <v/>
      </c>
      <c r="K1869" s="24" t="n"/>
      <c r="L1869" s="24" t="n"/>
      <c r="M1869" s="1">
        <f>LEFT(A1869,6)</f>
        <v/>
      </c>
      <c r="N1869" s="1">
        <f>MID(A1869,7,6)</f>
        <v/>
      </c>
      <c r="O1869" s="1">
        <f>MID(A1869,7,6)&amp;"-"&amp;MID(A1869,13,1)</f>
        <v/>
      </c>
      <c r="P1869" s="1">
        <f>"M"&amp;MID(A1869,5,2)</f>
        <v/>
      </c>
      <c r="Q1869" s="1">
        <f>IF(MID(A1869,4,1)="L",IF(ISODD(RIGHT(A1869)),"LH1","LH3"),IF(MID(A1869,4,1)="R",IF(ISODD(RIGHT(A1869)),"RH2","RH4"),"ERROR"))</f>
        <v/>
      </c>
      <c r="R1869" s="1">
        <f>P1869&amp;"-"&amp;Q1869</f>
        <v/>
      </c>
      <c r="S1869" s="13">
        <f>IF(D1869="","HXX",IF(OR(D1869=D1868,D1869=0),S1868,"H"&amp;TEXT(D1869,"00")&amp;" T"&amp;TEXT(G1869,"00")&amp;" - "&amp;A1869))</f>
        <v/>
      </c>
      <c r="T1869" s="13">
        <f>SUBTOTAL(3,A1869)</f>
        <v/>
      </c>
      <c r="U1869" s="13">
        <f>IF(OR(NOT(ISBLANK(H1869)),J1869="30"),1,0)</f>
        <v/>
      </c>
      <c r="V1869" s="13">
        <f>IF(ISBLANK(I1869),0,1)</f>
        <v/>
      </c>
      <c r="W1869" s="13">
        <f>IF(AND(L1869="Porosidad de gas",OR(K1869="C5",K1869="E5")),1,0)</f>
        <v/>
      </c>
      <c r="X1869" s="3">
        <f>RIGHT(A1869,3)</f>
        <v/>
      </c>
      <c r="Y1869" s="3">
        <f>MAX(W1869*F1869,0)</f>
        <v/>
      </c>
      <c r="Z1869" s="3">
        <f>MAX(V1869*F1869-Y1869,0)</f>
        <v/>
      </c>
      <c r="AA1869" s="3">
        <f>MAX(U1869*F1869-SUM(Y1869:Z1869),0)</f>
        <v/>
      </c>
      <c r="AB1869" s="3">
        <f>MAX(F1869-SUM(Y1869:AA1869),0)</f>
        <v/>
      </c>
      <c r="AC1869" s="3">
        <f>D1869</f>
        <v/>
      </c>
      <c r="AD1869" s="3">
        <f>E1869</f>
        <v/>
      </c>
    </row>
    <row r="1870">
      <c r="A1870" s="22" t="inlineStr">
        <is>
          <t>BNRL022511262053</t>
        </is>
      </c>
      <c r="B1870" s="22" t="inlineStr">
        <is>
          <t>26/11/2025 20:30:18</t>
        </is>
      </c>
      <c r="C1870" s="24" t="n">
        <v>9</v>
      </c>
      <c r="D1870" s="24" t="n">
        <v>19</v>
      </c>
      <c r="E1870" s="24" t="n">
        <v>2</v>
      </c>
      <c r="F1870" s="24" t="n">
        <v>408</v>
      </c>
      <c r="G1870" s="24" t="inlineStr">
        <is>
          <t>17</t>
        </is>
      </c>
      <c r="H1870" s="24" t="inlineStr">
        <is>
          <t>27/11/2025 2:34:46</t>
        </is>
      </c>
      <c r="I1870" s="24" t="inlineStr"/>
      <c r="J1870" s="24" t="n">
        <v/>
      </c>
      <c r="K1870" s="24" t="n"/>
      <c r="L1870" s="24" t="n"/>
      <c r="M1870" s="1">
        <f>LEFT(A1870,6)</f>
        <v/>
      </c>
      <c r="N1870" s="1">
        <f>MID(A1870,7,6)</f>
        <v/>
      </c>
      <c r="O1870" s="1">
        <f>MID(A1870,7,6)&amp;"-"&amp;MID(A1870,13,1)</f>
        <v/>
      </c>
      <c r="P1870" s="1">
        <f>"M"&amp;MID(A1870,5,2)</f>
        <v/>
      </c>
      <c r="Q1870" s="1">
        <f>IF(MID(A1870,4,1)="L",IF(ISODD(RIGHT(A1870)),"LH1","LH3"),IF(MID(A1870,4,1)="R",IF(ISODD(RIGHT(A1870)),"RH2","RH4"),"ERROR"))</f>
        <v/>
      </c>
      <c r="R1870" s="1">
        <f>P1870&amp;"-"&amp;Q1870</f>
        <v/>
      </c>
      <c r="S1870" s="13">
        <f>IF(D1870="","HXX",IF(OR(D1870=D1869,D1870=0),S1869,"H"&amp;TEXT(D1870,"00")&amp;" T"&amp;TEXT(G1870,"00")&amp;" - "&amp;A1870))</f>
        <v/>
      </c>
      <c r="T1870" s="13">
        <f>SUBTOTAL(3,A1870)</f>
        <v/>
      </c>
      <c r="U1870" s="13">
        <f>IF(OR(NOT(ISBLANK(H1870)),J1870="30"),1,0)</f>
        <v/>
      </c>
      <c r="V1870" s="13">
        <f>IF(ISBLANK(I1870),0,1)</f>
        <v/>
      </c>
      <c r="W1870" s="13">
        <f>IF(AND(L1870="Porosidad de gas",OR(K1870="C5",K1870="E5")),1,0)</f>
        <v/>
      </c>
      <c r="X1870" s="3">
        <f>RIGHT(A1870,3)</f>
        <v/>
      </c>
      <c r="Y1870" s="3">
        <f>MAX(W1870*F1870,0)</f>
        <v/>
      </c>
      <c r="Z1870" s="3">
        <f>MAX(V1870*F1870-Y1870,0)</f>
        <v/>
      </c>
      <c r="AA1870" s="3">
        <f>MAX(U1870*F1870-SUM(Y1870:Z1870),0)</f>
        <v/>
      </c>
      <c r="AB1870" s="3">
        <f>MAX(F1870-SUM(Y1870:AA1870),0)</f>
        <v/>
      </c>
      <c r="AC1870" s="3">
        <f>D1870</f>
        <v/>
      </c>
      <c r="AD1870" s="3">
        <f>E1870</f>
        <v/>
      </c>
    </row>
    <row r="1871">
      <c r="A1871" s="22" t="inlineStr">
        <is>
          <t>BNRL022511262054</t>
        </is>
      </c>
      <c r="B1871" s="22" t="inlineStr">
        <is>
          <t>26/11/2025 20:30:18</t>
        </is>
      </c>
      <c r="C1871" s="24" t="n">
        <v>9</v>
      </c>
      <c r="D1871" s="24" t="n">
        <v>19</v>
      </c>
      <c r="E1871" s="24" t="n">
        <v>2</v>
      </c>
      <c r="F1871" s="24" t="n">
        <v>408</v>
      </c>
      <c r="G1871" s="24" t="inlineStr">
        <is>
          <t>17</t>
        </is>
      </c>
      <c r="H1871" s="24" t="inlineStr">
        <is>
          <t>27/11/2025 2:31:44</t>
        </is>
      </c>
      <c r="I1871" s="24" t="inlineStr"/>
      <c r="J1871" s="24" t="n">
        <v/>
      </c>
      <c r="K1871" s="24" t="n"/>
      <c r="L1871" s="24" t="n"/>
      <c r="M1871" s="1">
        <f>LEFT(A1871,6)</f>
        <v/>
      </c>
      <c r="N1871" s="1">
        <f>MID(A1871,7,6)</f>
        <v/>
      </c>
      <c r="O1871" s="1">
        <f>MID(A1871,7,6)&amp;"-"&amp;MID(A1871,13,1)</f>
        <v/>
      </c>
      <c r="P1871" s="1">
        <f>"M"&amp;MID(A1871,5,2)</f>
        <v/>
      </c>
      <c r="Q1871" s="1">
        <f>IF(MID(A1871,4,1)="L",IF(ISODD(RIGHT(A1871)),"LH1","LH3"),IF(MID(A1871,4,1)="R",IF(ISODD(RIGHT(A1871)),"RH2","RH4"),"ERROR"))</f>
        <v/>
      </c>
      <c r="R1871" s="1">
        <f>P1871&amp;"-"&amp;Q1871</f>
        <v/>
      </c>
      <c r="S1871" s="13">
        <f>IF(D1871="","HXX",IF(OR(D1871=D1870,D1871=0),S1870,"H"&amp;TEXT(D1871,"00")&amp;" T"&amp;TEXT(G1871,"00")&amp;" - "&amp;A1871))</f>
        <v/>
      </c>
      <c r="T1871" s="13">
        <f>SUBTOTAL(3,A1871)</f>
        <v/>
      </c>
      <c r="U1871" s="13">
        <f>IF(OR(NOT(ISBLANK(H1871)),J1871="30"),1,0)</f>
        <v/>
      </c>
      <c r="V1871" s="13">
        <f>IF(ISBLANK(I1871),0,1)</f>
        <v/>
      </c>
      <c r="W1871" s="13">
        <f>IF(AND(L1871="Porosidad de gas",OR(K1871="C5",K1871="E5")),1,0)</f>
        <v/>
      </c>
      <c r="X1871" s="3">
        <f>RIGHT(A1871,3)</f>
        <v/>
      </c>
      <c r="Y1871" s="3">
        <f>MAX(W1871*F1871,0)</f>
        <v/>
      </c>
      <c r="Z1871" s="3">
        <f>MAX(V1871*F1871-Y1871,0)</f>
        <v/>
      </c>
      <c r="AA1871" s="3">
        <f>MAX(U1871*F1871-SUM(Y1871:Z1871),0)</f>
        <v/>
      </c>
      <c r="AB1871" s="3">
        <f>MAX(F1871-SUM(Y1871:AA1871),0)</f>
        <v/>
      </c>
      <c r="AC1871" s="3">
        <f>D1871</f>
        <v/>
      </c>
      <c r="AD1871" s="3">
        <f>E1871</f>
        <v/>
      </c>
    </row>
    <row r="1872">
      <c r="A1872" s="22" t="inlineStr">
        <is>
          <t>BNRR022511262053</t>
        </is>
      </c>
      <c r="B1872" s="22" t="inlineStr">
        <is>
          <t>26/11/2025 20:30:18</t>
        </is>
      </c>
      <c r="C1872" s="24" t="n">
        <v>9</v>
      </c>
      <c r="D1872" s="24" t="n">
        <v>19</v>
      </c>
      <c r="E1872" s="24" t="n">
        <v>2</v>
      </c>
      <c r="F1872" s="24" t="n">
        <v>408</v>
      </c>
      <c r="G1872" s="24" t="inlineStr">
        <is>
          <t>17</t>
        </is>
      </c>
      <c r="H1872" s="24" t="inlineStr">
        <is>
          <t>27/11/2025 2:29:19</t>
        </is>
      </c>
      <c r="I1872" s="24" t="inlineStr"/>
      <c r="J1872" s="24" t="n">
        <v/>
      </c>
      <c r="K1872" s="24" t="n"/>
      <c r="L1872" s="24" t="n"/>
      <c r="M1872" s="1">
        <f>LEFT(A1872,6)</f>
        <v/>
      </c>
      <c r="N1872" s="1">
        <f>MID(A1872,7,6)</f>
        <v/>
      </c>
      <c r="O1872" s="1">
        <f>MID(A1872,7,6)&amp;"-"&amp;MID(A1872,13,1)</f>
        <v/>
      </c>
      <c r="P1872" s="1">
        <f>"M"&amp;MID(A1872,5,2)</f>
        <v/>
      </c>
      <c r="Q1872" s="1">
        <f>IF(MID(A1872,4,1)="L",IF(ISODD(RIGHT(A1872)),"LH1","LH3"),IF(MID(A1872,4,1)="R",IF(ISODD(RIGHT(A1872)),"RH2","RH4"),"ERROR"))</f>
        <v/>
      </c>
      <c r="R1872" s="1">
        <f>P1872&amp;"-"&amp;Q1872</f>
        <v/>
      </c>
      <c r="S1872" s="13">
        <f>IF(D1872="","HXX",IF(OR(D1872=D1871,D1872=0),S1871,"H"&amp;TEXT(D1872,"00")&amp;" T"&amp;TEXT(G1872,"00")&amp;" - "&amp;A1872))</f>
        <v/>
      </c>
      <c r="T1872" s="13">
        <f>SUBTOTAL(3,A1872)</f>
        <v/>
      </c>
      <c r="U1872" s="13">
        <f>IF(OR(NOT(ISBLANK(H1872)),J1872="30"),1,0)</f>
        <v/>
      </c>
      <c r="V1872" s="13">
        <f>IF(ISBLANK(I1872),0,1)</f>
        <v/>
      </c>
      <c r="W1872" s="13">
        <f>IF(AND(L1872="Porosidad de gas",OR(K1872="C5",K1872="E5")),1,0)</f>
        <v/>
      </c>
      <c r="X1872" s="3">
        <f>RIGHT(A1872,3)</f>
        <v/>
      </c>
      <c r="Y1872" s="3">
        <f>MAX(W1872*F1872,0)</f>
        <v/>
      </c>
      <c r="Z1872" s="3">
        <f>MAX(V1872*F1872-Y1872,0)</f>
        <v/>
      </c>
      <c r="AA1872" s="3">
        <f>MAX(U1872*F1872-SUM(Y1872:Z1872),0)</f>
        <v/>
      </c>
      <c r="AB1872" s="3">
        <f>MAX(F1872-SUM(Y1872:AA1872),0)</f>
        <v/>
      </c>
      <c r="AC1872" s="3">
        <f>D1872</f>
        <v/>
      </c>
      <c r="AD1872" s="3">
        <f>E1872</f>
        <v/>
      </c>
    </row>
    <row r="1873">
      <c r="A1873" s="22" t="inlineStr">
        <is>
          <t>BNRR022511262054</t>
        </is>
      </c>
      <c r="B1873" s="22" t="inlineStr">
        <is>
          <t>26/11/2025 20:30:18</t>
        </is>
      </c>
      <c r="C1873" s="24" t="n">
        <v>9</v>
      </c>
      <c r="D1873" s="24" t="n">
        <v>19</v>
      </c>
      <c r="E1873" s="24" t="n">
        <v>2</v>
      </c>
      <c r="F1873" s="24" t="n">
        <v>408</v>
      </c>
      <c r="G1873" s="24" t="inlineStr">
        <is>
          <t>17</t>
        </is>
      </c>
      <c r="H1873" s="24" t="inlineStr">
        <is>
          <t>27/11/2025 2:31:17</t>
        </is>
      </c>
      <c r="I1873" s="24" t="inlineStr"/>
      <c r="J1873" s="24" t="n">
        <v/>
      </c>
      <c r="K1873" s="24" t="n"/>
      <c r="L1873" s="24" t="n"/>
      <c r="M1873" s="1">
        <f>LEFT(A1873,6)</f>
        <v/>
      </c>
      <c r="N1873" s="1">
        <f>MID(A1873,7,6)</f>
        <v/>
      </c>
      <c r="O1873" s="1">
        <f>MID(A1873,7,6)&amp;"-"&amp;MID(A1873,13,1)</f>
        <v/>
      </c>
      <c r="P1873" s="1">
        <f>"M"&amp;MID(A1873,5,2)</f>
        <v/>
      </c>
      <c r="Q1873" s="1">
        <f>IF(MID(A1873,4,1)="L",IF(ISODD(RIGHT(A1873)),"LH1","LH3"),IF(MID(A1873,4,1)="R",IF(ISODD(RIGHT(A1873)),"RH2","RH4"),"ERROR"))</f>
        <v/>
      </c>
      <c r="R1873" s="1">
        <f>P1873&amp;"-"&amp;Q1873</f>
        <v/>
      </c>
      <c r="S1873" s="13">
        <f>IF(D1873="","HXX",IF(OR(D1873=D1872,D1873=0),S1872,"H"&amp;TEXT(D1873,"00")&amp;" T"&amp;TEXT(G1873,"00")&amp;" - "&amp;A1873))</f>
        <v/>
      </c>
      <c r="T1873" s="13">
        <f>SUBTOTAL(3,A1873)</f>
        <v/>
      </c>
      <c r="U1873" s="13">
        <f>IF(OR(NOT(ISBLANK(H1873)),J1873="30"),1,0)</f>
        <v/>
      </c>
      <c r="V1873" s="13">
        <f>IF(ISBLANK(I1873),0,1)</f>
        <v/>
      </c>
      <c r="W1873" s="13">
        <f>IF(AND(L1873="Porosidad de gas",OR(K1873="C5",K1873="E5")),1,0)</f>
        <v/>
      </c>
      <c r="X1873" s="3">
        <f>RIGHT(A1873,3)</f>
        <v/>
      </c>
      <c r="Y1873" s="3">
        <f>MAX(W1873*F1873,0)</f>
        <v/>
      </c>
      <c r="Z1873" s="3">
        <f>MAX(V1873*F1873-Y1873,0)</f>
        <v/>
      </c>
      <c r="AA1873" s="3">
        <f>MAX(U1873*F1873-SUM(Y1873:Z1873),0)</f>
        <v/>
      </c>
      <c r="AB1873" s="3">
        <f>MAX(F1873-SUM(Y1873:AA1873),0)</f>
        <v/>
      </c>
      <c r="AC1873" s="3">
        <f>D1873</f>
        <v/>
      </c>
      <c r="AD1873" s="3">
        <f>E1873</f>
        <v/>
      </c>
    </row>
    <row r="1874">
      <c r="A1874" s="22" t="inlineStr">
        <is>
          <t>BNRL022511262051</t>
        </is>
      </c>
      <c r="B1874" s="22" t="inlineStr">
        <is>
          <t>26/11/2025 20:23:30</t>
        </is>
      </c>
      <c r="C1874" s="24" t="n">
        <v>9</v>
      </c>
      <c r="D1874" s="24" t="n">
        <v>19</v>
      </c>
      <c r="E1874" s="24" t="n">
        <v>1</v>
      </c>
      <c r="F1874" s="24" t="n">
        <v>369</v>
      </c>
      <c r="G1874" s="24" t="inlineStr">
        <is>
          <t>17</t>
        </is>
      </c>
      <c r="H1874" s="24" t="inlineStr"/>
      <c r="I1874" s="24" t="inlineStr"/>
      <c r="J1874" s="24" t="n">
        <v/>
      </c>
      <c r="K1874" s="24" t="n"/>
      <c r="L1874" s="24" t="n"/>
      <c r="M1874" s="1">
        <f>LEFT(A1874,6)</f>
        <v/>
      </c>
      <c r="N1874" s="1">
        <f>MID(A1874,7,6)</f>
        <v/>
      </c>
      <c r="O1874" s="1">
        <f>MID(A1874,7,6)&amp;"-"&amp;MID(A1874,13,1)</f>
        <v/>
      </c>
      <c r="P1874" s="1">
        <f>"M"&amp;MID(A1874,5,2)</f>
        <v/>
      </c>
      <c r="Q1874" s="1">
        <f>IF(MID(A1874,4,1)="L",IF(ISODD(RIGHT(A1874)),"LH1","LH3"),IF(MID(A1874,4,1)="R",IF(ISODD(RIGHT(A1874)),"RH2","RH4"),"ERROR"))</f>
        <v/>
      </c>
      <c r="R1874" s="1">
        <f>P1874&amp;"-"&amp;Q1874</f>
        <v/>
      </c>
      <c r="S1874" s="13">
        <f>IF(D1874="","HXX",IF(OR(D1874=D1873,D1874=0),S1873,"H"&amp;TEXT(D1874,"00")&amp;" T"&amp;TEXT(G1874,"00")&amp;" - "&amp;A1874))</f>
        <v/>
      </c>
      <c r="T1874" s="13">
        <f>SUBTOTAL(3,A1874)</f>
        <v/>
      </c>
      <c r="U1874" s="13">
        <f>IF(OR(NOT(ISBLANK(H1874)),J1874="30"),1,0)</f>
        <v/>
      </c>
      <c r="V1874" s="13">
        <f>IF(ISBLANK(I1874),0,1)</f>
        <v/>
      </c>
      <c r="W1874" s="13">
        <f>IF(AND(L1874="Porosidad de gas",OR(K1874="C5",K1874="E5")),1,0)</f>
        <v/>
      </c>
      <c r="X1874" s="3">
        <f>RIGHT(A1874,3)</f>
        <v/>
      </c>
      <c r="Y1874" s="3">
        <f>MAX(W1874*F1874,0)</f>
        <v/>
      </c>
      <c r="Z1874" s="3">
        <f>MAX(V1874*F1874-Y1874,0)</f>
        <v/>
      </c>
      <c r="AA1874" s="3">
        <f>MAX(U1874*F1874-SUM(Y1874:Z1874),0)</f>
        <v/>
      </c>
      <c r="AB1874" s="3">
        <f>MAX(F1874-SUM(Y1874:AA1874),0)</f>
        <v/>
      </c>
      <c r="AC1874" s="3">
        <f>D1874</f>
        <v/>
      </c>
      <c r="AD1874" s="3">
        <f>E1874</f>
        <v/>
      </c>
    </row>
    <row r="1875">
      <c r="A1875" s="22" t="inlineStr">
        <is>
          <t>BNRL022511262052</t>
        </is>
      </c>
      <c r="B1875" s="22" t="inlineStr">
        <is>
          <t>26/11/2025 20:23:30</t>
        </is>
      </c>
      <c r="C1875" s="24" t="n">
        <v>9</v>
      </c>
      <c r="D1875" s="24" t="n">
        <v>19</v>
      </c>
      <c r="E1875" s="24" t="n">
        <v>1</v>
      </c>
      <c r="F1875" s="24" t="n">
        <v>369</v>
      </c>
      <c r="G1875" s="24" t="inlineStr">
        <is>
          <t>17</t>
        </is>
      </c>
      <c r="H1875" s="24" t="inlineStr"/>
      <c r="I1875" s="24" t="inlineStr"/>
      <c r="J1875" s="24" t="n">
        <v/>
      </c>
      <c r="K1875" s="24" t="n"/>
      <c r="L1875" s="24" t="n"/>
      <c r="M1875" s="1">
        <f>LEFT(A1875,6)</f>
        <v/>
      </c>
      <c r="N1875" s="1">
        <f>MID(A1875,7,6)</f>
        <v/>
      </c>
      <c r="O1875" s="1">
        <f>MID(A1875,7,6)&amp;"-"&amp;MID(A1875,13,1)</f>
        <v/>
      </c>
      <c r="P1875" s="1">
        <f>"M"&amp;MID(A1875,5,2)</f>
        <v/>
      </c>
      <c r="Q1875" s="1">
        <f>IF(MID(A1875,4,1)="L",IF(ISODD(RIGHT(A1875)),"LH1","LH3"),IF(MID(A1875,4,1)="R",IF(ISODD(RIGHT(A1875)),"RH2","RH4"),"ERROR"))</f>
        <v/>
      </c>
      <c r="R1875" s="1">
        <f>P1875&amp;"-"&amp;Q1875</f>
        <v/>
      </c>
      <c r="S1875" s="13">
        <f>IF(D1875="","HXX",IF(OR(D1875=D1874,D1875=0),S1874,"H"&amp;TEXT(D1875,"00")&amp;" T"&amp;TEXT(G1875,"00")&amp;" - "&amp;A1875))</f>
        <v/>
      </c>
      <c r="T1875" s="13">
        <f>SUBTOTAL(3,A1875)</f>
        <v/>
      </c>
      <c r="U1875" s="13">
        <f>IF(OR(NOT(ISBLANK(H1875)),J1875="30"),1,0)</f>
        <v/>
      </c>
      <c r="V1875" s="13">
        <f>IF(ISBLANK(I1875),0,1)</f>
        <v/>
      </c>
      <c r="W1875" s="13">
        <f>IF(AND(L1875="Porosidad de gas",OR(K1875="C5",K1875="E5")),1,0)</f>
        <v/>
      </c>
      <c r="X1875" s="3">
        <f>RIGHT(A1875,3)</f>
        <v/>
      </c>
      <c r="Y1875" s="3">
        <f>MAX(W1875*F1875,0)</f>
        <v/>
      </c>
      <c r="Z1875" s="3">
        <f>MAX(V1875*F1875-Y1875,0)</f>
        <v/>
      </c>
      <c r="AA1875" s="3">
        <f>MAX(U1875*F1875-SUM(Y1875:Z1875),0)</f>
        <v/>
      </c>
      <c r="AB1875" s="3">
        <f>MAX(F1875-SUM(Y1875:AA1875),0)</f>
        <v/>
      </c>
      <c r="AC1875" s="3">
        <f>D1875</f>
        <v/>
      </c>
      <c r="AD1875" s="3">
        <f>E1875</f>
        <v/>
      </c>
    </row>
    <row r="1876">
      <c r="A1876" s="22" t="inlineStr">
        <is>
          <t>BNRR022511262051</t>
        </is>
      </c>
      <c r="B1876" s="22" t="inlineStr">
        <is>
          <t>26/11/2025 20:23:30</t>
        </is>
      </c>
      <c r="C1876" s="24" t="n">
        <v>9</v>
      </c>
      <c r="D1876" s="24" t="n">
        <v>19</v>
      </c>
      <c r="E1876" s="24" t="n">
        <v>1</v>
      </c>
      <c r="F1876" s="24" t="n">
        <v>369</v>
      </c>
      <c r="G1876" s="24" t="inlineStr">
        <is>
          <t>17</t>
        </is>
      </c>
      <c r="H1876" s="24" t="inlineStr"/>
      <c r="I1876" s="24" t="inlineStr"/>
      <c r="J1876" s="24" t="n">
        <v/>
      </c>
      <c r="K1876" s="24" t="n"/>
      <c r="L1876" s="24" t="n"/>
      <c r="M1876" s="1">
        <f>LEFT(A1876,6)</f>
        <v/>
      </c>
      <c r="N1876" s="1">
        <f>MID(A1876,7,6)</f>
        <v/>
      </c>
      <c r="O1876" s="1">
        <f>MID(A1876,7,6)&amp;"-"&amp;MID(A1876,13,1)</f>
        <v/>
      </c>
      <c r="P1876" s="1">
        <f>"M"&amp;MID(A1876,5,2)</f>
        <v/>
      </c>
      <c r="Q1876" s="1">
        <f>IF(MID(A1876,4,1)="L",IF(ISODD(RIGHT(A1876)),"LH1","LH3"),IF(MID(A1876,4,1)="R",IF(ISODD(RIGHT(A1876)),"RH2","RH4"),"ERROR"))</f>
        <v/>
      </c>
      <c r="R1876" s="1">
        <f>P1876&amp;"-"&amp;Q1876</f>
        <v/>
      </c>
      <c r="S1876" s="13">
        <f>IF(D1876="","HXX",IF(OR(D1876=D1875,D1876=0),S1875,"H"&amp;TEXT(D1876,"00")&amp;" T"&amp;TEXT(G1876,"00")&amp;" - "&amp;A1876))</f>
        <v/>
      </c>
      <c r="T1876" s="13">
        <f>SUBTOTAL(3,A1876)</f>
        <v/>
      </c>
      <c r="U1876" s="13">
        <f>IF(OR(NOT(ISBLANK(H1876)),J1876="30"),1,0)</f>
        <v/>
      </c>
      <c r="V1876" s="13">
        <f>IF(ISBLANK(I1876),0,1)</f>
        <v/>
      </c>
      <c r="W1876" s="13">
        <f>IF(AND(L1876="Porosidad de gas",OR(K1876="C5",K1876="E5")),1,0)</f>
        <v/>
      </c>
      <c r="X1876" s="3">
        <f>RIGHT(A1876,3)</f>
        <v/>
      </c>
      <c r="Y1876" s="3">
        <f>MAX(W1876*F1876,0)</f>
        <v/>
      </c>
      <c r="Z1876" s="3">
        <f>MAX(V1876*F1876-Y1876,0)</f>
        <v/>
      </c>
      <c r="AA1876" s="3">
        <f>MAX(U1876*F1876-SUM(Y1876:Z1876),0)</f>
        <v/>
      </c>
      <c r="AB1876" s="3">
        <f>MAX(F1876-SUM(Y1876:AA1876),0)</f>
        <v/>
      </c>
      <c r="AC1876" s="3">
        <f>D1876</f>
        <v/>
      </c>
      <c r="AD1876" s="3">
        <f>E1876</f>
        <v/>
      </c>
    </row>
    <row r="1877">
      <c r="A1877" s="22" t="inlineStr">
        <is>
          <t>BNRR022511262052</t>
        </is>
      </c>
      <c r="B1877" s="22" t="inlineStr">
        <is>
          <t>26/11/2025 20:23:30</t>
        </is>
      </c>
      <c r="C1877" s="24" t="n">
        <v>9</v>
      </c>
      <c r="D1877" s="24" t="n">
        <v>19</v>
      </c>
      <c r="E1877" s="24" t="n">
        <v>1</v>
      </c>
      <c r="F1877" s="24" t="n">
        <v>369</v>
      </c>
      <c r="G1877" s="24" t="inlineStr">
        <is>
          <t>17</t>
        </is>
      </c>
      <c r="H1877" s="24" t="inlineStr"/>
      <c r="I1877" s="24" t="inlineStr"/>
      <c r="J1877" s="24" t="n">
        <v/>
      </c>
      <c r="K1877" s="24" t="n"/>
      <c r="L1877" s="24" t="n"/>
      <c r="M1877" s="1">
        <f>LEFT(A1877,6)</f>
        <v/>
      </c>
      <c r="N1877" s="1">
        <f>MID(A1877,7,6)</f>
        <v/>
      </c>
      <c r="O1877" s="1">
        <f>MID(A1877,7,6)&amp;"-"&amp;MID(A1877,13,1)</f>
        <v/>
      </c>
      <c r="P1877" s="1">
        <f>"M"&amp;MID(A1877,5,2)</f>
        <v/>
      </c>
      <c r="Q1877" s="1">
        <f>IF(MID(A1877,4,1)="L",IF(ISODD(RIGHT(A1877)),"LH1","LH3"),IF(MID(A1877,4,1)="R",IF(ISODD(RIGHT(A1877)),"RH2","RH4"),"ERROR"))</f>
        <v/>
      </c>
      <c r="R1877" s="1">
        <f>P1877&amp;"-"&amp;Q1877</f>
        <v/>
      </c>
      <c r="S1877" s="13">
        <f>IF(D1877="","HXX",IF(OR(D1877=D1876,D1877=0),S1876,"H"&amp;TEXT(D1877,"00")&amp;" T"&amp;TEXT(G1877,"00")&amp;" - "&amp;A1877))</f>
        <v/>
      </c>
      <c r="T1877" s="13">
        <f>SUBTOTAL(3,A1877)</f>
        <v/>
      </c>
      <c r="U1877" s="13">
        <f>IF(OR(NOT(ISBLANK(H1877)),J1877="30"),1,0)</f>
        <v/>
      </c>
      <c r="V1877" s="13">
        <f>IF(ISBLANK(I1877),0,1)</f>
        <v/>
      </c>
      <c r="W1877" s="13">
        <f>IF(AND(L1877="Porosidad de gas",OR(K1877="C5",K1877="E5")),1,0)</f>
        <v/>
      </c>
      <c r="X1877" s="3">
        <f>RIGHT(A1877,3)</f>
        <v/>
      </c>
      <c r="Y1877" s="3">
        <f>MAX(W1877*F1877,0)</f>
        <v/>
      </c>
      <c r="Z1877" s="3">
        <f>MAX(V1877*F1877-Y1877,0)</f>
        <v/>
      </c>
      <c r="AA1877" s="3">
        <f>MAX(U1877*F1877-SUM(Y1877:Z1877),0)</f>
        <v/>
      </c>
      <c r="AB1877" s="3">
        <f>MAX(F1877-SUM(Y1877:AA1877),0)</f>
        <v/>
      </c>
      <c r="AC1877" s="3">
        <f>D1877</f>
        <v/>
      </c>
      <c r="AD1877" s="3">
        <f>E1877</f>
        <v/>
      </c>
    </row>
    <row r="1878">
      <c r="A1878" s="22" t="inlineStr">
        <is>
          <t>BNRL022511262049</t>
        </is>
      </c>
      <c r="B1878" s="22" t="inlineStr">
        <is>
          <t>26/11/2025 20:17:22</t>
        </is>
      </c>
      <c r="C1878" s="24" t="n">
        <v>9</v>
      </c>
      <c r="D1878" s="24" t="n">
        <v>19</v>
      </c>
      <c r="E1878" s="24" t="n">
        <v>0</v>
      </c>
      <c r="F1878" s="24" t="n">
        <v>5957</v>
      </c>
      <c r="G1878" s="24" t="inlineStr">
        <is>
          <t>17</t>
        </is>
      </c>
      <c r="H1878" s="24" t="inlineStr"/>
      <c r="I1878" s="24" t="inlineStr"/>
      <c r="J1878" s="24" t="n">
        <v/>
      </c>
      <c r="K1878" s="24" t="n"/>
      <c r="L1878" s="24" t="n"/>
      <c r="M1878" s="1">
        <f>LEFT(A1878,6)</f>
        <v/>
      </c>
      <c r="N1878" s="1">
        <f>MID(A1878,7,6)</f>
        <v/>
      </c>
      <c r="O1878" s="1">
        <f>MID(A1878,7,6)&amp;"-"&amp;MID(A1878,13,1)</f>
        <v/>
      </c>
      <c r="P1878" s="1">
        <f>"M"&amp;MID(A1878,5,2)</f>
        <v/>
      </c>
      <c r="Q1878" s="1">
        <f>IF(MID(A1878,4,1)="L",IF(ISODD(RIGHT(A1878)),"LH1","LH3"),IF(MID(A1878,4,1)="R",IF(ISODD(RIGHT(A1878)),"RH2","RH4"),"ERROR"))</f>
        <v/>
      </c>
      <c r="R1878" s="1">
        <f>P1878&amp;"-"&amp;Q1878</f>
        <v/>
      </c>
      <c r="S1878" s="13">
        <f>IF(D1878="","HXX",IF(OR(D1878=D1877,D1878=0),S1877,"H"&amp;TEXT(D1878,"00")&amp;" T"&amp;TEXT(G1878,"00")&amp;" - "&amp;A1878))</f>
        <v/>
      </c>
      <c r="T1878" s="13">
        <f>SUBTOTAL(3,A1878)</f>
        <v/>
      </c>
      <c r="U1878" s="13">
        <f>IF(OR(NOT(ISBLANK(H1878)),J1878="30"),1,0)</f>
        <v/>
      </c>
      <c r="V1878" s="13">
        <f>IF(ISBLANK(I1878),0,1)</f>
        <v/>
      </c>
      <c r="W1878" s="13">
        <f>IF(AND(L1878="Porosidad de gas",OR(K1878="C5",K1878="E5")),1,0)</f>
        <v/>
      </c>
      <c r="X1878" s="3">
        <f>RIGHT(A1878,3)</f>
        <v/>
      </c>
      <c r="Y1878" s="3">
        <f>MAX(W1878*F1878,0)</f>
        <v/>
      </c>
      <c r="Z1878" s="3">
        <f>MAX(V1878*F1878-Y1878,0)</f>
        <v/>
      </c>
      <c r="AA1878" s="3">
        <f>MAX(U1878*F1878-SUM(Y1878:Z1878),0)</f>
        <v/>
      </c>
      <c r="AB1878" s="3">
        <f>MAX(F1878-SUM(Y1878:AA1878),0)</f>
        <v/>
      </c>
      <c r="AC1878" s="3">
        <f>D1878</f>
        <v/>
      </c>
      <c r="AD1878" s="3">
        <f>E1878</f>
        <v/>
      </c>
    </row>
    <row r="1879">
      <c r="A1879" s="22" t="inlineStr">
        <is>
          <t>BNRL022511262050</t>
        </is>
      </c>
      <c r="B1879" s="22" t="inlineStr">
        <is>
          <t>26/11/2025 20:17:22</t>
        </is>
      </c>
      <c r="C1879" s="24" t="n">
        <v>9</v>
      </c>
      <c r="D1879" s="24" t="n">
        <v>19</v>
      </c>
      <c r="E1879" s="24" t="n">
        <v>0</v>
      </c>
      <c r="F1879" s="24" t="n">
        <v>5957</v>
      </c>
      <c r="G1879" s="24" t="inlineStr">
        <is>
          <t>17</t>
        </is>
      </c>
      <c r="H1879" s="24" t="inlineStr"/>
      <c r="I1879" s="24" t="inlineStr"/>
      <c r="J1879" s="24" t="n">
        <v/>
      </c>
      <c r="K1879" s="24" t="n"/>
      <c r="L1879" s="24" t="n"/>
      <c r="M1879" s="1">
        <f>LEFT(A1879,6)</f>
        <v/>
      </c>
      <c r="N1879" s="1">
        <f>MID(A1879,7,6)</f>
        <v/>
      </c>
      <c r="O1879" s="1">
        <f>MID(A1879,7,6)&amp;"-"&amp;MID(A1879,13,1)</f>
        <v/>
      </c>
      <c r="P1879" s="1">
        <f>"M"&amp;MID(A1879,5,2)</f>
        <v/>
      </c>
      <c r="Q1879" s="1">
        <f>IF(MID(A1879,4,1)="L",IF(ISODD(RIGHT(A1879)),"LH1","LH3"),IF(MID(A1879,4,1)="R",IF(ISODD(RIGHT(A1879)),"RH2","RH4"),"ERROR"))</f>
        <v/>
      </c>
      <c r="R1879" s="1">
        <f>P1879&amp;"-"&amp;Q1879</f>
        <v/>
      </c>
      <c r="S1879" s="13">
        <f>IF(D1879="","HXX",IF(OR(D1879=D1878,D1879=0),S1878,"H"&amp;TEXT(D1879,"00")&amp;" T"&amp;TEXT(G1879,"00")&amp;" - "&amp;A1879))</f>
        <v/>
      </c>
      <c r="T1879" s="13">
        <f>SUBTOTAL(3,A1879)</f>
        <v/>
      </c>
      <c r="U1879" s="13">
        <f>IF(OR(NOT(ISBLANK(H1879)),J1879="30"),1,0)</f>
        <v/>
      </c>
      <c r="V1879" s="13">
        <f>IF(ISBLANK(I1879),0,1)</f>
        <v/>
      </c>
      <c r="W1879" s="13">
        <f>IF(AND(L1879="Porosidad de gas",OR(K1879="C5",K1879="E5")),1,0)</f>
        <v/>
      </c>
      <c r="X1879" s="3">
        <f>RIGHT(A1879,3)</f>
        <v/>
      </c>
      <c r="Y1879" s="3">
        <f>MAX(W1879*F1879,0)</f>
        <v/>
      </c>
      <c r="Z1879" s="3">
        <f>MAX(V1879*F1879-Y1879,0)</f>
        <v/>
      </c>
      <c r="AA1879" s="3">
        <f>MAX(U1879*F1879-SUM(Y1879:Z1879),0)</f>
        <v/>
      </c>
      <c r="AB1879" s="3">
        <f>MAX(F1879-SUM(Y1879:AA1879),0)</f>
        <v/>
      </c>
      <c r="AC1879" s="3">
        <f>D1879</f>
        <v/>
      </c>
      <c r="AD1879" s="3">
        <f>E1879</f>
        <v/>
      </c>
    </row>
    <row r="1880">
      <c r="A1880" s="22" t="inlineStr">
        <is>
          <t>BNRR022511262049</t>
        </is>
      </c>
      <c r="B1880" s="22" t="inlineStr">
        <is>
          <t>26/11/2025 20:17:22</t>
        </is>
      </c>
      <c r="C1880" s="24" t="n">
        <v>9</v>
      </c>
      <c r="D1880" s="24" t="n">
        <v>19</v>
      </c>
      <c r="E1880" s="24" t="n">
        <v>0</v>
      </c>
      <c r="F1880" s="24" t="n">
        <v>5957</v>
      </c>
      <c r="G1880" s="24" t="inlineStr">
        <is>
          <t>17</t>
        </is>
      </c>
      <c r="H1880" s="24" t="inlineStr"/>
      <c r="I1880" s="24" t="inlineStr"/>
      <c r="J1880" s="24" t="n">
        <v/>
      </c>
      <c r="K1880" s="24" t="n"/>
      <c r="L1880" s="24" t="n"/>
      <c r="M1880" s="1">
        <f>LEFT(A1880,6)</f>
        <v/>
      </c>
      <c r="N1880" s="1">
        <f>MID(A1880,7,6)</f>
        <v/>
      </c>
      <c r="O1880" s="1">
        <f>MID(A1880,7,6)&amp;"-"&amp;MID(A1880,13,1)</f>
        <v/>
      </c>
      <c r="P1880" s="1">
        <f>"M"&amp;MID(A1880,5,2)</f>
        <v/>
      </c>
      <c r="Q1880" s="1">
        <f>IF(MID(A1880,4,1)="L",IF(ISODD(RIGHT(A1880)),"LH1","LH3"),IF(MID(A1880,4,1)="R",IF(ISODD(RIGHT(A1880)),"RH2","RH4"),"ERROR"))</f>
        <v/>
      </c>
      <c r="R1880" s="1">
        <f>P1880&amp;"-"&amp;Q1880</f>
        <v/>
      </c>
      <c r="S1880" s="13">
        <f>IF(D1880="","HXX",IF(OR(D1880=D1879,D1880=0),S1879,"H"&amp;TEXT(D1880,"00")&amp;" T"&amp;TEXT(G1880,"00")&amp;" - "&amp;A1880))</f>
        <v/>
      </c>
      <c r="T1880" s="13">
        <f>SUBTOTAL(3,A1880)</f>
        <v/>
      </c>
      <c r="U1880" s="13">
        <f>IF(OR(NOT(ISBLANK(H1880)),J1880="30"),1,0)</f>
        <v/>
      </c>
      <c r="V1880" s="13">
        <f>IF(ISBLANK(I1880),0,1)</f>
        <v/>
      </c>
      <c r="W1880" s="13">
        <f>IF(AND(L1880="Porosidad de gas",OR(K1880="C5",K1880="E5")),1,0)</f>
        <v/>
      </c>
      <c r="X1880" s="3">
        <f>RIGHT(A1880,3)</f>
        <v/>
      </c>
      <c r="Y1880" s="3">
        <f>MAX(W1880*F1880,0)</f>
        <v/>
      </c>
      <c r="Z1880" s="3">
        <f>MAX(V1880*F1880-Y1880,0)</f>
        <v/>
      </c>
      <c r="AA1880" s="3">
        <f>MAX(U1880*F1880-SUM(Y1880:Z1880),0)</f>
        <v/>
      </c>
      <c r="AB1880" s="3">
        <f>MAX(F1880-SUM(Y1880:AA1880),0)</f>
        <v/>
      </c>
      <c r="AC1880" s="3">
        <f>D1880</f>
        <v/>
      </c>
      <c r="AD1880" s="3">
        <f>E1880</f>
        <v/>
      </c>
    </row>
    <row r="1881">
      <c r="A1881" s="22" t="inlineStr">
        <is>
          <t>BNRR022511262050</t>
        </is>
      </c>
      <c r="B1881" s="22" t="inlineStr">
        <is>
          <t>26/11/2025 20:17:22</t>
        </is>
      </c>
      <c r="C1881" s="24" t="n">
        <v>9</v>
      </c>
      <c r="D1881" s="24" t="n">
        <v>19</v>
      </c>
      <c r="E1881" s="24" t="n">
        <v>0</v>
      </c>
      <c r="F1881" s="24" t="n">
        <v>5957</v>
      </c>
      <c r="G1881" s="24" t="inlineStr">
        <is>
          <t>17</t>
        </is>
      </c>
      <c r="H1881" s="24" t="inlineStr"/>
      <c r="I1881" s="24" t="inlineStr"/>
      <c r="J1881" s="24" t="n">
        <v/>
      </c>
      <c r="K1881" s="24" t="n"/>
      <c r="L1881" s="24" t="n"/>
      <c r="M1881" s="1">
        <f>LEFT(A1881,6)</f>
        <v/>
      </c>
      <c r="N1881" s="1">
        <f>MID(A1881,7,6)</f>
        <v/>
      </c>
      <c r="O1881" s="1">
        <f>MID(A1881,7,6)&amp;"-"&amp;MID(A1881,13,1)</f>
        <v/>
      </c>
      <c r="P1881" s="1">
        <f>"M"&amp;MID(A1881,5,2)</f>
        <v/>
      </c>
      <c r="Q1881" s="1">
        <f>IF(MID(A1881,4,1)="L",IF(ISODD(RIGHT(A1881)),"LH1","LH3"),IF(MID(A1881,4,1)="R",IF(ISODD(RIGHT(A1881)),"RH2","RH4"),"ERROR"))</f>
        <v/>
      </c>
      <c r="R1881" s="1">
        <f>P1881&amp;"-"&amp;Q1881</f>
        <v/>
      </c>
      <c r="S1881" s="13">
        <f>IF(D1881="","HXX",IF(OR(D1881=D1880,D1881=0),S1880,"H"&amp;TEXT(D1881,"00")&amp;" T"&amp;TEXT(G1881,"00")&amp;" - "&amp;A1881))</f>
        <v/>
      </c>
      <c r="T1881" s="13">
        <f>SUBTOTAL(3,A1881)</f>
        <v/>
      </c>
      <c r="U1881" s="13">
        <f>IF(OR(NOT(ISBLANK(H1881)),J1881="30"),1,0)</f>
        <v/>
      </c>
      <c r="V1881" s="13">
        <f>IF(ISBLANK(I1881),0,1)</f>
        <v/>
      </c>
      <c r="W1881" s="13">
        <f>IF(AND(L1881="Porosidad de gas",OR(K1881="C5",K1881="E5")),1,0)</f>
        <v/>
      </c>
      <c r="X1881" s="3">
        <f>RIGHT(A1881,3)</f>
        <v/>
      </c>
      <c r="Y1881" s="3">
        <f>MAX(W1881*F1881,0)</f>
        <v/>
      </c>
      <c r="Z1881" s="3">
        <f>MAX(V1881*F1881-Y1881,0)</f>
        <v/>
      </c>
      <c r="AA1881" s="3">
        <f>MAX(U1881*F1881-SUM(Y1881:Z1881),0)</f>
        <v/>
      </c>
      <c r="AB1881" s="3">
        <f>MAX(F1881-SUM(Y1881:AA1881),0)</f>
        <v/>
      </c>
      <c r="AC1881" s="3">
        <f>D1881</f>
        <v/>
      </c>
      <c r="AD1881" s="3">
        <f>E1881</f>
        <v/>
      </c>
    </row>
    <row r="1882">
      <c r="A1882" s="22" t="inlineStr">
        <is>
          <t>BNRL022511262047</t>
        </is>
      </c>
      <c r="B1882" s="22" t="inlineStr">
        <is>
          <t>26/11/2025 18:38:8</t>
        </is>
      </c>
      <c r="C1882" s="24" t="n">
        <v>9</v>
      </c>
      <c r="D1882" s="24" t="n">
        <v>14</v>
      </c>
      <c r="E1882" s="24" t="n">
        <v>23</v>
      </c>
      <c r="F1882" s="24" t="n">
        <v>362</v>
      </c>
      <c r="G1882" s="24" t="inlineStr">
        <is>
          <t>12</t>
        </is>
      </c>
      <c r="H1882" s="24" t="inlineStr">
        <is>
          <t>27/11/2025 1:59:27</t>
        </is>
      </c>
      <c r="I1882" s="24" t="inlineStr">
        <is>
          <t>26/11/2025 3:31:9</t>
        </is>
      </c>
      <c r="J1882" s="24" t="n">
        <v>30</v>
      </c>
      <c r="K1882" s="24" t="inlineStr">
        <is>
          <t>C5</t>
        </is>
      </c>
      <c r="L1882" s="24" t="inlineStr">
        <is>
          <t>Porosidad de gas</t>
        </is>
      </c>
      <c r="M1882" s="1">
        <f>LEFT(A1882,6)</f>
        <v/>
      </c>
      <c r="N1882" s="1">
        <f>MID(A1882,7,6)</f>
        <v/>
      </c>
      <c r="O1882" s="1">
        <f>MID(A1882,7,6)&amp;"-"&amp;MID(A1882,13,1)</f>
        <v/>
      </c>
      <c r="P1882" s="1">
        <f>"M"&amp;MID(A1882,5,2)</f>
        <v/>
      </c>
      <c r="Q1882" s="1">
        <f>IF(MID(A1882,4,1)="L",IF(ISODD(RIGHT(A1882)),"LH1","LH3"),IF(MID(A1882,4,1)="R",IF(ISODD(RIGHT(A1882)),"RH2","RH4"),"ERROR"))</f>
        <v/>
      </c>
      <c r="R1882" s="1">
        <f>P1882&amp;"-"&amp;Q1882</f>
        <v/>
      </c>
      <c r="S1882" s="13">
        <f>IF(D1882="","HXX",IF(OR(D1882=D1881,D1882=0),S1881,"H"&amp;TEXT(D1882,"00")&amp;" T"&amp;TEXT(G1882,"00")&amp;" - "&amp;A1882))</f>
        <v/>
      </c>
      <c r="T1882" s="13">
        <f>SUBTOTAL(3,A1882)</f>
        <v/>
      </c>
      <c r="U1882" s="13">
        <f>IF(OR(NOT(ISBLANK(H1882)),J1882="30"),1,0)</f>
        <v/>
      </c>
      <c r="V1882" s="13">
        <f>IF(ISBLANK(I1882),0,1)</f>
        <v/>
      </c>
      <c r="W1882" s="13">
        <f>IF(AND(L1882="Porosidad de gas",OR(K1882="C5",K1882="E5")),1,0)</f>
        <v/>
      </c>
      <c r="X1882" s="3">
        <f>RIGHT(A1882,3)</f>
        <v/>
      </c>
      <c r="Y1882" s="3">
        <f>MAX(W1882*F1882,0)</f>
        <v/>
      </c>
      <c r="Z1882" s="3">
        <f>MAX(V1882*F1882-Y1882,0)</f>
        <v/>
      </c>
      <c r="AA1882" s="3">
        <f>MAX(U1882*F1882-SUM(Y1882:Z1882),0)</f>
        <v/>
      </c>
      <c r="AB1882" s="3">
        <f>MAX(F1882-SUM(Y1882:AA1882),0)</f>
        <v/>
      </c>
      <c r="AC1882" s="3">
        <f>D1882</f>
        <v/>
      </c>
      <c r="AD1882" s="3">
        <f>E1882</f>
        <v/>
      </c>
    </row>
    <row r="1883">
      <c r="A1883" s="22" t="inlineStr">
        <is>
          <t>BNRL022511262048</t>
        </is>
      </c>
      <c r="B1883" s="22" t="inlineStr">
        <is>
          <t>26/11/2025 18:38:8</t>
        </is>
      </c>
      <c r="C1883" s="24" t="n">
        <v>9</v>
      </c>
      <c r="D1883" s="24" t="n">
        <v>14</v>
      </c>
      <c r="E1883" s="24" t="n">
        <v>23</v>
      </c>
      <c r="F1883" s="24" t="n">
        <v>362</v>
      </c>
      <c r="G1883" s="24" t="inlineStr">
        <is>
          <t>12</t>
        </is>
      </c>
      <c r="H1883" s="24" t="inlineStr"/>
      <c r="I1883" s="24" t="inlineStr"/>
      <c r="J1883" s="24" t="n">
        <v/>
      </c>
      <c r="K1883" s="24" t="n"/>
      <c r="L1883" s="24" t="n"/>
      <c r="M1883" s="1">
        <f>LEFT(A1883,6)</f>
        <v/>
      </c>
      <c r="N1883" s="1">
        <f>MID(A1883,7,6)</f>
        <v/>
      </c>
      <c r="O1883" s="1">
        <f>MID(A1883,7,6)&amp;"-"&amp;MID(A1883,13,1)</f>
        <v/>
      </c>
      <c r="P1883" s="1">
        <f>"M"&amp;MID(A1883,5,2)</f>
        <v/>
      </c>
      <c r="Q1883" s="1">
        <f>IF(MID(A1883,4,1)="L",IF(ISODD(RIGHT(A1883)),"LH1","LH3"),IF(MID(A1883,4,1)="R",IF(ISODD(RIGHT(A1883)),"RH2","RH4"),"ERROR"))</f>
        <v/>
      </c>
      <c r="R1883" s="1">
        <f>P1883&amp;"-"&amp;Q1883</f>
        <v/>
      </c>
      <c r="S1883" s="13">
        <f>IF(D1883="","HXX",IF(OR(D1883=D1882,D1883=0),S1882,"H"&amp;TEXT(D1883,"00")&amp;" T"&amp;TEXT(G1883,"00")&amp;" - "&amp;A1883))</f>
        <v/>
      </c>
      <c r="T1883" s="13">
        <f>SUBTOTAL(3,A1883)</f>
        <v/>
      </c>
      <c r="U1883" s="13">
        <f>IF(OR(NOT(ISBLANK(H1883)),J1883="30"),1,0)</f>
        <v/>
      </c>
      <c r="V1883" s="13">
        <f>IF(ISBLANK(I1883),0,1)</f>
        <v/>
      </c>
      <c r="W1883" s="13">
        <f>IF(AND(L1883="Porosidad de gas",OR(K1883="C5",K1883="E5")),1,0)</f>
        <v/>
      </c>
      <c r="X1883" s="3">
        <f>RIGHT(A1883,3)</f>
        <v/>
      </c>
      <c r="Y1883" s="3">
        <f>MAX(W1883*F1883,0)</f>
        <v/>
      </c>
      <c r="Z1883" s="3">
        <f>MAX(V1883*F1883-Y1883,0)</f>
        <v/>
      </c>
      <c r="AA1883" s="3">
        <f>MAX(U1883*F1883-SUM(Y1883:Z1883),0)</f>
        <v/>
      </c>
      <c r="AB1883" s="3">
        <f>MAX(F1883-SUM(Y1883:AA1883),0)</f>
        <v/>
      </c>
      <c r="AC1883" s="3">
        <f>D1883</f>
        <v/>
      </c>
      <c r="AD1883" s="3">
        <f>E1883</f>
        <v/>
      </c>
    </row>
    <row r="1884">
      <c r="A1884" s="22" t="inlineStr">
        <is>
          <t>BNRR022511262047</t>
        </is>
      </c>
      <c r="B1884" s="22" t="inlineStr">
        <is>
          <t>26/11/2025 18:38:8</t>
        </is>
      </c>
      <c r="C1884" s="24" t="n">
        <v>9</v>
      </c>
      <c r="D1884" s="24" t="n">
        <v>14</v>
      </c>
      <c r="E1884" s="24" t="n">
        <v>23</v>
      </c>
      <c r="F1884" s="24" t="n">
        <v>362</v>
      </c>
      <c r="G1884" s="24" t="inlineStr">
        <is>
          <t>12</t>
        </is>
      </c>
      <c r="H1884" s="24" t="inlineStr">
        <is>
          <t>27/11/2025 1:52:36</t>
        </is>
      </c>
      <c r="I1884" s="24" t="inlineStr"/>
      <c r="J1884" s="24" t="n">
        <v/>
      </c>
      <c r="K1884" s="24" t="n"/>
      <c r="L1884" s="24" t="n"/>
      <c r="M1884" s="1">
        <f>LEFT(A1884,6)</f>
        <v/>
      </c>
      <c r="N1884" s="1">
        <f>MID(A1884,7,6)</f>
        <v/>
      </c>
      <c r="O1884" s="1">
        <f>MID(A1884,7,6)&amp;"-"&amp;MID(A1884,13,1)</f>
        <v/>
      </c>
      <c r="P1884" s="1">
        <f>"M"&amp;MID(A1884,5,2)</f>
        <v/>
      </c>
      <c r="Q1884" s="1">
        <f>IF(MID(A1884,4,1)="L",IF(ISODD(RIGHT(A1884)),"LH1","LH3"),IF(MID(A1884,4,1)="R",IF(ISODD(RIGHT(A1884)),"RH2","RH4"),"ERROR"))</f>
        <v/>
      </c>
      <c r="R1884" s="1">
        <f>P1884&amp;"-"&amp;Q1884</f>
        <v/>
      </c>
      <c r="S1884" s="13">
        <f>IF(D1884="","HXX",IF(OR(D1884=D1883,D1884=0),S1883,"H"&amp;TEXT(D1884,"00")&amp;" T"&amp;TEXT(G1884,"00")&amp;" - "&amp;A1884))</f>
        <v/>
      </c>
      <c r="T1884" s="13">
        <f>SUBTOTAL(3,A1884)</f>
        <v/>
      </c>
      <c r="U1884" s="13">
        <f>IF(OR(NOT(ISBLANK(H1884)),J1884="30"),1,0)</f>
        <v/>
      </c>
      <c r="V1884" s="13">
        <f>IF(ISBLANK(I1884),0,1)</f>
        <v/>
      </c>
      <c r="W1884" s="13">
        <f>IF(AND(L1884="Porosidad de gas",OR(K1884="C5",K1884="E5")),1,0)</f>
        <v/>
      </c>
      <c r="X1884" s="3">
        <f>RIGHT(A1884,3)</f>
        <v/>
      </c>
      <c r="Y1884" s="3">
        <f>MAX(W1884*F1884,0)</f>
        <v/>
      </c>
      <c r="Z1884" s="3">
        <f>MAX(V1884*F1884-Y1884,0)</f>
        <v/>
      </c>
      <c r="AA1884" s="3">
        <f>MAX(U1884*F1884-SUM(Y1884:Z1884),0)</f>
        <v/>
      </c>
      <c r="AB1884" s="3">
        <f>MAX(F1884-SUM(Y1884:AA1884),0)</f>
        <v/>
      </c>
      <c r="AC1884" s="3">
        <f>D1884</f>
        <v/>
      </c>
      <c r="AD1884" s="3">
        <f>E1884</f>
        <v/>
      </c>
    </row>
    <row r="1885">
      <c r="A1885" s="22" t="inlineStr">
        <is>
          <t>BNRR022511262048</t>
        </is>
      </c>
      <c r="B1885" s="22" t="inlineStr">
        <is>
          <t>26/11/2025 18:38:8</t>
        </is>
      </c>
      <c r="C1885" s="24" t="n">
        <v>9</v>
      </c>
      <c r="D1885" s="24" t="n">
        <v>14</v>
      </c>
      <c r="E1885" s="24" t="n">
        <v>23</v>
      </c>
      <c r="F1885" s="24" t="n">
        <v>362</v>
      </c>
      <c r="G1885" s="24" t="inlineStr">
        <is>
          <t>12</t>
        </is>
      </c>
      <c r="H1885" s="24" t="inlineStr"/>
      <c r="I1885" s="24" t="inlineStr"/>
      <c r="J1885" s="24" t="n">
        <v/>
      </c>
      <c r="K1885" s="24" t="n"/>
      <c r="L1885" s="24" t="n"/>
      <c r="M1885" s="1">
        <f>LEFT(A1885,6)</f>
        <v/>
      </c>
      <c r="N1885" s="1">
        <f>MID(A1885,7,6)</f>
        <v/>
      </c>
      <c r="O1885" s="1">
        <f>MID(A1885,7,6)&amp;"-"&amp;MID(A1885,13,1)</f>
        <v/>
      </c>
      <c r="P1885" s="1">
        <f>"M"&amp;MID(A1885,5,2)</f>
        <v/>
      </c>
      <c r="Q1885" s="1">
        <f>IF(MID(A1885,4,1)="L",IF(ISODD(RIGHT(A1885)),"LH1","LH3"),IF(MID(A1885,4,1)="R",IF(ISODD(RIGHT(A1885)),"RH2","RH4"),"ERROR"))</f>
        <v/>
      </c>
      <c r="R1885" s="1">
        <f>P1885&amp;"-"&amp;Q1885</f>
        <v/>
      </c>
      <c r="S1885" s="13">
        <f>IF(D1885="","HXX",IF(OR(D1885=D1884,D1885=0),S1884,"H"&amp;TEXT(D1885,"00")&amp;" T"&amp;TEXT(G1885,"00")&amp;" - "&amp;A1885))</f>
        <v/>
      </c>
      <c r="T1885" s="13">
        <f>SUBTOTAL(3,A1885)</f>
        <v/>
      </c>
      <c r="U1885" s="13">
        <f>IF(OR(NOT(ISBLANK(H1885)),J1885="30"),1,0)</f>
        <v/>
      </c>
      <c r="V1885" s="13">
        <f>IF(ISBLANK(I1885),0,1)</f>
        <v/>
      </c>
      <c r="W1885" s="13">
        <f>IF(AND(L1885="Porosidad de gas",OR(K1885="C5",K1885="E5")),1,0)</f>
        <v/>
      </c>
      <c r="X1885" s="3">
        <f>RIGHT(A1885,3)</f>
        <v/>
      </c>
      <c r="Y1885" s="3">
        <f>MAX(W1885*F1885,0)</f>
        <v/>
      </c>
      <c r="Z1885" s="3">
        <f>MAX(V1885*F1885-Y1885,0)</f>
        <v/>
      </c>
      <c r="AA1885" s="3">
        <f>MAX(U1885*F1885-SUM(Y1885:Z1885),0)</f>
        <v/>
      </c>
      <c r="AB1885" s="3">
        <f>MAX(F1885-SUM(Y1885:AA1885),0)</f>
        <v/>
      </c>
      <c r="AC1885" s="3">
        <f>D1885</f>
        <v/>
      </c>
      <c r="AD1885" s="3">
        <f>E1885</f>
        <v/>
      </c>
    </row>
    <row r="1886">
      <c r="A1886" s="22" t="inlineStr">
        <is>
          <t>BNRL022511262045</t>
        </is>
      </c>
      <c r="B1886" s="22" t="inlineStr">
        <is>
          <t>26/11/2025 18:32:6</t>
        </is>
      </c>
      <c r="C1886" s="24" t="n">
        <v>9</v>
      </c>
      <c r="D1886" s="24" t="n">
        <v>14</v>
      </c>
      <c r="E1886" s="24" t="n">
        <v>22</v>
      </c>
      <c r="F1886" s="24" t="n">
        <v>416</v>
      </c>
      <c r="G1886" s="24" t="inlineStr">
        <is>
          <t>12</t>
        </is>
      </c>
      <c r="H1886" s="24" t="inlineStr">
        <is>
          <t>27/11/2025 2:5:19</t>
        </is>
      </c>
      <c r="I1886" s="24" t="inlineStr"/>
      <c r="J1886" s="24" t="n">
        <v/>
      </c>
      <c r="K1886" s="24" t="n"/>
      <c r="L1886" s="24" t="n"/>
      <c r="M1886" s="1">
        <f>LEFT(A1886,6)</f>
        <v/>
      </c>
      <c r="N1886" s="1">
        <f>MID(A1886,7,6)</f>
        <v/>
      </c>
      <c r="O1886" s="1">
        <f>MID(A1886,7,6)&amp;"-"&amp;MID(A1886,13,1)</f>
        <v/>
      </c>
      <c r="P1886" s="1">
        <f>"M"&amp;MID(A1886,5,2)</f>
        <v/>
      </c>
      <c r="Q1886" s="1">
        <f>IF(MID(A1886,4,1)="L",IF(ISODD(RIGHT(A1886)),"LH1","LH3"),IF(MID(A1886,4,1)="R",IF(ISODD(RIGHT(A1886)),"RH2","RH4"),"ERROR"))</f>
        <v/>
      </c>
      <c r="R1886" s="1">
        <f>P1886&amp;"-"&amp;Q1886</f>
        <v/>
      </c>
      <c r="S1886" s="13">
        <f>IF(D1886="","HXX",IF(OR(D1886=D1885,D1886=0),S1885,"H"&amp;TEXT(D1886,"00")&amp;" T"&amp;TEXT(G1886,"00")&amp;" - "&amp;A1886))</f>
        <v/>
      </c>
      <c r="T1886" s="13">
        <f>SUBTOTAL(3,A1886)</f>
        <v/>
      </c>
      <c r="U1886" s="13">
        <f>IF(OR(NOT(ISBLANK(H1886)),J1886="30"),1,0)</f>
        <v/>
      </c>
      <c r="V1886" s="13">
        <f>IF(ISBLANK(I1886),0,1)</f>
        <v/>
      </c>
      <c r="W1886" s="13">
        <f>IF(AND(L1886="Porosidad de gas",OR(K1886="C5",K1886="E5")),1,0)</f>
        <v/>
      </c>
      <c r="X1886" s="3">
        <f>RIGHT(A1886,3)</f>
        <v/>
      </c>
      <c r="Y1886" s="3">
        <f>MAX(W1886*F1886,0)</f>
        <v/>
      </c>
      <c r="Z1886" s="3">
        <f>MAX(V1886*F1886-Y1886,0)</f>
        <v/>
      </c>
      <c r="AA1886" s="3">
        <f>MAX(U1886*F1886-SUM(Y1886:Z1886),0)</f>
        <v/>
      </c>
      <c r="AB1886" s="3">
        <f>MAX(F1886-SUM(Y1886:AA1886),0)</f>
        <v/>
      </c>
      <c r="AC1886" s="3">
        <f>D1886</f>
        <v/>
      </c>
      <c r="AD1886" s="3">
        <f>E1886</f>
        <v/>
      </c>
    </row>
    <row r="1887">
      <c r="A1887" s="22" t="inlineStr">
        <is>
          <t>BNRL022511262046</t>
        </is>
      </c>
      <c r="B1887" s="22" t="inlineStr">
        <is>
          <t>26/11/2025 18:32:6</t>
        </is>
      </c>
      <c r="C1887" s="24" t="n">
        <v>9</v>
      </c>
      <c r="D1887" s="24" t="n">
        <v>14</v>
      </c>
      <c r="E1887" s="24" t="n">
        <v>22</v>
      </c>
      <c r="F1887" s="24" t="n">
        <v>416</v>
      </c>
      <c r="G1887" s="24" t="inlineStr">
        <is>
          <t>12</t>
        </is>
      </c>
      <c r="H1887" s="24" t="inlineStr">
        <is>
          <t>27/11/2025 2:2:22</t>
        </is>
      </c>
      <c r="I1887" s="24" t="inlineStr"/>
      <c r="J1887" s="24" t="n">
        <v/>
      </c>
      <c r="K1887" s="24" t="n"/>
      <c r="L1887" s="24" t="n"/>
      <c r="M1887" s="1">
        <f>LEFT(A1887,6)</f>
        <v/>
      </c>
      <c r="N1887" s="1">
        <f>MID(A1887,7,6)</f>
        <v/>
      </c>
      <c r="O1887" s="1">
        <f>MID(A1887,7,6)&amp;"-"&amp;MID(A1887,13,1)</f>
        <v/>
      </c>
      <c r="P1887" s="1">
        <f>"M"&amp;MID(A1887,5,2)</f>
        <v/>
      </c>
      <c r="Q1887" s="1">
        <f>IF(MID(A1887,4,1)="L",IF(ISODD(RIGHT(A1887)),"LH1","LH3"),IF(MID(A1887,4,1)="R",IF(ISODD(RIGHT(A1887)),"RH2","RH4"),"ERROR"))</f>
        <v/>
      </c>
      <c r="R1887" s="1">
        <f>P1887&amp;"-"&amp;Q1887</f>
        <v/>
      </c>
      <c r="S1887" s="13">
        <f>IF(D1887="","HXX",IF(OR(D1887=D1886,D1887=0),S1886,"H"&amp;TEXT(D1887,"00")&amp;" T"&amp;TEXT(G1887,"00")&amp;" - "&amp;A1887))</f>
        <v/>
      </c>
      <c r="T1887" s="13">
        <f>SUBTOTAL(3,A1887)</f>
        <v/>
      </c>
      <c r="U1887" s="13">
        <f>IF(OR(NOT(ISBLANK(H1887)),J1887="30"),1,0)</f>
        <v/>
      </c>
      <c r="V1887" s="13">
        <f>IF(ISBLANK(I1887),0,1)</f>
        <v/>
      </c>
      <c r="W1887" s="13">
        <f>IF(AND(L1887="Porosidad de gas",OR(K1887="C5",K1887="E5")),1,0)</f>
        <v/>
      </c>
      <c r="X1887" s="3">
        <f>RIGHT(A1887,3)</f>
        <v/>
      </c>
      <c r="Y1887" s="3">
        <f>MAX(W1887*F1887,0)</f>
        <v/>
      </c>
      <c r="Z1887" s="3">
        <f>MAX(V1887*F1887-Y1887,0)</f>
        <v/>
      </c>
      <c r="AA1887" s="3">
        <f>MAX(U1887*F1887-SUM(Y1887:Z1887),0)</f>
        <v/>
      </c>
      <c r="AB1887" s="3">
        <f>MAX(F1887-SUM(Y1887:AA1887),0)</f>
        <v/>
      </c>
      <c r="AC1887" s="3">
        <f>D1887</f>
        <v/>
      </c>
      <c r="AD1887" s="3">
        <f>E1887</f>
        <v/>
      </c>
    </row>
    <row r="1888">
      <c r="A1888" s="22" t="inlineStr">
        <is>
          <t>BNRR022511262045</t>
        </is>
      </c>
      <c r="B1888" s="22" t="inlineStr">
        <is>
          <t>26/11/2025 18:32:6</t>
        </is>
      </c>
      <c r="C1888" s="24" t="n">
        <v>9</v>
      </c>
      <c r="D1888" s="24" t="n">
        <v>14</v>
      </c>
      <c r="E1888" s="24" t="n">
        <v>22</v>
      </c>
      <c r="F1888" s="24" t="n">
        <v>416</v>
      </c>
      <c r="G1888" s="24" t="inlineStr">
        <is>
          <t>12</t>
        </is>
      </c>
      <c r="H1888" s="24" t="inlineStr">
        <is>
          <t>27/11/2025 1:57:17</t>
        </is>
      </c>
      <c r="I1888" s="24" t="inlineStr"/>
      <c r="J1888" s="24" t="n">
        <v/>
      </c>
      <c r="K1888" s="24" t="n"/>
      <c r="L1888" s="24" t="n"/>
      <c r="M1888" s="1">
        <f>LEFT(A1888,6)</f>
        <v/>
      </c>
      <c r="N1888" s="1">
        <f>MID(A1888,7,6)</f>
        <v/>
      </c>
      <c r="O1888" s="1">
        <f>MID(A1888,7,6)&amp;"-"&amp;MID(A1888,13,1)</f>
        <v/>
      </c>
      <c r="P1888" s="1">
        <f>"M"&amp;MID(A1888,5,2)</f>
        <v/>
      </c>
      <c r="Q1888" s="1">
        <f>IF(MID(A1888,4,1)="L",IF(ISODD(RIGHT(A1888)),"LH1","LH3"),IF(MID(A1888,4,1)="R",IF(ISODD(RIGHT(A1888)),"RH2","RH4"),"ERROR"))</f>
        <v/>
      </c>
      <c r="R1888" s="1">
        <f>P1888&amp;"-"&amp;Q1888</f>
        <v/>
      </c>
      <c r="S1888" s="13">
        <f>IF(D1888="","HXX",IF(OR(D1888=D1887,D1888=0),S1887,"H"&amp;TEXT(D1888,"00")&amp;" T"&amp;TEXT(G1888,"00")&amp;" - "&amp;A1888))</f>
        <v/>
      </c>
      <c r="T1888" s="13">
        <f>SUBTOTAL(3,A1888)</f>
        <v/>
      </c>
      <c r="U1888" s="13">
        <f>IF(OR(NOT(ISBLANK(H1888)),J1888="30"),1,0)</f>
        <v/>
      </c>
      <c r="V1888" s="13">
        <f>IF(ISBLANK(I1888),0,1)</f>
        <v/>
      </c>
      <c r="W1888" s="13">
        <f>IF(AND(L1888="Porosidad de gas",OR(K1888="C5",K1888="E5")),1,0)</f>
        <v/>
      </c>
      <c r="X1888" s="3">
        <f>RIGHT(A1888,3)</f>
        <v/>
      </c>
      <c r="Y1888" s="3">
        <f>MAX(W1888*F1888,0)</f>
        <v/>
      </c>
      <c r="Z1888" s="3">
        <f>MAX(V1888*F1888-Y1888,0)</f>
        <v/>
      </c>
      <c r="AA1888" s="3">
        <f>MAX(U1888*F1888-SUM(Y1888:Z1888),0)</f>
        <v/>
      </c>
      <c r="AB1888" s="3">
        <f>MAX(F1888-SUM(Y1888:AA1888),0)</f>
        <v/>
      </c>
      <c r="AC1888" s="3">
        <f>D1888</f>
        <v/>
      </c>
      <c r="AD1888" s="3">
        <f>E1888</f>
        <v/>
      </c>
    </row>
    <row r="1889">
      <c r="A1889" s="22" t="inlineStr">
        <is>
          <t>BNRR022511262046</t>
        </is>
      </c>
      <c r="B1889" s="22" t="inlineStr">
        <is>
          <t>26/11/2025 18:32:6</t>
        </is>
      </c>
      <c r="C1889" s="24" t="n">
        <v>9</v>
      </c>
      <c r="D1889" s="24" t="n">
        <v>14</v>
      </c>
      <c r="E1889" s="24" t="n">
        <v>22</v>
      </c>
      <c r="F1889" s="24" t="n">
        <v>416</v>
      </c>
      <c r="G1889" s="24" t="inlineStr">
        <is>
          <t>12</t>
        </is>
      </c>
      <c r="H1889" s="24" t="inlineStr">
        <is>
          <t>27/11/2025 1:54:24</t>
        </is>
      </c>
      <c r="I1889" s="24" t="inlineStr"/>
      <c r="J1889" s="24" t="n">
        <v/>
      </c>
      <c r="K1889" s="24" t="n"/>
      <c r="L1889" s="24" t="n"/>
      <c r="M1889" s="1">
        <f>LEFT(A1889,6)</f>
        <v/>
      </c>
      <c r="N1889" s="1">
        <f>MID(A1889,7,6)</f>
        <v/>
      </c>
      <c r="O1889" s="1">
        <f>MID(A1889,7,6)&amp;"-"&amp;MID(A1889,13,1)</f>
        <v/>
      </c>
      <c r="P1889" s="1">
        <f>"M"&amp;MID(A1889,5,2)</f>
        <v/>
      </c>
      <c r="Q1889" s="1">
        <f>IF(MID(A1889,4,1)="L",IF(ISODD(RIGHT(A1889)),"LH1","LH3"),IF(MID(A1889,4,1)="R",IF(ISODD(RIGHT(A1889)),"RH2","RH4"),"ERROR"))</f>
        <v/>
      </c>
      <c r="R1889" s="1">
        <f>P1889&amp;"-"&amp;Q1889</f>
        <v/>
      </c>
      <c r="S1889" s="13">
        <f>IF(D1889="","HXX",IF(OR(D1889=D1888,D1889=0),S1888,"H"&amp;TEXT(D1889,"00")&amp;" T"&amp;TEXT(G1889,"00")&amp;" - "&amp;A1889))</f>
        <v/>
      </c>
      <c r="T1889" s="13">
        <f>SUBTOTAL(3,A1889)</f>
        <v/>
      </c>
      <c r="U1889" s="13">
        <f>IF(OR(NOT(ISBLANK(H1889)),J1889="30"),1,0)</f>
        <v/>
      </c>
      <c r="V1889" s="13">
        <f>IF(ISBLANK(I1889),0,1)</f>
        <v/>
      </c>
      <c r="W1889" s="13">
        <f>IF(AND(L1889="Porosidad de gas",OR(K1889="C5",K1889="E5")),1,0)</f>
        <v/>
      </c>
      <c r="X1889" s="3">
        <f>RIGHT(A1889,3)</f>
        <v/>
      </c>
      <c r="Y1889" s="3">
        <f>MAX(W1889*F1889,0)</f>
        <v/>
      </c>
      <c r="Z1889" s="3">
        <f>MAX(V1889*F1889-Y1889,0)</f>
        <v/>
      </c>
      <c r="AA1889" s="3">
        <f>MAX(U1889*F1889-SUM(Y1889:Z1889),0)</f>
        <v/>
      </c>
      <c r="AB1889" s="3">
        <f>MAX(F1889-SUM(Y1889:AA1889),0)</f>
        <v/>
      </c>
      <c r="AC1889" s="3">
        <f>D1889</f>
        <v/>
      </c>
      <c r="AD1889" s="3">
        <f>E1889</f>
        <v/>
      </c>
    </row>
    <row r="1890">
      <c r="A1890" s="22" t="inlineStr">
        <is>
          <t>BNRL022511262043</t>
        </is>
      </c>
      <c r="B1890" s="22" t="inlineStr">
        <is>
          <t>26/11/2025 18:25:9</t>
        </is>
      </c>
      <c r="C1890" s="24" t="n">
        <v>9</v>
      </c>
      <c r="D1890" s="24" t="n">
        <v>14</v>
      </c>
      <c r="E1890" s="24" t="n">
        <v>21</v>
      </c>
      <c r="F1890" s="24" t="n">
        <v>435</v>
      </c>
      <c r="G1890" s="24" t="inlineStr">
        <is>
          <t>12</t>
        </is>
      </c>
      <c r="H1890" s="24" t="inlineStr">
        <is>
          <t>27/11/2025 2:7:32</t>
        </is>
      </c>
      <c r="I1890" s="24" t="inlineStr"/>
      <c r="J1890" s="24" t="n">
        <v/>
      </c>
      <c r="K1890" s="24" t="n"/>
      <c r="L1890" s="24" t="n"/>
      <c r="M1890" s="1">
        <f>LEFT(A1890,6)</f>
        <v/>
      </c>
      <c r="N1890" s="1">
        <f>MID(A1890,7,6)</f>
        <v/>
      </c>
      <c r="O1890" s="1">
        <f>MID(A1890,7,6)&amp;"-"&amp;MID(A1890,13,1)</f>
        <v/>
      </c>
      <c r="P1890" s="1">
        <f>"M"&amp;MID(A1890,5,2)</f>
        <v/>
      </c>
      <c r="Q1890" s="1">
        <f>IF(MID(A1890,4,1)="L",IF(ISODD(RIGHT(A1890)),"LH1","LH3"),IF(MID(A1890,4,1)="R",IF(ISODD(RIGHT(A1890)),"RH2","RH4"),"ERROR"))</f>
        <v/>
      </c>
      <c r="R1890" s="1">
        <f>P1890&amp;"-"&amp;Q1890</f>
        <v/>
      </c>
      <c r="S1890" s="13">
        <f>IF(D1890="","HXX",IF(OR(D1890=D1889,D1890=0),S1889,"H"&amp;TEXT(D1890,"00")&amp;" T"&amp;TEXT(G1890,"00")&amp;" - "&amp;A1890))</f>
        <v/>
      </c>
      <c r="T1890" s="13">
        <f>SUBTOTAL(3,A1890)</f>
        <v/>
      </c>
      <c r="U1890" s="13">
        <f>IF(OR(NOT(ISBLANK(H1890)),J1890="30"),1,0)</f>
        <v/>
      </c>
      <c r="V1890" s="13">
        <f>IF(ISBLANK(I1890),0,1)</f>
        <v/>
      </c>
      <c r="W1890" s="13">
        <f>IF(AND(L1890="Porosidad de gas",OR(K1890="C5",K1890="E5")),1,0)</f>
        <v/>
      </c>
      <c r="X1890" s="3">
        <f>RIGHT(A1890,3)</f>
        <v/>
      </c>
      <c r="Y1890" s="3">
        <f>MAX(W1890*F1890,0)</f>
        <v/>
      </c>
      <c r="Z1890" s="3">
        <f>MAX(V1890*F1890-Y1890,0)</f>
        <v/>
      </c>
      <c r="AA1890" s="3">
        <f>MAX(U1890*F1890-SUM(Y1890:Z1890),0)</f>
        <v/>
      </c>
      <c r="AB1890" s="3">
        <f>MAX(F1890-SUM(Y1890:AA1890),0)</f>
        <v/>
      </c>
      <c r="AC1890" s="3">
        <f>D1890</f>
        <v/>
      </c>
      <c r="AD1890" s="3">
        <f>E1890</f>
        <v/>
      </c>
    </row>
    <row r="1891">
      <c r="A1891" s="22" t="inlineStr">
        <is>
          <t>BNRL022511262044</t>
        </is>
      </c>
      <c r="B1891" s="22" t="inlineStr">
        <is>
          <t>26/11/2025 18:25:9</t>
        </is>
      </c>
      <c r="C1891" s="24" t="n">
        <v>9</v>
      </c>
      <c r="D1891" s="24" t="n">
        <v>14</v>
      </c>
      <c r="E1891" s="24" t="n">
        <v>21</v>
      </c>
      <c r="F1891" s="24" t="n">
        <v>435</v>
      </c>
      <c r="G1891" s="24" t="inlineStr">
        <is>
          <t>12</t>
        </is>
      </c>
      <c r="H1891" s="24" t="inlineStr">
        <is>
          <t>27/11/2025 2:8:27</t>
        </is>
      </c>
      <c r="I1891" s="24" t="inlineStr"/>
      <c r="J1891" s="24" t="n">
        <v/>
      </c>
      <c r="K1891" s="24" t="n"/>
      <c r="L1891" s="24" t="n"/>
      <c r="M1891" s="1">
        <f>LEFT(A1891,6)</f>
        <v/>
      </c>
      <c r="N1891" s="1">
        <f>MID(A1891,7,6)</f>
        <v/>
      </c>
      <c r="O1891" s="1">
        <f>MID(A1891,7,6)&amp;"-"&amp;MID(A1891,13,1)</f>
        <v/>
      </c>
      <c r="P1891" s="1">
        <f>"M"&amp;MID(A1891,5,2)</f>
        <v/>
      </c>
      <c r="Q1891" s="1">
        <f>IF(MID(A1891,4,1)="L",IF(ISODD(RIGHT(A1891)),"LH1","LH3"),IF(MID(A1891,4,1)="R",IF(ISODD(RIGHT(A1891)),"RH2","RH4"),"ERROR"))</f>
        <v/>
      </c>
      <c r="R1891" s="1">
        <f>P1891&amp;"-"&amp;Q1891</f>
        <v/>
      </c>
      <c r="S1891" s="13">
        <f>IF(D1891="","HXX",IF(OR(D1891=D1890,D1891=0),S1890,"H"&amp;TEXT(D1891,"00")&amp;" T"&amp;TEXT(G1891,"00")&amp;" - "&amp;A1891))</f>
        <v/>
      </c>
      <c r="T1891" s="13">
        <f>SUBTOTAL(3,A1891)</f>
        <v/>
      </c>
      <c r="U1891" s="13">
        <f>IF(OR(NOT(ISBLANK(H1891)),J1891="30"),1,0)</f>
        <v/>
      </c>
      <c r="V1891" s="13">
        <f>IF(ISBLANK(I1891),0,1)</f>
        <v/>
      </c>
      <c r="W1891" s="13">
        <f>IF(AND(L1891="Porosidad de gas",OR(K1891="C5",K1891="E5")),1,0)</f>
        <v/>
      </c>
      <c r="X1891" s="3">
        <f>RIGHT(A1891,3)</f>
        <v/>
      </c>
      <c r="Y1891" s="3">
        <f>MAX(W1891*F1891,0)</f>
        <v/>
      </c>
      <c r="Z1891" s="3">
        <f>MAX(V1891*F1891-Y1891,0)</f>
        <v/>
      </c>
      <c r="AA1891" s="3">
        <f>MAX(U1891*F1891-SUM(Y1891:Z1891),0)</f>
        <v/>
      </c>
      <c r="AB1891" s="3">
        <f>MAX(F1891-SUM(Y1891:AA1891),0)</f>
        <v/>
      </c>
      <c r="AC1891" s="3">
        <f>D1891</f>
        <v/>
      </c>
      <c r="AD1891" s="3">
        <f>E1891</f>
        <v/>
      </c>
    </row>
    <row r="1892">
      <c r="A1892" s="22" t="inlineStr">
        <is>
          <t>BNRR022511262043</t>
        </is>
      </c>
      <c r="B1892" s="22" t="inlineStr">
        <is>
          <t>26/11/2025 18:25:9</t>
        </is>
      </c>
      <c r="C1892" s="24" t="n">
        <v>9</v>
      </c>
      <c r="D1892" s="24" t="n">
        <v>14</v>
      </c>
      <c r="E1892" s="24" t="n">
        <v>21</v>
      </c>
      <c r="F1892" s="24" t="n">
        <v>435</v>
      </c>
      <c r="G1892" s="24" t="inlineStr">
        <is>
          <t>12</t>
        </is>
      </c>
      <c r="H1892" s="24" t="inlineStr">
        <is>
          <t>27/11/2025 2:5:33</t>
        </is>
      </c>
      <c r="I1892" s="24" t="inlineStr"/>
      <c r="J1892" s="24" t="n">
        <v/>
      </c>
      <c r="K1892" s="24" t="n"/>
      <c r="L1892" s="24" t="n"/>
      <c r="M1892" s="1">
        <f>LEFT(A1892,6)</f>
        <v/>
      </c>
      <c r="N1892" s="1">
        <f>MID(A1892,7,6)</f>
        <v/>
      </c>
      <c r="O1892" s="1">
        <f>MID(A1892,7,6)&amp;"-"&amp;MID(A1892,13,1)</f>
        <v/>
      </c>
      <c r="P1892" s="1">
        <f>"M"&amp;MID(A1892,5,2)</f>
        <v/>
      </c>
      <c r="Q1892" s="1">
        <f>IF(MID(A1892,4,1)="L",IF(ISODD(RIGHT(A1892)),"LH1","LH3"),IF(MID(A1892,4,1)="R",IF(ISODD(RIGHT(A1892)),"RH2","RH4"),"ERROR"))</f>
        <v/>
      </c>
      <c r="R1892" s="1">
        <f>P1892&amp;"-"&amp;Q1892</f>
        <v/>
      </c>
      <c r="S1892" s="13">
        <f>IF(D1892="","HXX",IF(OR(D1892=D1891,D1892=0),S1891,"H"&amp;TEXT(D1892,"00")&amp;" T"&amp;TEXT(G1892,"00")&amp;" - "&amp;A1892))</f>
        <v/>
      </c>
      <c r="T1892" s="13">
        <f>SUBTOTAL(3,A1892)</f>
        <v/>
      </c>
      <c r="U1892" s="13">
        <f>IF(OR(NOT(ISBLANK(H1892)),J1892="30"),1,0)</f>
        <v/>
      </c>
      <c r="V1892" s="13">
        <f>IF(ISBLANK(I1892),0,1)</f>
        <v/>
      </c>
      <c r="W1892" s="13">
        <f>IF(AND(L1892="Porosidad de gas",OR(K1892="C5",K1892="E5")),1,0)</f>
        <v/>
      </c>
      <c r="X1892" s="3">
        <f>RIGHT(A1892,3)</f>
        <v/>
      </c>
      <c r="Y1892" s="3">
        <f>MAX(W1892*F1892,0)</f>
        <v/>
      </c>
      <c r="Z1892" s="3">
        <f>MAX(V1892*F1892-Y1892,0)</f>
        <v/>
      </c>
      <c r="AA1892" s="3">
        <f>MAX(U1892*F1892-SUM(Y1892:Z1892),0)</f>
        <v/>
      </c>
      <c r="AB1892" s="3">
        <f>MAX(F1892-SUM(Y1892:AA1892),0)</f>
        <v/>
      </c>
      <c r="AC1892" s="3">
        <f>D1892</f>
        <v/>
      </c>
      <c r="AD1892" s="3">
        <f>E1892</f>
        <v/>
      </c>
    </row>
    <row r="1893">
      <c r="A1893" s="22" t="inlineStr">
        <is>
          <t>BNRR022511262044</t>
        </is>
      </c>
      <c r="B1893" s="22" t="inlineStr">
        <is>
          <t>26/11/2025 18:25:9</t>
        </is>
      </c>
      <c r="C1893" s="24" t="n">
        <v>9</v>
      </c>
      <c r="D1893" s="24" t="n">
        <v>14</v>
      </c>
      <c r="E1893" s="24" t="n">
        <v>21</v>
      </c>
      <c r="F1893" s="24" t="n">
        <v>435</v>
      </c>
      <c r="G1893" s="24" t="inlineStr">
        <is>
          <t>12</t>
        </is>
      </c>
      <c r="H1893" s="24" t="inlineStr">
        <is>
          <t>27/11/2025 1:59:38</t>
        </is>
      </c>
      <c r="I1893" s="24" t="inlineStr"/>
      <c r="J1893" s="24" t="n">
        <v/>
      </c>
      <c r="K1893" s="24" t="n"/>
      <c r="L1893" s="24" t="n"/>
      <c r="M1893" s="1">
        <f>LEFT(A1893,6)</f>
        <v/>
      </c>
      <c r="N1893" s="1">
        <f>MID(A1893,7,6)</f>
        <v/>
      </c>
      <c r="O1893" s="1">
        <f>MID(A1893,7,6)&amp;"-"&amp;MID(A1893,13,1)</f>
        <v/>
      </c>
      <c r="P1893" s="1">
        <f>"M"&amp;MID(A1893,5,2)</f>
        <v/>
      </c>
      <c r="Q1893" s="1">
        <f>IF(MID(A1893,4,1)="L",IF(ISODD(RIGHT(A1893)),"LH1","LH3"),IF(MID(A1893,4,1)="R",IF(ISODD(RIGHT(A1893)),"RH2","RH4"),"ERROR"))</f>
        <v/>
      </c>
      <c r="R1893" s="1">
        <f>P1893&amp;"-"&amp;Q1893</f>
        <v/>
      </c>
      <c r="S1893" s="13">
        <f>IF(D1893="","HXX",IF(OR(D1893=D1892,D1893=0),S1892,"H"&amp;TEXT(D1893,"00")&amp;" T"&amp;TEXT(G1893,"00")&amp;" - "&amp;A1893))</f>
        <v/>
      </c>
      <c r="T1893" s="13">
        <f>SUBTOTAL(3,A1893)</f>
        <v/>
      </c>
      <c r="U1893" s="13">
        <f>IF(OR(NOT(ISBLANK(H1893)),J1893="30"),1,0)</f>
        <v/>
      </c>
      <c r="V1893" s="13">
        <f>IF(ISBLANK(I1893),0,1)</f>
        <v/>
      </c>
      <c r="W1893" s="13">
        <f>IF(AND(L1893="Porosidad de gas",OR(K1893="C5",K1893="E5")),1,0)</f>
        <v/>
      </c>
      <c r="X1893" s="3">
        <f>RIGHT(A1893,3)</f>
        <v/>
      </c>
      <c r="Y1893" s="3">
        <f>MAX(W1893*F1893,0)</f>
        <v/>
      </c>
      <c r="Z1893" s="3">
        <f>MAX(V1893*F1893-Y1893,0)</f>
        <v/>
      </c>
      <c r="AA1893" s="3">
        <f>MAX(U1893*F1893-SUM(Y1893:Z1893),0)</f>
        <v/>
      </c>
      <c r="AB1893" s="3">
        <f>MAX(F1893-SUM(Y1893:AA1893),0)</f>
        <v/>
      </c>
      <c r="AC1893" s="3">
        <f>D1893</f>
        <v/>
      </c>
      <c r="AD1893" s="3">
        <f>E1893</f>
        <v/>
      </c>
    </row>
    <row r="1894">
      <c r="A1894" s="22" t="inlineStr">
        <is>
          <t>BNRL022511262041</t>
        </is>
      </c>
      <c r="B1894" s="22" t="inlineStr">
        <is>
          <t>26/11/2025 18:17:55</t>
        </is>
      </c>
      <c r="C1894" s="24" t="n">
        <v>9</v>
      </c>
      <c r="D1894" s="24" t="n">
        <v>14</v>
      </c>
      <c r="E1894" s="24" t="n">
        <v>20</v>
      </c>
      <c r="F1894" s="24" t="n">
        <v>362</v>
      </c>
      <c r="G1894" s="24" t="inlineStr">
        <is>
          <t>12</t>
        </is>
      </c>
      <c r="H1894" s="24" t="inlineStr">
        <is>
          <t>27/11/2025 3:33:55</t>
        </is>
      </c>
      <c r="I1894" s="24" t="inlineStr"/>
      <c r="J1894" s="24" t="n">
        <v/>
      </c>
      <c r="K1894" s="24" t="n"/>
      <c r="L1894" s="24" t="n"/>
      <c r="M1894" s="1">
        <f>LEFT(A1894,6)</f>
        <v/>
      </c>
      <c r="N1894" s="1">
        <f>MID(A1894,7,6)</f>
        <v/>
      </c>
      <c r="O1894" s="1">
        <f>MID(A1894,7,6)&amp;"-"&amp;MID(A1894,13,1)</f>
        <v/>
      </c>
      <c r="P1894" s="1">
        <f>"M"&amp;MID(A1894,5,2)</f>
        <v/>
      </c>
      <c r="Q1894" s="1">
        <f>IF(MID(A1894,4,1)="L",IF(ISODD(RIGHT(A1894)),"LH1","LH3"),IF(MID(A1894,4,1)="R",IF(ISODD(RIGHT(A1894)),"RH2","RH4"),"ERROR"))</f>
        <v/>
      </c>
      <c r="R1894" s="1">
        <f>P1894&amp;"-"&amp;Q1894</f>
        <v/>
      </c>
      <c r="S1894" s="13">
        <f>IF(D1894="","HXX",IF(OR(D1894=D1893,D1894=0),S1893,"H"&amp;TEXT(D1894,"00")&amp;" T"&amp;TEXT(G1894,"00")&amp;" - "&amp;A1894))</f>
        <v/>
      </c>
      <c r="T1894" s="13">
        <f>SUBTOTAL(3,A1894)</f>
        <v/>
      </c>
      <c r="U1894" s="13">
        <f>IF(OR(NOT(ISBLANK(H1894)),J1894="30"),1,0)</f>
        <v/>
      </c>
      <c r="V1894" s="13">
        <f>IF(ISBLANK(I1894),0,1)</f>
        <v/>
      </c>
      <c r="W1894" s="13">
        <f>IF(AND(L1894="Porosidad de gas",OR(K1894="C5",K1894="E5")),1,0)</f>
        <v/>
      </c>
      <c r="X1894" s="3">
        <f>RIGHT(A1894,3)</f>
        <v/>
      </c>
      <c r="Y1894" s="3">
        <f>MAX(W1894*F1894,0)</f>
        <v/>
      </c>
      <c r="Z1894" s="3">
        <f>MAX(V1894*F1894-Y1894,0)</f>
        <v/>
      </c>
      <c r="AA1894" s="3">
        <f>MAX(U1894*F1894-SUM(Y1894:Z1894),0)</f>
        <v/>
      </c>
      <c r="AB1894" s="3">
        <f>MAX(F1894-SUM(Y1894:AA1894),0)</f>
        <v/>
      </c>
      <c r="AC1894" s="3">
        <f>D1894</f>
        <v/>
      </c>
      <c r="AD1894" s="3">
        <f>E1894</f>
        <v/>
      </c>
    </row>
    <row r="1895">
      <c r="A1895" s="22" t="inlineStr">
        <is>
          <t>BNRL022511262042</t>
        </is>
      </c>
      <c r="B1895" s="22" t="inlineStr">
        <is>
          <t>26/11/2025 18:17:55</t>
        </is>
      </c>
      <c r="C1895" s="24" t="n">
        <v>9</v>
      </c>
      <c r="D1895" s="24" t="n">
        <v>14</v>
      </c>
      <c r="E1895" s="24" t="n">
        <v>20</v>
      </c>
      <c r="F1895" s="24" t="n">
        <v>362</v>
      </c>
      <c r="G1895" s="24" t="inlineStr">
        <is>
          <t>12</t>
        </is>
      </c>
      <c r="H1895" s="24" t="inlineStr">
        <is>
          <t>27/11/2025 3:32:9</t>
        </is>
      </c>
      <c r="I1895" s="24" t="inlineStr"/>
      <c r="J1895" s="24" t="n">
        <v/>
      </c>
      <c r="K1895" s="24" t="n"/>
      <c r="L1895" s="24" t="n"/>
      <c r="M1895" s="1">
        <f>LEFT(A1895,6)</f>
        <v/>
      </c>
      <c r="N1895" s="1">
        <f>MID(A1895,7,6)</f>
        <v/>
      </c>
      <c r="O1895" s="1">
        <f>MID(A1895,7,6)&amp;"-"&amp;MID(A1895,13,1)</f>
        <v/>
      </c>
      <c r="P1895" s="1">
        <f>"M"&amp;MID(A1895,5,2)</f>
        <v/>
      </c>
      <c r="Q1895" s="1">
        <f>IF(MID(A1895,4,1)="L",IF(ISODD(RIGHT(A1895)),"LH1","LH3"),IF(MID(A1895,4,1)="R",IF(ISODD(RIGHT(A1895)),"RH2","RH4"),"ERROR"))</f>
        <v/>
      </c>
      <c r="R1895" s="1">
        <f>P1895&amp;"-"&amp;Q1895</f>
        <v/>
      </c>
      <c r="S1895" s="13">
        <f>IF(D1895="","HXX",IF(OR(D1895=D1894,D1895=0),S1894,"H"&amp;TEXT(D1895,"00")&amp;" T"&amp;TEXT(G1895,"00")&amp;" - "&amp;A1895))</f>
        <v/>
      </c>
      <c r="T1895" s="13">
        <f>SUBTOTAL(3,A1895)</f>
        <v/>
      </c>
      <c r="U1895" s="13">
        <f>IF(OR(NOT(ISBLANK(H1895)),J1895="30"),1,0)</f>
        <v/>
      </c>
      <c r="V1895" s="13">
        <f>IF(ISBLANK(I1895),0,1)</f>
        <v/>
      </c>
      <c r="W1895" s="13">
        <f>IF(AND(L1895="Porosidad de gas",OR(K1895="C5",K1895="E5")),1,0)</f>
        <v/>
      </c>
      <c r="X1895" s="3">
        <f>RIGHT(A1895,3)</f>
        <v/>
      </c>
      <c r="Y1895" s="3">
        <f>MAX(W1895*F1895,0)</f>
        <v/>
      </c>
      <c r="Z1895" s="3">
        <f>MAX(V1895*F1895-Y1895,0)</f>
        <v/>
      </c>
      <c r="AA1895" s="3">
        <f>MAX(U1895*F1895-SUM(Y1895:Z1895),0)</f>
        <v/>
      </c>
      <c r="AB1895" s="3">
        <f>MAX(F1895-SUM(Y1895:AA1895),0)</f>
        <v/>
      </c>
      <c r="AC1895" s="3">
        <f>D1895</f>
        <v/>
      </c>
      <c r="AD1895" s="3">
        <f>E1895</f>
        <v/>
      </c>
    </row>
    <row r="1896">
      <c r="A1896" s="22" t="inlineStr">
        <is>
          <t>BNRR022511262041</t>
        </is>
      </c>
      <c r="B1896" s="22" t="inlineStr">
        <is>
          <t>26/11/2025 18:17:55</t>
        </is>
      </c>
      <c r="C1896" s="24" t="n">
        <v>9</v>
      </c>
      <c r="D1896" s="24" t="n">
        <v>14</v>
      </c>
      <c r="E1896" s="24" t="n">
        <v>20</v>
      </c>
      <c r="F1896" s="24" t="n">
        <v>362</v>
      </c>
      <c r="G1896" s="24" t="inlineStr">
        <is>
          <t>12</t>
        </is>
      </c>
      <c r="H1896" s="24" t="inlineStr">
        <is>
          <t>27/11/2025 3:35:7</t>
        </is>
      </c>
      <c r="I1896" s="24" t="inlineStr"/>
      <c r="J1896" s="24" t="n">
        <v/>
      </c>
      <c r="K1896" s="24" t="n"/>
      <c r="L1896" s="24" t="n"/>
      <c r="M1896" s="1">
        <f>LEFT(A1896,6)</f>
        <v/>
      </c>
      <c r="N1896" s="1">
        <f>MID(A1896,7,6)</f>
        <v/>
      </c>
      <c r="O1896" s="1">
        <f>MID(A1896,7,6)&amp;"-"&amp;MID(A1896,13,1)</f>
        <v/>
      </c>
      <c r="P1896" s="1">
        <f>"M"&amp;MID(A1896,5,2)</f>
        <v/>
      </c>
      <c r="Q1896" s="1">
        <f>IF(MID(A1896,4,1)="L",IF(ISODD(RIGHT(A1896)),"LH1","LH3"),IF(MID(A1896,4,1)="R",IF(ISODD(RIGHT(A1896)),"RH2","RH4"),"ERROR"))</f>
        <v/>
      </c>
      <c r="R1896" s="1">
        <f>P1896&amp;"-"&amp;Q1896</f>
        <v/>
      </c>
      <c r="S1896" s="13">
        <f>IF(D1896="","HXX",IF(OR(D1896=D1895,D1896=0),S1895,"H"&amp;TEXT(D1896,"00")&amp;" T"&amp;TEXT(G1896,"00")&amp;" - "&amp;A1896))</f>
        <v/>
      </c>
      <c r="T1896" s="13">
        <f>SUBTOTAL(3,A1896)</f>
        <v/>
      </c>
      <c r="U1896" s="13">
        <f>IF(OR(NOT(ISBLANK(H1896)),J1896="30"),1,0)</f>
        <v/>
      </c>
      <c r="V1896" s="13">
        <f>IF(ISBLANK(I1896),0,1)</f>
        <v/>
      </c>
      <c r="W1896" s="13">
        <f>IF(AND(L1896="Porosidad de gas",OR(K1896="C5",K1896="E5")),1,0)</f>
        <v/>
      </c>
      <c r="X1896" s="3">
        <f>RIGHT(A1896,3)</f>
        <v/>
      </c>
      <c r="Y1896" s="3">
        <f>MAX(W1896*F1896,0)</f>
        <v/>
      </c>
      <c r="Z1896" s="3">
        <f>MAX(V1896*F1896-Y1896,0)</f>
        <v/>
      </c>
      <c r="AA1896" s="3">
        <f>MAX(U1896*F1896-SUM(Y1896:Z1896),0)</f>
        <v/>
      </c>
      <c r="AB1896" s="3">
        <f>MAX(F1896-SUM(Y1896:AA1896),0)</f>
        <v/>
      </c>
      <c r="AC1896" s="3">
        <f>D1896</f>
        <v/>
      </c>
      <c r="AD1896" s="3">
        <f>E1896</f>
        <v/>
      </c>
    </row>
    <row r="1897">
      <c r="A1897" s="22" t="inlineStr">
        <is>
          <t>BNRR022511262042</t>
        </is>
      </c>
      <c r="B1897" s="22" t="inlineStr">
        <is>
          <t>26/11/2025 18:17:55</t>
        </is>
      </c>
      <c r="C1897" s="24" t="n">
        <v>9</v>
      </c>
      <c r="D1897" s="24" t="n">
        <v>14</v>
      </c>
      <c r="E1897" s="24" t="n">
        <v>20</v>
      </c>
      <c r="F1897" s="24" t="n">
        <v>362</v>
      </c>
      <c r="G1897" s="24" t="inlineStr">
        <is>
          <t>12</t>
        </is>
      </c>
      <c r="H1897" s="24" t="inlineStr">
        <is>
          <t>27/11/2025 3:32:14</t>
        </is>
      </c>
      <c r="I1897" s="24" t="inlineStr"/>
      <c r="J1897" s="24" t="n">
        <v/>
      </c>
      <c r="K1897" s="24" t="n"/>
      <c r="L1897" s="24" t="n"/>
      <c r="M1897" s="1">
        <f>LEFT(A1897,6)</f>
        <v/>
      </c>
      <c r="N1897" s="1">
        <f>MID(A1897,7,6)</f>
        <v/>
      </c>
      <c r="O1897" s="1">
        <f>MID(A1897,7,6)&amp;"-"&amp;MID(A1897,13,1)</f>
        <v/>
      </c>
      <c r="P1897" s="1">
        <f>"M"&amp;MID(A1897,5,2)</f>
        <v/>
      </c>
      <c r="Q1897" s="1">
        <f>IF(MID(A1897,4,1)="L",IF(ISODD(RIGHT(A1897)),"LH1","LH3"),IF(MID(A1897,4,1)="R",IF(ISODD(RIGHT(A1897)),"RH2","RH4"),"ERROR"))</f>
        <v/>
      </c>
      <c r="R1897" s="1">
        <f>P1897&amp;"-"&amp;Q1897</f>
        <v/>
      </c>
      <c r="S1897" s="13">
        <f>IF(D1897="","HXX",IF(OR(D1897=D1896,D1897=0),S1896,"H"&amp;TEXT(D1897,"00")&amp;" T"&amp;TEXT(G1897,"00")&amp;" - "&amp;A1897))</f>
        <v/>
      </c>
      <c r="T1897" s="13">
        <f>SUBTOTAL(3,A1897)</f>
        <v/>
      </c>
      <c r="U1897" s="13">
        <f>IF(OR(NOT(ISBLANK(H1897)),J1897="30"),1,0)</f>
        <v/>
      </c>
      <c r="V1897" s="13">
        <f>IF(ISBLANK(I1897),0,1)</f>
        <v/>
      </c>
      <c r="W1897" s="13">
        <f>IF(AND(L1897="Porosidad de gas",OR(K1897="C5",K1897="E5")),1,0)</f>
        <v/>
      </c>
      <c r="X1897" s="3">
        <f>RIGHT(A1897,3)</f>
        <v/>
      </c>
      <c r="Y1897" s="3">
        <f>MAX(W1897*F1897,0)</f>
        <v/>
      </c>
      <c r="Z1897" s="3">
        <f>MAX(V1897*F1897-Y1897,0)</f>
        <v/>
      </c>
      <c r="AA1897" s="3">
        <f>MAX(U1897*F1897-SUM(Y1897:Z1897),0)</f>
        <v/>
      </c>
      <c r="AB1897" s="3">
        <f>MAX(F1897-SUM(Y1897:AA1897),0)</f>
        <v/>
      </c>
      <c r="AC1897" s="3">
        <f>D1897</f>
        <v/>
      </c>
      <c r="AD1897" s="3">
        <f>E1897</f>
        <v/>
      </c>
    </row>
    <row r="1898">
      <c r="A1898" s="22" t="inlineStr">
        <is>
          <t>BNRL022511262039</t>
        </is>
      </c>
      <c r="B1898" s="22" t="inlineStr">
        <is>
          <t>26/11/2025 18:11:53</t>
        </is>
      </c>
      <c r="C1898" s="24" t="n">
        <v>9</v>
      </c>
      <c r="D1898" s="24" t="n">
        <v>14</v>
      </c>
      <c r="E1898" s="24" t="n">
        <v>19</v>
      </c>
      <c r="F1898" s="24" t="n">
        <v>363</v>
      </c>
      <c r="G1898" s="24" t="inlineStr">
        <is>
          <t>12</t>
        </is>
      </c>
      <c r="H1898" s="24" t="inlineStr"/>
      <c r="I1898" s="24" t="inlineStr">
        <is>
          <t>26/11/2025 18:18:14</t>
        </is>
      </c>
      <c r="J1898" s="24" t="n">
        <v>10</v>
      </c>
      <c r="K1898" s="24" t="inlineStr">
        <is>
          <t>B27</t>
        </is>
      </c>
      <c r="L1898" s="24" t="inlineStr">
        <is>
          <t>Golpes o marcas superficiales</t>
        </is>
      </c>
      <c r="M1898" s="1">
        <f>LEFT(A1898,6)</f>
        <v/>
      </c>
      <c r="N1898" s="1">
        <f>MID(A1898,7,6)</f>
        <v/>
      </c>
      <c r="O1898" s="1">
        <f>MID(A1898,7,6)&amp;"-"&amp;MID(A1898,13,1)</f>
        <v/>
      </c>
      <c r="P1898" s="1">
        <f>"M"&amp;MID(A1898,5,2)</f>
        <v/>
      </c>
      <c r="Q1898" s="1">
        <f>IF(MID(A1898,4,1)="L",IF(ISODD(RIGHT(A1898)),"LH1","LH3"),IF(MID(A1898,4,1)="R",IF(ISODD(RIGHT(A1898)),"RH2","RH4"),"ERROR"))</f>
        <v/>
      </c>
      <c r="R1898" s="1">
        <f>P1898&amp;"-"&amp;Q1898</f>
        <v/>
      </c>
      <c r="S1898" s="13">
        <f>IF(D1898="","HXX",IF(OR(D1898=D1897,D1898=0),S1897,"H"&amp;TEXT(D1898,"00")&amp;" T"&amp;TEXT(G1898,"00")&amp;" - "&amp;A1898))</f>
        <v/>
      </c>
      <c r="T1898" s="13">
        <f>SUBTOTAL(3,A1898)</f>
        <v/>
      </c>
      <c r="U1898" s="13">
        <f>IF(OR(NOT(ISBLANK(H1898)),J1898="30"),1,0)</f>
        <v/>
      </c>
      <c r="V1898" s="13">
        <f>IF(ISBLANK(I1898),0,1)</f>
        <v/>
      </c>
      <c r="W1898" s="13">
        <f>IF(AND(L1898="Porosidad de gas",OR(K1898="C5",K1898="E5")),1,0)</f>
        <v/>
      </c>
      <c r="X1898" s="3">
        <f>RIGHT(A1898,3)</f>
        <v/>
      </c>
      <c r="Y1898" s="3">
        <f>MAX(W1898*F1898,0)</f>
        <v/>
      </c>
      <c r="Z1898" s="3">
        <f>MAX(V1898*F1898-Y1898,0)</f>
        <v/>
      </c>
      <c r="AA1898" s="3">
        <f>MAX(U1898*F1898-SUM(Y1898:Z1898),0)</f>
        <v/>
      </c>
      <c r="AB1898" s="3">
        <f>MAX(F1898-SUM(Y1898:AA1898),0)</f>
        <v/>
      </c>
      <c r="AC1898" s="3">
        <f>D1898</f>
        <v/>
      </c>
      <c r="AD1898" s="3">
        <f>E1898</f>
        <v/>
      </c>
    </row>
    <row r="1899">
      <c r="A1899" s="22" t="inlineStr">
        <is>
          <t>BNRL022511262040</t>
        </is>
      </c>
      <c r="B1899" s="22" t="inlineStr">
        <is>
          <t>26/11/2025 18:11:53</t>
        </is>
      </c>
      <c r="C1899" s="24" t="n">
        <v>9</v>
      </c>
      <c r="D1899" s="24" t="n">
        <v>14</v>
      </c>
      <c r="E1899" s="24" t="n">
        <v>19</v>
      </c>
      <c r="F1899" s="24" t="n">
        <v>363</v>
      </c>
      <c r="G1899" s="24" t="inlineStr">
        <is>
          <t>12</t>
        </is>
      </c>
      <c r="H1899" s="24" t="inlineStr">
        <is>
          <t>27/11/2025 3:35:43</t>
        </is>
      </c>
      <c r="I1899" s="24" t="inlineStr"/>
      <c r="J1899" s="24" t="n">
        <v/>
      </c>
      <c r="K1899" s="24" t="n"/>
      <c r="L1899" s="24" t="n"/>
      <c r="M1899" s="1">
        <f>LEFT(A1899,6)</f>
        <v/>
      </c>
      <c r="N1899" s="1">
        <f>MID(A1899,7,6)</f>
        <v/>
      </c>
      <c r="O1899" s="1">
        <f>MID(A1899,7,6)&amp;"-"&amp;MID(A1899,13,1)</f>
        <v/>
      </c>
      <c r="P1899" s="1">
        <f>"M"&amp;MID(A1899,5,2)</f>
        <v/>
      </c>
      <c r="Q1899" s="1">
        <f>IF(MID(A1899,4,1)="L",IF(ISODD(RIGHT(A1899)),"LH1","LH3"),IF(MID(A1899,4,1)="R",IF(ISODD(RIGHT(A1899)),"RH2","RH4"),"ERROR"))</f>
        <v/>
      </c>
      <c r="R1899" s="1">
        <f>P1899&amp;"-"&amp;Q1899</f>
        <v/>
      </c>
      <c r="S1899" s="13">
        <f>IF(D1899="","HXX",IF(OR(D1899=D1898,D1899=0),S1898,"H"&amp;TEXT(D1899,"00")&amp;" T"&amp;TEXT(G1899,"00")&amp;" - "&amp;A1899))</f>
        <v/>
      </c>
      <c r="T1899" s="13">
        <f>SUBTOTAL(3,A1899)</f>
        <v/>
      </c>
      <c r="U1899" s="13">
        <f>IF(OR(NOT(ISBLANK(H1899)),J1899="30"),1,0)</f>
        <v/>
      </c>
      <c r="V1899" s="13">
        <f>IF(ISBLANK(I1899),0,1)</f>
        <v/>
      </c>
      <c r="W1899" s="13">
        <f>IF(AND(L1899="Porosidad de gas",OR(K1899="C5",K1899="E5")),1,0)</f>
        <v/>
      </c>
      <c r="X1899" s="3">
        <f>RIGHT(A1899,3)</f>
        <v/>
      </c>
      <c r="Y1899" s="3">
        <f>MAX(W1899*F1899,0)</f>
        <v/>
      </c>
      <c r="Z1899" s="3">
        <f>MAX(V1899*F1899-Y1899,0)</f>
        <v/>
      </c>
      <c r="AA1899" s="3">
        <f>MAX(U1899*F1899-SUM(Y1899:Z1899),0)</f>
        <v/>
      </c>
      <c r="AB1899" s="3">
        <f>MAX(F1899-SUM(Y1899:AA1899),0)</f>
        <v/>
      </c>
      <c r="AC1899" s="3">
        <f>D1899</f>
        <v/>
      </c>
      <c r="AD1899" s="3">
        <f>E1899</f>
        <v/>
      </c>
    </row>
    <row r="1900">
      <c r="A1900" s="22" t="inlineStr">
        <is>
          <t>BNRR022511262039</t>
        </is>
      </c>
      <c r="B1900" s="22" t="inlineStr">
        <is>
          <t>26/11/2025 18:11:53</t>
        </is>
      </c>
      <c r="C1900" s="24" t="n">
        <v>9</v>
      </c>
      <c r="D1900" s="24" t="n">
        <v>14</v>
      </c>
      <c r="E1900" s="24" t="n">
        <v>19</v>
      </c>
      <c r="F1900" s="24" t="n">
        <v>363</v>
      </c>
      <c r="G1900" s="24" t="inlineStr">
        <is>
          <t>12</t>
        </is>
      </c>
      <c r="H1900" s="24" t="inlineStr">
        <is>
          <t>27/11/2025 3:36:33</t>
        </is>
      </c>
      <c r="I1900" s="24" t="inlineStr"/>
      <c r="J1900" s="24" t="n">
        <v/>
      </c>
      <c r="K1900" s="24" t="n"/>
      <c r="L1900" s="24" t="n"/>
      <c r="M1900" s="1">
        <f>LEFT(A1900,6)</f>
        <v/>
      </c>
      <c r="N1900" s="1">
        <f>MID(A1900,7,6)</f>
        <v/>
      </c>
      <c r="O1900" s="1">
        <f>MID(A1900,7,6)&amp;"-"&amp;MID(A1900,13,1)</f>
        <v/>
      </c>
      <c r="P1900" s="1">
        <f>"M"&amp;MID(A1900,5,2)</f>
        <v/>
      </c>
      <c r="Q1900" s="1">
        <f>IF(MID(A1900,4,1)="L",IF(ISODD(RIGHT(A1900)),"LH1","LH3"),IF(MID(A1900,4,1)="R",IF(ISODD(RIGHT(A1900)),"RH2","RH4"),"ERROR"))</f>
        <v/>
      </c>
      <c r="R1900" s="1">
        <f>P1900&amp;"-"&amp;Q1900</f>
        <v/>
      </c>
      <c r="S1900" s="13">
        <f>IF(D1900="","HXX",IF(OR(D1900=D1899,D1900=0),S1899,"H"&amp;TEXT(D1900,"00")&amp;" T"&amp;TEXT(G1900,"00")&amp;" - "&amp;A1900))</f>
        <v/>
      </c>
      <c r="T1900" s="13">
        <f>SUBTOTAL(3,A1900)</f>
        <v/>
      </c>
      <c r="U1900" s="13">
        <f>IF(OR(NOT(ISBLANK(H1900)),J1900="30"),1,0)</f>
        <v/>
      </c>
      <c r="V1900" s="13">
        <f>IF(ISBLANK(I1900),0,1)</f>
        <v/>
      </c>
      <c r="W1900" s="13">
        <f>IF(AND(L1900="Porosidad de gas",OR(K1900="C5",K1900="E5")),1,0)</f>
        <v/>
      </c>
      <c r="X1900" s="3">
        <f>RIGHT(A1900,3)</f>
        <v/>
      </c>
      <c r="Y1900" s="3">
        <f>MAX(W1900*F1900,0)</f>
        <v/>
      </c>
      <c r="Z1900" s="3">
        <f>MAX(V1900*F1900-Y1900,0)</f>
        <v/>
      </c>
      <c r="AA1900" s="3">
        <f>MAX(U1900*F1900-SUM(Y1900:Z1900),0)</f>
        <v/>
      </c>
      <c r="AB1900" s="3">
        <f>MAX(F1900-SUM(Y1900:AA1900),0)</f>
        <v/>
      </c>
      <c r="AC1900" s="3">
        <f>D1900</f>
        <v/>
      </c>
      <c r="AD1900" s="3">
        <f>E1900</f>
        <v/>
      </c>
    </row>
    <row r="1901">
      <c r="A1901" s="22" t="inlineStr">
        <is>
          <t>BNRR022511262040</t>
        </is>
      </c>
      <c r="B1901" s="22" t="inlineStr">
        <is>
          <t>26/11/2025 18:11:53</t>
        </is>
      </c>
      <c r="C1901" s="24" t="n">
        <v>9</v>
      </c>
      <c r="D1901" s="24" t="n">
        <v>14</v>
      </c>
      <c r="E1901" s="24" t="n">
        <v>19</v>
      </c>
      <c r="F1901" s="24" t="n">
        <v>363</v>
      </c>
      <c r="G1901" s="24" t="inlineStr">
        <is>
          <t>12</t>
        </is>
      </c>
      <c r="H1901" s="24" t="inlineStr">
        <is>
          <t>27/11/2025 3:34:5</t>
        </is>
      </c>
      <c r="I1901" s="24" t="inlineStr">
        <is>
          <t>26/11/2025 4:13:6</t>
        </is>
      </c>
      <c r="J1901" s="24" t="n">
        <v>30</v>
      </c>
      <c r="K1901" s="24" t="inlineStr">
        <is>
          <t>E5</t>
        </is>
      </c>
      <c r="L1901" s="24" t="inlineStr">
        <is>
          <t>Filtro entrada desplazado</t>
        </is>
      </c>
      <c r="M1901" s="1">
        <f>LEFT(A1901,6)</f>
        <v/>
      </c>
      <c r="N1901" s="1">
        <f>MID(A1901,7,6)</f>
        <v/>
      </c>
      <c r="O1901" s="1">
        <f>MID(A1901,7,6)&amp;"-"&amp;MID(A1901,13,1)</f>
        <v/>
      </c>
      <c r="P1901" s="1">
        <f>"M"&amp;MID(A1901,5,2)</f>
        <v/>
      </c>
      <c r="Q1901" s="1">
        <f>IF(MID(A1901,4,1)="L",IF(ISODD(RIGHT(A1901)),"LH1","LH3"),IF(MID(A1901,4,1)="R",IF(ISODD(RIGHT(A1901)),"RH2","RH4"),"ERROR"))</f>
        <v/>
      </c>
      <c r="R1901" s="1">
        <f>P1901&amp;"-"&amp;Q1901</f>
        <v/>
      </c>
      <c r="S1901" s="13">
        <f>IF(D1901="","HXX",IF(OR(D1901=D1900,D1901=0),S1900,"H"&amp;TEXT(D1901,"00")&amp;" T"&amp;TEXT(G1901,"00")&amp;" - "&amp;A1901))</f>
        <v/>
      </c>
      <c r="T1901" s="13">
        <f>SUBTOTAL(3,A1901)</f>
        <v/>
      </c>
      <c r="U1901" s="13">
        <f>IF(OR(NOT(ISBLANK(H1901)),J1901="30"),1,0)</f>
        <v/>
      </c>
      <c r="V1901" s="13">
        <f>IF(ISBLANK(I1901),0,1)</f>
        <v/>
      </c>
      <c r="W1901" s="13">
        <f>IF(AND(L1901="Porosidad de gas",OR(K1901="C5",K1901="E5")),1,0)</f>
        <v/>
      </c>
      <c r="X1901" s="3">
        <f>RIGHT(A1901,3)</f>
        <v/>
      </c>
      <c r="Y1901" s="3">
        <f>MAX(W1901*F1901,0)</f>
        <v/>
      </c>
      <c r="Z1901" s="3">
        <f>MAX(V1901*F1901-Y1901,0)</f>
        <v/>
      </c>
      <c r="AA1901" s="3">
        <f>MAX(U1901*F1901-SUM(Y1901:Z1901),0)</f>
        <v/>
      </c>
      <c r="AB1901" s="3">
        <f>MAX(F1901-SUM(Y1901:AA1901),0)</f>
        <v/>
      </c>
      <c r="AC1901" s="3">
        <f>D1901</f>
        <v/>
      </c>
      <c r="AD1901" s="3">
        <f>E1901</f>
        <v/>
      </c>
    </row>
    <row r="1902">
      <c r="A1902" s="22" t="inlineStr">
        <is>
          <t>BNRL022511262037</t>
        </is>
      </c>
      <c r="B1902" s="22" t="inlineStr">
        <is>
          <t>26/11/2025 18:5:50</t>
        </is>
      </c>
      <c r="C1902" s="24" t="n">
        <v>9</v>
      </c>
      <c r="D1902" s="24" t="n">
        <v>14</v>
      </c>
      <c r="E1902" s="24" t="n">
        <v>18</v>
      </c>
      <c r="F1902" s="24" t="n">
        <v>498</v>
      </c>
      <c r="G1902" s="24" t="inlineStr">
        <is>
          <t>12</t>
        </is>
      </c>
      <c r="H1902" s="24" t="inlineStr">
        <is>
          <t>27/11/2025 3:39:2</t>
        </is>
      </c>
      <c r="I1902" s="24" t="inlineStr">
        <is>
          <t>26/11/2025 3:43:8</t>
        </is>
      </c>
      <c r="J1902" s="24" t="n">
        <v>30</v>
      </c>
      <c r="K1902" s="24" t="inlineStr">
        <is>
          <t>C5</t>
        </is>
      </c>
      <c r="L1902" s="24" t="inlineStr">
        <is>
          <t>Filtro entrada desplazado</t>
        </is>
      </c>
      <c r="M1902" s="1">
        <f>LEFT(A1902,6)</f>
        <v/>
      </c>
      <c r="N1902" s="1">
        <f>MID(A1902,7,6)</f>
        <v/>
      </c>
      <c r="O1902" s="1">
        <f>MID(A1902,7,6)&amp;"-"&amp;MID(A1902,13,1)</f>
        <v/>
      </c>
      <c r="P1902" s="1">
        <f>"M"&amp;MID(A1902,5,2)</f>
        <v/>
      </c>
      <c r="Q1902" s="1">
        <f>IF(MID(A1902,4,1)="L",IF(ISODD(RIGHT(A1902)),"LH1","LH3"),IF(MID(A1902,4,1)="R",IF(ISODD(RIGHT(A1902)),"RH2","RH4"),"ERROR"))</f>
        <v/>
      </c>
      <c r="R1902" s="1">
        <f>P1902&amp;"-"&amp;Q1902</f>
        <v/>
      </c>
      <c r="S1902" s="13">
        <f>IF(D1902="","HXX",IF(OR(D1902=D1901,D1902=0),S1901,"H"&amp;TEXT(D1902,"00")&amp;" T"&amp;TEXT(G1902,"00")&amp;" - "&amp;A1902))</f>
        <v/>
      </c>
      <c r="T1902" s="13">
        <f>SUBTOTAL(3,A1902)</f>
        <v/>
      </c>
      <c r="U1902" s="13">
        <f>IF(OR(NOT(ISBLANK(H1902)),J1902="30"),1,0)</f>
        <v/>
      </c>
      <c r="V1902" s="13">
        <f>IF(ISBLANK(I1902),0,1)</f>
        <v/>
      </c>
      <c r="W1902" s="13">
        <f>IF(AND(L1902="Porosidad de gas",OR(K1902="C5",K1902="E5")),1,0)</f>
        <v/>
      </c>
      <c r="X1902" s="3">
        <f>RIGHT(A1902,3)</f>
        <v/>
      </c>
      <c r="Y1902" s="3">
        <f>MAX(W1902*F1902,0)</f>
        <v/>
      </c>
      <c r="Z1902" s="3">
        <f>MAX(V1902*F1902-Y1902,0)</f>
        <v/>
      </c>
      <c r="AA1902" s="3">
        <f>MAX(U1902*F1902-SUM(Y1902:Z1902),0)</f>
        <v/>
      </c>
      <c r="AB1902" s="3">
        <f>MAX(F1902-SUM(Y1902:AA1902),0)</f>
        <v/>
      </c>
      <c r="AC1902" s="3">
        <f>D1902</f>
        <v/>
      </c>
      <c r="AD1902" s="3">
        <f>E1902</f>
        <v/>
      </c>
    </row>
    <row r="1903">
      <c r="A1903" s="22" t="inlineStr">
        <is>
          <t>BNRL022511262038</t>
        </is>
      </c>
      <c r="B1903" s="22" t="inlineStr">
        <is>
          <t>26/11/2025 18:5:50</t>
        </is>
      </c>
      <c r="C1903" s="24" t="n">
        <v>9</v>
      </c>
      <c r="D1903" s="24" t="n">
        <v>14</v>
      </c>
      <c r="E1903" s="24" t="n">
        <v>18</v>
      </c>
      <c r="F1903" s="24" t="n">
        <v>498</v>
      </c>
      <c r="G1903" s="24" t="inlineStr">
        <is>
          <t>12</t>
        </is>
      </c>
      <c r="H1903" s="24" t="inlineStr">
        <is>
          <t>27/11/2025 3:38:6</t>
        </is>
      </c>
      <c r="I1903" s="24" t="inlineStr"/>
      <c r="J1903" s="24" t="n">
        <v/>
      </c>
      <c r="K1903" s="24" t="n"/>
      <c r="L1903" s="24" t="n"/>
      <c r="M1903" s="1">
        <f>LEFT(A1903,6)</f>
        <v/>
      </c>
      <c r="N1903" s="1">
        <f>MID(A1903,7,6)</f>
        <v/>
      </c>
      <c r="O1903" s="1">
        <f>MID(A1903,7,6)&amp;"-"&amp;MID(A1903,13,1)</f>
        <v/>
      </c>
      <c r="P1903" s="1">
        <f>"M"&amp;MID(A1903,5,2)</f>
        <v/>
      </c>
      <c r="Q1903" s="1">
        <f>IF(MID(A1903,4,1)="L",IF(ISODD(RIGHT(A1903)),"LH1","LH3"),IF(MID(A1903,4,1)="R",IF(ISODD(RIGHT(A1903)),"RH2","RH4"),"ERROR"))</f>
        <v/>
      </c>
      <c r="R1903" s="1">
        <f>P1903&amp;"-"&amp;Q1903</f>
        <v/>
      </c>
      <c r="S1903" s="13">
        <f>IF(D1903="","HXX",IF(OR(D1903=D1902,D1903=0),S1902,"H"&amp;TEXT(D1903,"00")&amp;" T"&amp;TEXT(G1903,"00")&amp;" - "&amp;A1903))</f>
        <v/>
      </c>
      <c r="T1903" s="13">
        <f>SUBTOTAL(3,A1903)</f>
        <v/>
      </c>
      <c r="U1903" s="13">
        <f>IF(OR(NOT(ISBLANK(H1903)),J1903="30"),1,0)</f>
        <v/>
      </c>
      <c r="V1903" s="13">
        <f>IF(ISBLANK(I1903),0,1)</f>
        <v/>
      </c>
      <c r="W1903" s="13">
        <f>IF(AND(L1903="Porosidad de gas",OR(K1903="C5",K1903="E5")),1,0)</f>
        <v/>
      </c>
      <c r="X1903" s="3">
        <f>RIGHT(A1903,3)</f>
        <v/>
      </c>
      <c r="Y1903" s="3">
        <f>MAX(W1903*F1903,0)</f>
        <v/>
      </c>
      <c r="Z1903" s="3">
        <f>MAX(V1903*F1903-Y1903,0)</f>
        <v/>
      </c>
      <c r="AA1903" s="3">
        <f>MAX(U1903*F1903-SUM(Y1903:Z1903),0)</f>
        <v/>
      </c>
      <c r="AB1903" s="3">
        <f>MAX(F1903-SUM(Y1903:AA1903),0)</f>
        <v/>
      </c>
      <c r="AC1903" s="3">
        <f>D1903</f>
        <v/>
      </c>
      <c r="AD1903" s="3">
        <f>E1903</f>
        <v/>
      </c>
    </row>
    <row r="1904">
      <c r="A1904" s="22" t="inlineStr">
        <is>
          <t>BNRR022511262037</t>
        </is>
      </c>
      <c r="B1904" s="22" t="inlineStr">
        <is>
          <t>26/11/2025 18:5:50</t>
        </is>
      </c>
      <c r="C1904" s="24" t="n">
        <v>9</v>
      </c>
      <c r="D1904" s="24" t="n">
        <v>14</v>
      </c>
      <c r="E1904" s="24" t="n">
        <v>18</v>
      </c>
      <c r="F1904" s="24" t="n">
        <v>498</v>
      </c>
      <c r="G1904" s="24" t="inlineStr">
        <is>
          <t>12</t>
        </is>
      </c>
      <c r="H1904" s="24" t="inlineStr"/>
      <c r="I1904" s="24" t="inlineStr">
        <is>
          <t>26/11/2025 18:12:13</t>
        </is>
      </c>
      <c r="J1904" s="24" t="n">
        <v>10</v>
      </c>
      <c r="K1904" s="24" t="inlineStr">
        <is>
          <t>D6</t>
        </is>
      </c>
      <c r="L1904" s="24" t="inlineStr">
        <is>
          <t>Mal llenado</t>
        </is>
      </c>
      <c r="M1904" s="1">
        <f>LEFT(A1904,6)</f>
        <v/>
      </c>
      <c r="N1904" s="1">
        <f>MID(A1904,7,6)</f>
        <v/>
      </c>
      <c r="O1904" s="1">
        <f>MID(A1904,7,6)&amp;"-"&amp;MID(A1904,13,1)</f>
        <v/>
      </c>
      <c r="P1904" s="1">
        <f>"M"&amp;MID(A1904,5,2)</f>
        <v/>
      </c>
      <c r="Q1904" s="1">
        <f>IF(MID(A1904,4,1)="L",IF(ISODD(RIGHT(A1904)),"LH1","LH3"),IF(MID(A1904,4,1)="R",IF(ISODD(RIGHT(A1904)),"RH2","RH4"),"ERROR"))</f>
        <v/>
      </c>
      <c r="R1904" s="1">
        <f>P1904&amp;"-"&amp;Q1904</f>
        <v/>
      </c>
      <c r="S1904" s="13">
        <f>IF(D1904="","HXX",IF(OR(D1904=D1903,D1904=0),S1903,"H"&amp;TEXT(D1904,"00")&amp;" T"&amp;TEXT(G1904,"00")&amp;" - "&amp;A1904))</f>
        <v/>
      </c>
      <c r="T1904" s="13">
        <f>SUBTOTAL(3,A1904)</f>
        <v/>
      </c>
      <c r="U1904" s="13">
        <f>IF(OR(NOT(ISBLANK(H1904)),J1904="30"),1,0)</f>
        <v/>
      </c>
      <c r="V1904" s="13">
        <f>IF(ISBLANK(I1904),0,1)</f>
        <v/>
      </c>
      <c r="W1904" s="13">
        <f>IF(AND(L1904="Porosidad de gas",OR(K1904="C5",K1904="E5")),1,0)</f>
        <v/>
      </c>
      <c r="X1904" s="3">
        <f>RIGHT(A1904,3)</f>
        <v/>
      </c>
      <c r="Y1904" s="3">
        <f>MAX(W1904*F1904,0)</f>
        <v/>
      </c>
      <c r="Z1904" s="3">
        <f>MAX(V1904*F1904-Y1904,0)</f>
        <v/>
      </c>
      <c r="AA1904" s="3">
        <f>MAX(U1904*F1904-SUM(Y1904:Z1904),0)</f>
        <v/>
      </c>
      <c r="AB1904" s="3">
        <f>MAX(F1904-SUM(Y1904:AA1904),0)</f>
        <v/>
      </c>
      <c r="AC1904" s="3">
        <f>D1904</f>
        <v/>
      </c>
      <c r="AD1904" s="3">
        <f>E1904</f>
        <v/>
      </c>
    </row>
    <row r="1905">
      <c r="A1905" s="22" t="inlineStr">
        <is>
          <t>BNRR022511262038</t>
        </is>
      </c>
      <c r="B1905" s="22" t="inlineStr">
        <is>
          <t>26/11/2025 18:5:50</t>
        </is>
      </c>
      <c r="C1905" s="24" t="n">
        <v>9</v>
      </c>
      <c r="D1905" s="24" t="n">
        <v>14</v>
      </c>
      <c r="E1905" s="24" t="n">
        <v>18</v>
      </c>
      <c r="F1905" s="24" t="n">
        <v>498</v>
      </c>
      <c r="G1905" s="24" t="inlineStr">
        <is>
          <t>12</t>
        </is>
      </c>
      <c r="H1905" s="24" t="inlineStr">
        <is>
          <t>27/11/2025 3:38:0</t>
        </is>
      </c>
      <c r="I1905" s="24" t="inlineStr">
        <is>
          <t>26/11/2025 4:13:5</t>
        </is>
      </c>
      <c r="J1905" s="24" t="n">
        <v>30</v>
      </c>
      <c r="K1905" s="24" t="inlineStr">
        <is>
          <t>E5</t>
        </is>
      </c>
      <c r="L1905" s="24" t="inlineStr">
        <is>
          <t>Filtro entrada desplazado</t>
        </is>
      </c>
      <c r="M1905" s="1">
        <f>LEFT(A1905,6)</f>
        <v/>
      </c>
      <c r="N1905" s="1">
        <f>MID(A1905,7,6)</f>
        <v/>
      </c>
      <c r="O1905" s="1">
        <f>MID(A1905,7,6)&amp;"-"&amp;MID(A1905,13,1)</f>
        <v/>
      </c>
      <c r="P1905" s="1">
        <f>"M"&amp;MID(A1905,5,2)</f>
        <v/>
      </c>
      <c r="Q1905" s="1">
        <f>IF(MID(A1905,4,1)="L",IF(ISODD(RIGHT(A1905)),"LH1","LH3"),IF(MID(A1905,4,1)="R",IF(ISODD(RIGHT(A1905)),"RH2","RH4"),"ERROR"))</f>
        <v/>
      </c>
      <c r="R1905" s="1">
        <f>P1905&amp;"-"&amp;Q1905</f>
        <v/>
      </c>
      <c r="S1905" s="13">
        <f>IF(D1905="","HXX",IF(OR(D1905=D1904,D1905=0),S1904,"H"&amp;TEXT(D1905,"00")&amp;" T"&amp;TEXT(G1905,"00")&amp;" - "&amp;A1905))</f>
        <v/>
      </c>
      <c r="T1905" s="13">
        <f>SUBTOTAL(3,A1905)</f>
        <v/>
      </c>
      <c r="U1905" s="13">
        <f>IF(OR(NOT(ISBLANK(H1905)),J1905="30"),1,0)</f>
        <v/>
      </c>
      <c r="V1905" s="13">
        <f>IF(ISBLANK(I1905),0,1)</f>
        <v/>
      </c>
      <c r="W1905" s="13">
        <f>IF(AND(L1905="Porosidad de gas",OR(K1905="C5",K1905="E5")),1,0)</f>
        <v/>
      </c>
      <c r="X1905" s="3">
        <f>RIGHT(A1905,3)</f>
        <v/>
      </c>
      <c r="Y1905" s="3">
        <f>MAX(W1905*F1905,0)</f>
        <v/>
      </c>
      <c r="Z1905" s="3">
        <f>MAX(V1905*F1905-Y1905,0)</f>
        <v/>
      </c>
      <c r="AA1905" s="3">
        <f>MAX(U1905*F1905-SUM(Y1905:Z1905),0)</f>
        <v/>
      </c>
      <c r="AB1905" s="3">
        <f>MAX(F1905-SUM(Y1905:AA1905),0)</f>
        <v/>
      </c>
      <c r="AC1905" s="3">
        <f>D1905</f>
        <v/>
      </c>
      <c r="AD1905" s="3">
        <f>E1905</f>
        <v/>
      </c>
    </row>
    <row r="1906">
      <c r="A1906" s="22" t="inlineStr">
        <is>
          <t>BNRL022511262035</t>
        </is>
      </c>
      <c r="B1906" s="22" t="inlineStr">
        <is>
          <t>26/11/2025 17:57:31</t>
        </is>
      </c>
      <c r="C1906" s="24" t="n">
        <v>9</v>
      </c>
      <c r="D1906" s="24" t="n">
        <v>14</v>
      </c>
      <c r="E1906" s="24" t="n">
        <v>17</v>
      </c>
      <c r="F1906" s="24" t="n">
        <v>363</v>
      </c>
      <c r="G1906" s="24" t="inlineStr">
        <is>
          <t>12</t>
        </is>
      </c>
      <c r="H1906" s="24" t="inlineStr">
        <is>
          <t>27/11/2025 3:40:38</t>
        </is>
      </c>
      <c r="I1906" s="24" t="inlineStr"/>
      <c r="J1906" s="24" t="n">
        <v/>
      </c>
      <c r="K1906" s="24" t="n"/>
      <c r="L1906" s="24" t="n"/>
      <c r="M1906" s="1">
        <f>LEFT(A1906,6)</f>
        <v/>
      </c>
      <c r="N1906" s="1">
        <f>MID(A1906,7,6)</f>
        <v/>
      </c>
      <c r="O1906" s="1">
        <f>MID(A1906,7,6)&amp;"-"&amp;MID(A1906,13,1)</f>
        <v/>
      </c>
      <c r="P1906" s="1">
        <f>"M"&amp;MID(A1906,5,2)</f>
        <v/>
      </c>
      <c r="Q1906" s="1">
        <f>IF(MID(A1906,4,1)="L",IF(ISODD(RIGHT(A1906)),"LH1","LH3"),IF(MID(A1906,4,1)="R",IF(ISODD(RIGHT(A1906)),"RH2","RH4"),"ERROR"))</f>
        <v/>
      </c>
      <c r="R1906" s="1">
        <f>P1906&amp;"-"&amp;Q1906</f>
        <v/>
      </c>
      <c r="S1906" s="13">
        <f>IF(D1906="","HXX",IF(OR(D1906=D1905,D1906=0),S1905,"H"&amp;TEXT(D1906,"00")&amp;" T"&amp;TEXT(G1906,"00")&amp;" - "&amp;A1906))</f>
        <v/>
      </c>
      <c r="T1906" s="13">
        <f>SUBTOTAL(3,A1906)</f>
        <v/>
      </c>
      <c r="U1906" s="13">
        <f>IF(OR(NOT(ISBLANK(H1906)),J1906="30"),1,0)</f>
        <v/>
      </c>
      <c r="V1906" s="13">
        <f>IF(ISBLANK(I1906),0,1)</f>
        <v/>
      </c>
      <c r="W1906" s="13">
        <f>IF(AND(L1906="Porosidad de gas",OR(K1906="C5",K1906="E5")),1,0)</f>
        <v/>
      </c>
      <c r="X1906" s="3">
        <f>RIGHT(A1906,3)</f>
        <v/>
      </c>
      <c r="Y1906" s="3">
        <f>MAX(W1906*F1906,0)</f>
        <v/>
      </c>
      <c r="Z1906" s="3">
        <f>MAX(V1906*F1906-Y1906,0)</f>
        <v/>
      </c>
      <c r="AA1906" s="3">
        <f>MAX(U1906*F1906-SUM(Y1906:Z1906),0)</f>
        <v/>
      </c>
      <c r="AB1906" s="3">
        <f>MAX(F1906-SUM(Y1906:AA1906),0)</f>
        <v/>
      </c>
      <c r="AC1906" s="3">
        <f>D1906</f>
        <v/>
      </c>
      <c r="AD1906" s="3">
        <f>E1906</f>
        <v/>
      </c>
    </row>
    <row r="1907">
      <c r="A1907" s="22" t="inlineStr">
        <is>
          <t>BNRL022511262036</t>
        </is>
      </c>
      <c r="B1907" s="22" t="inlineStr">
        <is>
          <t>26/11/2025 17:57:31</t>
        </is>
      </c>
      <c r="C1907" s="24" t="n">
        <v>9</v>
      </c>
      <c r="D1907" s="24" t="n">
        <v>14</v>
      </c>
      <c r="E1907" s="24" t="n">
        <v>17</v>
      </c>
      <c r="F1907" s="24" t="n">
        <v>363</v>
      </c>
      <c r="G1907" s="24" t="inlineStr">
        <is>
          <t>12</t>
        </is>
      </c>
      <c r="H1907" s="24" t="inlineStr">
        <is>
          <t>27/11/2025 3:44:29</t>
        </is>
      </c>
      <c r="I1907" s="24" t="inlineStr"/>
      <c r="J1907" s="24" t="n">
        <v/>
      </c>
      <c r="K1907" s="24" t="n"/>
      <c r="L1907" s="24" t="n"/>
      <c r="M1907" s="1">
        <f>LEFT(A1907,6)</f>
        <v/>
      </c>
      <c r="N1907" s="1">
        <f>MID(A1907,7,6)</f>
        <v/>
      </c>
      <c r="O1907" s="1">
        <f>MID(A1907,7,6)&amp;"-"&amp;MID(A1907,13,1)</f>
        <v/>
      </c>
      <c r="P1907" s="1">
        <f>"M"&amp;MID(A1907,5,2)</f>
        <v/>
      </c>
      <c r="Q1907" s="1">
        <f>IF(MID(A1907,4,1)="L",IF(ISODD(RIGHT(A1907)),"LH1","LH3"),IF(MID(A1907,4,1)="R",IF(ISODD(RIGHT(A1907)),"RH2","RH4"),"ERROR"))</f>
        <v/>
      </c>
      <c r="R1907" s="1">
        <f>P1907&amp;"-"&amp;Q1907</f>
        <v/>
      </c>
      <c r="S1907" s="13">
        <f>IF(D1907="","HXX",IF(OR(D1907=D1906,D1907=0),S1906,"H"&amp;TEXT(D1907,"00")&amp;" T"&amp;TEXT(G1907,"00")&amp;" - "&amp;A1907))</f>
        <v/>
      </c>
      <c r="T1907" s="13">
        <f>SUBTOTAL(3,A1907)</f>
        <v/>
      </c>
      <c r="U1907" s="13">
        <f>IF(OR(NOT(ISBLANK(H1907)),J1907="30"),1,0)</f>
        <v/>
      </c>
      <c r="V1907" s="13">
        <f>IF(ISBLANK(I1907),0,1)</f>
        <v/>
      </c>
      <c r="W1907" s="13">
        <f>IF(AND(L1907="Porosidad de gas",OR(K1907="C5",K1907="E5")),1,0)</f>
        <v/>
      </c>
      <c r="X1907" s="3">
        <f>RIGHT(A1907,3)</f>
        <v/>
      </c>
      <c r="Y1907" s="3">
        <f>MAX(W1907*F1907,0)</f>
        <v/>
      </c>
      <c r="Z1907" s="3">
        <f>MAX(V1907*F1907-Y1907,0)</f>
        <v/>
      </c>
      <c r="AA1907" s="3">
        <f>MAX(U1907*F1907-SUM(Y1907:Z1907),0)</f>
        <v/>
      </c>
      <c r="AB1907" s="3">
        <f>MAX(F1907-SUM(Y1907:AA1907),0)</f>
        <v/>
      </c>
      <c r="AC1907" s="3">
        <f>D1907</f>
        <v/>
      </c>
      <c r="AD1907" s="3">
        <f>E1907</f>
        <v/>
      </c>
    </row>
    <row r="1908">
      <c r="A1908" s="22" t="inlineStr">
        <is>
          <t>BNRR022511262035</t>
        </is>
      </c>
      <c r="B1908" s="22" t="inlineStr">
        <is>
          <t>26/11/2025 17:57:31</t>
        </is>
      </c>
      <c r="C1908" s="24" t="n">
        <v>9</v>
      </c>
      <c r="D1908" s="24" t="n">
        <v>14</v>
      </c>
      <c r="E1908" s="24" t="n">
        <v>17</v>
      </c>
      <c r="F1908" s="24" t="n">
        <v>363</v>
      </c>
      <c r="G1908" s="24" t="inlineStr">
        <is>
          <t>12</t>
        </is>
      </c>
      <c r="H1908" s="24" t="inlineStr">
        <is>
          <t>27/11/2025 3:39:20</t>
        </is>
      </c>
      <c r="I1908" s="24" t="inlineStr">
        <is>
          <t>26/11/2025 4:13:4</t>
        </is>
      </c>
      <c r="J1908" s="24" t="n">
        <v>30</v>
      </c>
      <c r="K1908" s="24" t="inlineStr">
        <is>
          <t>E5</t>
        </is>
      </c>
      <c r="L1908" s="24" t="inlineStr">
        <is>
          <t>Filtro entrada desplazado</t>
        </is>
      </c>
      <c r="M1908" s="1">
        <f>LEFT(A1908,6)</f>
        <v/>
      </c>
      <c r="N1908" s="1">
        <f>MID(A1908,7,6)</f>
        <v/>
      </c>
      <c r="O1908" s="1">
        <f>MID(A1908,7,6)&amp;"-"&amp;MID(A1908,13,1)</f>
        <v/>
      </c>
      <c r="P1908" s="1">
        <f>"M"&amp;MID(A1908,5,2)</f>
        <v/>
      </c>
      <c r="Q1908" s="1">
        <f>IF(MID(A1908,4,1)="L",IF(ISODD(RIGHT(A1908)),"LH1","LH3"),IF(MID(A1908,4,1)="R",IF(ISODD(RIGHT(A1908)),"RH2","RH4"),"ERROR"))</f>
        <v/>
      </c>
      <c r="R1908" s="1">
        <f>P1908&amp;"-"&amp;Q1908</f>
        <v/>
      </c>
      <c r="S1908" s="13">
        <f>IF(D1908="","HXX",IF(OR(D1908=D1907,D1908=0),S1907,"H"&amp;TEXT(D1908,"00")&amp;" T"&amp;TEXT(G1908,"00")&amp;" - "&amp;A1908))</f>
        <v/>
      </c>
      <c r="T1908" s="13">
        <f>SUBTOTAL(3,A1908)</f>
        <v/>
      </c>
      <c r="U1908" s="13">
        <f>IF(OR(NOT(ISBLANK(H1908)),J1908="30"),1,0)</f>
        <v/>
      </c>
      <c r="V1908" s="13">
        <f>IF(ISBLANK(I1908),0,1)</f>
        <v/>
      </c>
      <c r="W1908" s="13">
        <f>IF(AND(L1908="Porosidad de gas",OR(K1908="C5",K1908="E5")),1,0)</f>
        <v/>
      </c>
      <c r="X1908" s="3">
        <f>RIGHT(A1908,3)</f>
        <v/>
      </c>
      <c r="Y1908" s="3">
        <f>MAX(W1908*F1908,0)</f>
        <v/>
      </c>
      <c r="Z1908" s="3">
        <f>MAX(V1908*F1908-Y1908,0)</f>
        <v/>
      </c>
      <c r="AA1908" s="3">
        <f>MAX(U1908*F1908-SUM(Y1908:Z1908),0)</f>
        <v/>
      </c>
      <c r="AB1908" s="3">
        <f>MAX(F1908-SUM(Y1908:AA1908),0)</f>
        <v/>
      </c>
      <c r="AC1908" s="3">
        <f>D1908</f>
        <v/>
      </c>
      <c r="AD1908" s="3">
        <f>E1908</f>
        <v/>
      </c>
    </row>
    <row r="1909">
      <c r="A1909" s="22" t="inlineStr">
        <is>
          <t>BNRR022511262036</t>
        </is>
      </c>
      <c r="B1909" s="22" t="inlineStr">
        <is>
          <t>26/11/2025 17:57:31</t>
        </is>
      </c>
      <c r="C1909" s="24" t="n">
        <v>9</v>
      </c>
      <c r="D1909" s="24" t="n">
        <v>14</v>
      </c>
      <c r="E1909" s="24" t="n">
        <v>17</v>
      </c>
      <c r="F1909" s="24" t="n">
        <v>363</v>
      </c>
      <c r="G1909" s="24" t="inlineStr">
        <is>
          <t>12</t>
        </is>
      </c>
      <c r="H1909" s="24" t="inlineStr">
        <is>
          <t>27/11/2025 3:40:54</t>
        </is>
      </c>
      <c r="I1909" s="24" t="inlineStr"/>
      <c r="J1909" s="24" t="n">
        <v/>
      </c>
      <c r="K1909" s="24" t="n"/>
      <c r="L1909" s="24" t="n"/>
      <c r="M1909" s="1">
        <f>LEFT(A1909,6)</f>
        <v/>
      </c>
      <c r="N1909" s="1">
        <f>MID(A1909,7,6)</f>
        <v/>
      </c>
      <c r="O1909" s="1">
        <f>MID(A1909,7,6)&amp;"-"&amp;MID(A1909,13,1)</f>
        <v/>
      </c>
      <c r="P1909" s="1">
        <f>"M"&amp;MID(A1909,5,2)</f>
        <v/>
      </c>
      <c r="Q1909" s="1">
        <f>IF(MID(A1909,4,1)="L",IF(ISODD(RIGHT(A1909)),"LH1","LH3"),IF(MID(A1909,4,1)="R",IF(ISODD(RIGHT(A1909)),"RH2","RH4"),"ERROR"))</f>
        <v/>
      </c>
      <c r="R1909" s="1">
        <f>P1909&amp;"-"&amp;Q1909</f>
        <v/>
      </c>
      <c r="S1909" s="13">
        <f>IF(D1909="","HXX",IF(OR(D1909=D1908,D1909=0),S1908,"H"&amp;TEXT(D1909,"00")&amp;" T"&amp;TEXT(G1909,"00")&amp;" - "&amp;A1909))</f>
        <v/>
      </c>
      <c r="T1909" s="13">
        <f>SUBTOTAL(3,A1909)</f>
        <v/>
      </c>
      <c r="U1909" s="13">
        <f>IF(OR(NOT(ISBLANK(H1909)),J1909="30"),1,0)</f>
        <v/>
      </c>
      <c r="V1909" s="13">
        <f>IF(ISBLANK(I1909),0,1)</f>
        <v/>
      </c>
      <c r="W1909" s="13">
        <f>IF(AND(L1909="Porosidad de gas",OR(K1909="C5",K1909="E5")),1,0)</f>
        <v/>
      </c>
      <c r="X1909" s="3">
        <f>RIGHT(A1909,3)</f>
        <v/>
      </c>
      <c r="Y1909" s="3">
        <f>MAX(W1909*F1909,0)</f>
        <v/>
      </c>
      <c r="Z1909" s="3">
        <f>MAX(V1909*F1909-Y1909,0)</f>
        <v/>
      </c>
      <c r="AA1909" s="3">
        <f>MAX(U1909*F1909-SUM(Y1909:Z1909),0)</f>
        <v/>
      </c>
      <c r="AB1909" s="3">
        <f>MAX(F1909-SUM(Y1909:AA1909),0)</f>
        <v/>
      </c>
      <c r="AC1909" s="3">
        <f>D1909</f>
        <v/>
      </c>
      <c r="AD1909" s="3">
        <f>E1909</f>
        <v/>
      </c>
    </row>
    <row r="1910">
      <c r="A1910" s="22" t="inlineStr">
        <is>
          <t>BNRL022511262033</t>
        </is>
      </c>
      <c r="B1910" s="22" t="inlineStr">
        <is>
          <t>26/11/2025 17:51:29</t>
        </is>
      </c>
      <c r="C1910" s="24" t="n">
        <v>9</v>
      </c>
      <c r="D1910" s="24" t="n">
        <v>14</v>
      </c>
      <c r="E1910" s="24" t="n">
        <v>16</v>
      </c>
      <c r="F1910" s="24" t="n">
        <v>363</v>
      </c>
      <c r="G1910" s="24" t="inlineStr">
        <is>
          <t>12</t>
        </is>
      </c>
      <c r="H1910" s="24" t="inlineStr">
        <is>
          <t>27/11/2025 4:1:4</t>
        </is>
      </c>
      <c r="I1910" s="24" t="inlineStr"/>
      <c r="J1910" s="24" t="n">
        <v/>
      </c>
      <c r="K1910" s="24" t="n"/>
      <c r="L1910" s="24" t="n"/>
      <c r="M1910" s="1">
        <f>LEFT(A1910,6)</f>
        <v/>
      </c>
      <c r="N1910" s="1">
        <f>MID(A1910,7,6)</f>
        <v/>
      </c>
      <c r="O1910" s="1">
        <f>MID(A1910,7,6)&amp;"-"&amp;MID(A1910,13,1)</f>
        <v/>
      </c>
      <c r="P1910" s="1">
        <f>"M"&amp;MID(A1910,5,2)</f>
        <v/>
      </c>
      <c r="Q1910" s="1">
        <f>IF(MID(A1910,4,1)="L",IF(ISODD(RIGHT(A1910)),"LH1","LH3"),IF(MID(A1910,4,1)="R",IF(ISODD(RIGHT(A1910)),"RH2","RH4"),"ERROR"))</f>
        <v/>
      </c>
      <c r="R1910" s="1">
        <f>P1910&amp;"-"&amp;Q1910</f>
        <v/>
      </c>
      <c r="S1910" s="13">
        <f>IF(D1910="","HXX",IF(OR(D1910=D1909,D1910=0),S1909,"H"&amp;TEXT(D1910,"00")&amp;" T"&amp;TEXT(G1910,"00")&amp;" - "&amp;A1910))</f>
        <v/>
      </c>
      <c r="T1910" s="13">
        <f>SUBTOTAL(3,A1910)</f>
        <v/>
      </c>
      <c r="U1910" s="13">
        <f>IF(OR(NOT(ISBLANK(H1910)),J1910="30"),1,0)</f>
        <v/>
      </c>
      <c r="V1910" s="13">
        <f>IF(ISBLANK(I1910),0,1)</f>
        <v/>
      </c>
      <c r="W1910" s="13">
        <f>IF(AND(L1910="Porosidad de gas",OR(K1910="C5",K1910="E5")),1,0)</f>
        <v/>
      </c>
      <c r="X1910" s="3">
        <f>RIGHT(A1910,3)</f>
        <v/>
      </c>
      <c r="Y1910" s="3">
        <f>MAX(W1910*F1910,0)</f>
        <v/>
      </c>
      <c r="Z1910" s="3">
        <f>MAX(V1910*F1910-Y1910,0)</f>
        <v/>
      </c>
      <c r="AA1910" s="3">
        <f>MAX(U1910*F1910-SUM(Y1910:Z1910),0)</f>
        <v/>
      </c>
      <c r="AB1910" s="3">
        <f>MAX(F1910-SUM(Y1910:AA1910),0)</f>
        <v/>
      </c>
      <c r="AC1910" s="3">
        <f>D1910</f>
        <v/>
      </c>
      <c r="AD1910" s="3">
        <f>E1910</f>
        <v/>
      </c>
    </row>
    <row r="1911">
      <c r="A1911" s="22" t="inlineStr">
        <is>
          <t>BNRL022511262034</t>
        </is>
      </c>
      <c r="B1911" s="22" t="inlineStr">
        <is>
          <t>26/11/2025 17:51:29</t>
        </is>
      </c>
      <c r="C1911" s="24" t="n">
        <v>9</v>
      </c>
      <c r="D1911" s="24" t="n">
        <v>14</v>
      </c>
      <c r="E1911" s="24" t="n">
        <v>16</v>
      </c>
      <c r="F1911" s="24" t="n">
        <v>363</v>
      </c>
      <c r="G1911" s="24" t="inlineStr">
        <is>
          <t>12</t>
        </is>
      </c>
      <c r="H1911" s="24" t="inlineStr">
        <is>
          <t>27/11/2025 4:2:39</t>
        </is>
      </c>
      <c r="I1911" s="24" t="inlineStr"/>
      <c r="J1911" s="24" t="n">
        <v/>
      </c>
      <c r="K1911" s="24" t="n"/>
      <c r="L1911" s="24" t="n"/>
      <c r="M1911" s="1">
        <f>LEFT(A1911,6)</f>
        <v/>
      </c>
      <c r="N1911" s="1">
        <f>MID(A1911,7,6)</f>
        <v/>
      </c>
      <c r="O1911" s="1">
        <f>MID(A1911,7,6)&amp;"-"&amp;MID(A1911,13,1)</f>
        <v/>
      </c>
      <c r="P1911" s="1">
        <f>"M"&amp;MID(A1911,5,2)</f>
        <v/>
      </c>
      <c r="Q1911" s="1">
        <f>IF(MID(A1911,4,1)="L",IF(ISODD(RIGHT(A1911)),"LH1","LH3"),IF(MID(A1911,4,1)="R",IF(ISODD(RIGHT(A1911)),"RH2","RH4"),"ERROR"))</f>
        <v/>
      </c>
      <c r="R1911" s="1">
        <f>P1911&amp;"-"&amp;Q1911</f>
        <v/>
      </c>
      <c r="S1911" s="13">
        <f>IF(D1911="","HXX",IF(OR(D1911=D1910,D1911=0),S1910,"H"&amp;TEXT(D1911,"00")&amp;" T"&amp;TEXT(G1911,"00")&amp;" - "&amp;A1911))</f>
        <v/>
      </c>
      <c r="T1911" s="13">
        <f>SUBTOTAL(3,A1911)</f>
        <v/>
      </c>
      <c r="U1911" s="13">
        <f>IF(OR(NOT(ISBLANK(H1911)),J1911="30"),1,0)</f>
        <v/>
      </c>
      <c r="V1911" s="13">
        <f>IF(ISBLANK(I1911),0,1)</f>
        <v/>
      </c>
      <c r="W1911" s="13">
        <f>IF(AND(L1911="Porosidad de gas",OR(K1911="C5",K1911="E5")),1,0)</f>
        <v/>
      </c>
      <c r="X1911" s="3">
        <f>RIGHT(A1911,3)</f>
        <v/>
      </c>
      <c r="Y1911" s="3">
        <f>MAX(W1911*F1911,0)</f>
        <v/>
      </c>
      <c r="Z1911" s="3">
        <f>MAX(V1911*F1911-Y1911,0)</f>
        <v/>
      </c>
      <c r="AA1911" s="3">
        <f>MAX(U1911*F1911-SUM(Y1911:Z1911),0)</f>
        <v/>
      </c>
      <c r="AB1911" s="3">
        <f>MAX(F1911-SUM(Y1911:AA1911),0)</f>
        <v/>
      </c>
      <c r="AC1911" s="3">
        <f>D1911</f>
        <v/>
      </c>
      <c r="AD1911" s="3">
        <f>E1911</f>
        <v/>
      </c>
    </row>
    <row r="1912">
      <c r="A1912" s="22" t="inlineStr">
        <is>
          <t>BNRR022511262033</t>
        </is>
      </c>
      <c r="B1912" s="22" t="inlineStr">
        <is>
          <t>26/11/2025 17:51:29</t>
        </is>
      </c>
      <c r="C1912" s="24" t="n">
        <v>9</v>
      </c>
      <c r="D1912" s="24" t="n">
        <v>14</v>
      </c>
      <c r="E1912" s="24" t="n">
        <v>16</v>
      </c>
      <c r="F1912" s="24" t="n">
        <v>363</v>
      </c>
      <c r="G1912" s="24" t="inlineStr">
        <is>
          <t>12</t>
        </is>
      </c>
      <c r="H1912" s="24" t="inlineStr">
        <is>
          <t>27/11/2025 3:57:21</t>
        </is>
      </c>
      <c r="I1912" s="24" t="inlineStr">
        <is>
          <t>26/11/2025 4:13:5</t>
        </is>
      </c>
      <c r="J1912" s="24" t="n">
        <v>30</v>
      </c>
      <c r="K1912" s="24" t="inlineStr">
        <is>
          <t>E5</t>
        </is>
      </c>
      <c r="L1912" s="24" t="inlineStr">
        <is>
          <t>Filtro entrada desplazado</t>
        </is>
      </c>
      <c r="M1912" s="1">
        <f>LEFT(A1912,6)</f>
        <v/>
      </c>
      <c r="N1912" s="1">
        <f>MID(A1912,7,6)</f>
        <v/>
      </c>
      <c r="O1912" s="1">
        <f>MID(A1912,7,6)&amp;"-"&amp;MID(A1912,13,1)</f>
        <v/>
      </c>
      <c r="P1912" s="1">
        <f>"M"&amp;MID(A1912,5,2)</f>
        <v/>
      </c>
      <c r="Q1912" s="1">
        <f>IF(MID(A1912,4,1)="L",IF(ISODD(RIGHT(A1912)),"LH1","LH3"),IF(MID(A1912,4,1)="R",IF(ISODD(RIGHT(A1912)),"RH2","RH4"),"ERROR"))</f>
        <v/>
      </c>
      <c r="R1912" s="1">
        <f>P1912&amp;"-"&amp;Q1912</f>
        <v/>
      </c>
      <c r="S1912" s="13">
        <f>IF(D1912="","HXX",IF(OR(D1912=D1911,D1912=0),S1911,"H"&amp;TEXT(D1912,"00")&amp;" T"&amp;TEXT(G1912,"00")&amp;" - "&amp;A1912))</f>
        <v/>
      </c>
      <c r="T1912" s="13">
        <f>SUBTOTAL(3,A1912)</f>
        <v/>
      </c>
      <c r="U1912" s="13">
        <f>IF(OR(NOT(ISBLANK(H1912)),J1912="30"),1,0)</f>
        <v/>
      </c>
      <c r="V1912" s="13">
        <f>IF(ISBLANK(I1912),0,1)</f>
        <v/>
      </c>
      <c r="W1912" s="13">
        <f>IF(AND(L1912="Porosidad de gas",OR(K1912="C5",K1912="E5")),1,0)</f>
        <v/>
      </c>
      <c r="X1912" s="3">
        <f>RIGHT(A1912,3)</f>
        <v/>
      </c>
      <c r="Y1912" s="3">
        <f>MAX(W1912*F1912,0)</f>
        <v/>
      </c>
      <c r="Z1912" s="3">
        <f>MAX(V1912*F1912-Y1912,0)</f>
        <v/>
      </c>
      <c r="AA1912" s="3">
        <f>MAX(U1912*F1912-SUM(Y1912:Z1912),0)</f>
        <v/>
      </c>
      <c r="AB1912" s="3">
        <f>MAX(F1912-SUM(Y1912:AA1912),0)</f>
        <v/>
      </c>
      <c r="AC1912" s="3">
        <f>D1912</f>
        <v/>
      </c>
      <c r="AD1912" s="3">
        <f>E1912</f>
        <v/>
      </c>
    </row>
    <row r="1913">
      <c r="A1913" s="22" t="inlineStr">
        <is>
          <t>BNRR022511262034</t>
        </is>
      </c>
      <c r="B1913" s="22" t="inlineStr">
        <is>
          <t>26/11/2025 17:51:29</t>
        </is>
      </c>
      <c r="C1913" s="24" t="n">
        <v>9</v>
      </c>
      <c r="D1913" s="24" t="n">
        <v>14</v>
      </c>
      <c r="E1913" s="24" t="n">
        <v>16</v>
      </c>
      <c r="F1913" s="24" t="n">
        <v>363</v>
      </c>
      <c r="G1913" s="24" t="inlineStr">
        <is>
          <t>12</t>
        </is>
      </c>
      <c r="H1913" s="24" t="inlineStr">
        <is>
          <t>27/11/2025 3:56:1</t>
        </is>
      </c>
      <c r="I1913" s="24" t="inlineStr"/>
      <c r="J1913" s="24" t="n">
        <v/>
      </c>
      <c r="K1913" s="24" t="n"/>
      <c r="L1913" s="24" t="n"/>
      <c r="M1913" s="1">
        <f>LEFT(A1913,6)</f>
        <v/>
      </c>
      <c r="N1913" s="1">
        <f>MID(A1913,7,6)</f>
        <v/>
      </c>
      <c r="O1913" s="1">
        <f>MID(A1913,7,6)&amp;"-"&amp;MID(A1913,13,1)</f>
        <v/>
      </c>
      <c r="P1913" s="1">
        <f>"M"&amp;MID(A1913,5,2)</f>
        <v/>
      </c>
      <c r="Q1913" s="1">
        <f>IF(MID(A1913,4,1)="L",IF(ISODD(RIGHT(A1913)),"LH1","LH3"),IF(MID(A1913,4,1)="R",IF(ISODD(RIGHT(A1913)),"RH2","RH4"),"ERROR"))</f>
        <v/>
      </c>
      <c r="R1913" s="1">
        <f>P1913&amp;"-"&amp;Q1913</f>
        <v/>
      </c>
      <c r="S1913" s="13">
        <f>IF(D1913="","HXX",IF(OR(D1913=D1912,D1913=0),S1912,"H"&amp;TEXT(D1913,"00")&amp;" T"&amp;TEXT(G1913,"00")&amp;" - "&amp;A1913))</f>
        <v/>
      </c>
      <c r="T1913" s="13">
        <f>SUBTOTAL(3,A1913)</f>
        <v/>
      </c>
      <c r="U1913" s="13">
        <f>IF(OR(NOT(ISBLANK(H1913)),J1913="30"),1,0)</f>
        <v/>
      </c>
      <c r="V1913" s="13">
        <f>IF(ISBLANK(I1913),0,1)</f>
        <v/>
      </c>
      <c r="W1913" s="13">
        <f>IF(AND(L1913="Porosidad de gas",OR(K1913="C5",K1913="E5")),1,0)</f>
        <v/>
      </c>
      <c r="X1913" s="3">
        <f>RIGHT(A1913,3)</f>
        <v/>
      </c>
      <c r="Y1913" s="3">
        <f>MAX(W1913*F1913,0)</f>
        <v/>
      </c>
      <c r="Z1913" s="3">
        <f>MAX(V1913*F1913-Y1913,0)</f>
        <v/>
      </c>
      <c r="AA1913" s="3">
        <f>MAX(U1913*F1913-SUM(Y1913:Z1913),0)</f>
        <v/>
      </c>
      <c r="AB1913" s="3">
        <f>MAX(F1913-SUM(Y1913:AA1913),0)</f>
        <v/>
      </c>
      <c r="AC1913" s="3">
        <f>D1913</f>
        <v/>
      </c>
      <c r="AD1913" s="3">
        <f>E1913</f>
        <v/>
      </c>
    </row>
    <row r="1914">
      <c r="A1914" s="22" t="inlineStr">
        <is>
          <t>BNRL022511262031</t>
        </is>
      </c>
      <c r="B1914" s="22" t="inlineStr">
        <is>
          <t>26/11/2025 17:45:25</t>
        </is>
      </c>
      <c r="C1914" s="24" t="n">
        <v>9</v>
      </c>
      <c r="D1914" s="24" t="n">
        <v>14</v>
      </c>
      <c r="E1914" s="24" t="n">
        <v>15</v>
      </c>
      <c r="F1914" s="24" t="n">
        <v>363</v>
      </c>
      <c r="G1914" s="24" t="inlineStr">
        <is>
          <t>12</t>
        </is>
      </c>
      <c r="H1914" s="24" t="inlineStr">
        <is>
          <t>27/11/2025 4:8:39</t>
        </is>
      </c>
      <c r="I1914" s="24" t="inlineStr"/>
      <c r="J1914" s="24" t="n">
        <v/>
      </c>
      <c r="K1914" s="24" t="n"/>
      <c r="L1914" s="24" t="n"/>
      <c r="M1914" s="1">
        <f>LEFT(A1914,6)</f>
        <v/>
      </c>
      <c r="N1914" s="1">
        <f>MID(A1914,7,6)</f>
        <v/>
      </c>
      <c r="O1914" s="1">
        <f>MID(A1914,7,6)&amp;"-"&amp;MID(A1914,13,1)</f>
        <v/>
      </c>
      <c r="P1914" s="1">
        <f>"M"&amp;MID(A1914,5,2)</f>
        <v/>
      </c>
      <c r="Q1914" s="1">
        <f>IF(MID(A1914,4,1)="L",IF(ISODD(RIGHT(A1914)),"LH1","LH3"),IF(MID(A1914,4,1)="R",IF(ISODD(RIGHT(A1914)),"RH2","RH4"),"ERROR"))</f>
        <v/>
      </c>
      <c r="R1914" s="1">
        <f>P1914&amp;"-"&amp;Q1914</f>
        <v/>
      </c>
      <c r="S1914" s="13">
        <f>IF(D1914="","HXX",IF(OR(D1914=D1913,D1914=0),S1913,"H"&amp;TEXT(D1914,"00")&amp;" T"&amp;TEXT(G1914,"00")&amp;" - "&amp;A1914))</f>
        <v/>
      </c>
      <c r="T1914" s="13">
        <f>SUBTOTAL(3,A1914)</f>
        <v/>
      </c>
      <c r="U1914" s="13">
        <f>IF(OR(NOT(ISBLANK(H1914)),J1914="30"),1,0)</f>
        <v/>
      </c>
      <c r="V1914" s="13">
        <f>IF(ISBLANK(I1914),0,1)</f>
        <v/>
      </c>
      <c r="W1914" s="13">
        <f>IF(AND(L1914="Porosidad de gas",OR(K1914="C5",K1914="E5")),1,0)</f>
        <v/>
      </c>
      <c r="X1914" s="3">
        <f>RIGHT(A1914,3)</f>
        <v/>
      </c>
      <c r="Y1914" s="3">
        <f>MAX(W1914*F1914,0)</f>
        <v/>
      </c>
      <c r="Z1914" s="3">
        <f>MAX(V1914*F1914-Y1914,0)</f>
        <v/>
      </c>
      <c r="AA1914" s="3">
        <f>MAX(U1914*F1914-SUM(Y1914:Z1914),0)</f>
        <v/>
      </c>
      <c r="AB1914" s="3">
        <f>MAX(F1914-SUM(Y1914:AA1914),0)</f>
        <v/>
      </c>
      <c r="AC1914" s="3">
        <f>D1914</f>
        <v/>
      </c>
      <c r="AD1914" s="3">
        <f>E1914</f>
        <v/>
      </c>
    </row>
    <row r="1915">
      <c r="A1915" s="22" t="inlineStr">
        <is>
          <t>BNRL022511262032</t>
        </is>
      </c>
      <c r="B1915" s="22" t="inlineStr">
        <is>
          <t>26/11/2025 17:45:25</t>
        </is>
      </c>
      <c r="C1915" s="24" t="n">
        <v>9</v>
      </c>
      <c r="D1915" s="24" t="n">
        <v>14</v>
      </c>
      <c r="E1915" s="24" t="n">
        <v>15</v>
      </c>
      <c r="F1915" s="24" t="n">
        <v>363</v>
      </c>
      <c r="G1915" s="24" t="inlineStr">
        <is>
          <t>12</t>
        </is>
      </c>
      <c r="H1915" s="24" t="inlineStr">
        <is>
          <t>27/11/2025 4:4:18</t>
        </is>
      </c>
      <c r="I1915" s="24" t="inlineStr"/>
      <c r="J1915" s="24" t="n">
        <v/>
      </c>
      <c r="K1915" s="24" t="n"/>
      <c r="L1915" s="24" t="n"/>
      <c r="M1915" s="1">
        <f>LEFT(A1915,6)</f>
        <v/>
      </c>
      <c r="N1915" s="1">
        <f>MID(A1915,7,6)</f>
        <v/>
      </c>
      <c r="O1915" s="1">
        <f>MID(A1915,7,6)&amp;"-"&amp;MID(A1915,13,1)</f>
        <v/>
      </c>
      <c r="P1915" s="1">
        <f>"M"&amp;MID(A1915,5,2)</f>
        <v/>
      </c>
      <c r="Q1915" s="1">
        <f>IF(MID(A1915,4,1)="L",IF(ISODD(RIGHT(A1915)),"LH1","LH3"),IF(MID(A1915,4,1)="R",IF(ISODD(RIGHT(A1915)),"RH2","RH4"),"ERROR"))</f>
        <v/>
      </c>
      <c r="R1915" s="1">
        <f>P1915&amp;"-"&amp;Q1915</f>
        <v/>
      </c>
      <c r="S1915" s="13">
        <f>IF(D1915="","HXX",IF(OR(D1915=D1914,D1915=0),S1914,"H"&amp;TEXT(D1915,"00")&amp;" T"&amp;TEXT(G1915,"00")&amp;" - "&amp;A1915))</f>
        <v/>
      </c>
      <c r="T1915" s="13">
        <f>SUBTOTAL(3,A1915)</f>
        <v/>
      </c>
      <c r="U1915" s="13">
        <f>IF(OR(NOT(ISBLANK(H1915)),J1915="30"),1,0)</f>
        <v/>
      </c>
      <c r="V1915" s="13">
        <f>IF(ISBLANK(I1915),0,1)</f>
        <v/>
      </c>
      <c r="W1915" s="13">
        <f>IF(AND(L1915="Porosidad de gas",OR(K1915="C5",K1915="E5")),1,0)</f>
        <v/>
      </c>
      <c r="X1915" s="3">
        <f>RIGHT(A1915,3)</f>
        <v/>
      </c>
      <c r="Y1915" s="3">
        <f>MAX(W1915*F1915,0)</f>
        <v/>
      </c>
      <c r="Z1915" s="3">
        <f>MAX(V1915*F1915-Y1915,0)</f>
        <v/>
      </c>
      <c r="AA1915" s="3">
        <f>MAX(U1915*F1915-SUM(Y1915:Z1915),0)</f>
        <v/>
      </c>
      <c r="AB1915" s="3">
        <f>MAX(F1915-SUM(Y1915:AA1915),0)</f>
        <v/>
      </c>
      <c r="AC1915" s="3">
        <f>D1915</f>
        <v/>
      </c>
      <c r="AD1915" s="3">
        <f>E1915</f>
        <v/>
      </c>
    </row>
    <row r="1916">
      <c r="A1916" s="22" t="inlineStr">
        <is>
          <t>BNRR022511262031</t>
        </is>
      </c>
      <c r="B1916" s="22" t="inlineStr">
        <is>
          <t>26/11/2025 17:45:25</t>
        </is>
      </c>
      <c r="C1916" s="24" t="n">
        <v>9</v>
      </c>
      <c r="D1916" s="24" t="n">
        <v>14</v>
      </c>
      <c r="E1916" s="24" t="n">
        <v>15</v>
      </c>
      <c r="F1916" s="24" t="n">
        <v>363</v>
      </c>
      <c r="G1916" s="24" t="inlineStr">
        <is>
          <t>12</t>
        </is>
      </c>
      <c r="H1916" s="24" t="inlineStr">
        <is>
          <t>27/11/2025 4:2:37</t>
        </is>
      </c>
      <c r="I1916" s="24" t="inlineStr"/>
      <c r="J1916" s="24" t="n">
        <v/>
      </c>
      <c r="K1916" s="24" t="n"/>
      <c r="L1916" s="24" t="n"/>
      <c r="M1916" s="1">
        <f>LEFT(A1916,6)</f>
        <v/>
      </c>
      <c r="N1916" s="1">
        <f>MID(A1916,7,6)</f>
        <v/>
      </c>
      <c r="O1916" s="1">
        <f>MID(A1916,7,6)&amp;"-"&amp;MID(A1916,13,1)</f>
        <v/>
      </c>
      <c r="P1916" s="1">
        <f>"M"&amp;MID(A1916,5,2)</f>
        <v/>
      </c>
      <c r="Q1916" s="1">
        <f>IF(MID(A1916,4,1)="L",IF(ISODD(RIGHT(A1916)),"LH1","LH3"),IF(MID(A1916,4,1)="R",IF(ISODD(RIGHT(A1916)),"RH2","RH4"),"ERROR"))</f>
        <v/>
      </c>
      <c r="R1916" s="1">
        <f>P1916&amp;"-"&amp;Q1916</f>
        <v/>
      </c>
      <c r="S1916" s="13">
        <f>IF(D1916="","HXX",IF(OR(D1916=D1915,D1916=0),S1915,"H"&amp;TEXT(D1916,"00")&amp;" T"&amp;TEXT(G1916,"00")&amp;" - "&amp;A1916))</f>
        <v/>
      </c>
      <c r="T1916" s="13">
        <f>SUBTOTAL(3,A1916)</f>
        <v/>
      </c>
      <c r="U1916" s="13">
        <f>IF(OR(NOT(ISBLANK(H1916)),J1916="30"),1,0)</f>
        <v/>
      </c>
      <c r="V1916" s="13">
        <f>IF(ISBLANK(I1916),0,1)</f>
        <v/>
      </c>
      <c r="W1916" s="13">
        <f>IF(AND(L1916="Porosidad de gas",OR(K1916="C5",K1916="E5")),1,0)</f>
        <v/>
      </c>
      <c r="X1916" s="3">
        <f>RIGHT(A1916,3)</f>
        <v/>
      </c>
      <c r="Y1916" s="3">
        <f>MAX(W1916*F1916,0)</f>
        <v/>
      </c>
      <c r="Z1916" s="3">
        <f>MAX(V1916*F1916-Y1916,0)</f>
        <v/>
      </c>
      <c r="AA1916" s="3">
        <f>MAX(U1916*F1916-SUM(Y1916:Z1916),0)</f>
        <v/>
      </c>
      <c r="AB1916" s="3">
        <f>MAX(F1916-SUM(Y1916:AA1916),0)</f>
        <v/>
      </c>
      <c r="AC1916" s="3">
        <f>D1916</f>
        <v/>
      </c>
      <c r="AD1916" s="3">
        <f>E1916</f>
        <v/>
      </c>
    </row>
    <row r="1917">
      <c r="A1917" s="22" t="inlineStr">
        <is>
          <t>BNRR022511262032</t>
        </is>
      </c>
      <c r="B1917" s="22" t="inlineStr">
        <is>
          <t>26/11/2025 17:45:25</t>
        </is>
      </c>
      <c r="C1917" s="24" t="n">
        <v>9</v>
      </c>
      <c r="D1917" s="24" t="n">
        <v>14</v>
      </c>
      <c r="E1917" s="24" t="n">
        <v>15</v>
      </c>
      <c r="F1917" s="24" t="n">
        <v>363</v>
      </c>
      <c r="G1917" s="24" t="inlineStr">
        <is>
          <t>12</t>
        </is>
      </c>
      <c r="H1917" s="24" t="inlineStr">
        <is>
          <t>27/11/2025 4:6:25</t>
        </is>
      </c>
      <c r="I1917" s="24" t="inlineStr"/>
      <c r="J1917" s="24" t="n">
        <v/>
      </c>
      <c r="K1917" s="24" t="n"/>
      <c r="L1917" s="24" t="n"/>
      <c r="M1917" s="1">
        <f>LEFT(A1917,6)</f>
        <v/>
      </c>
      <c r="N1917" s="1">
        <f>MID(A1917,7,6)</f>
        <v/>
      </c>
      <c r="O1917" s="1">
        <f>MID(A1917,7,6)&amp;"-"&amp;MID(A1917,13,1)</f>
        <v/>
      </c>
      <c r="P1917" s="1">
        <f>"M"&amp;MID(A1917,5,2)</f>
        <v/>
      </c>
      <c r="Q1917" s="1">
        <f>IF(MID(A1917,4,1)="L",IF(ISODD(RIGHT(A1917)),"LH1","LH3"),IF(MID(A1917,4,1)="R",IF(ISODD(RIGHT(A1917)),"RH2","RH4"),"ERROR"))</f>
        <v/>
      </c>
      <c r="R1917" s="1">
        <f>P1917&amp;"-"&amp;Q1917</f>
        <v/>
      </c>
      <c r="S1917" s="13">
        <f>IF(D1917="","HXX",IF(OR(D1917=D1916,D1917=0),S1916,"H"&amp;TEXT(D1917,"00")&amp;" T"&amp;TEXT(G1917,"00")&amp;" - "&amp;A1917))</f>
        <v/>
      </c>
      <c r="T1917" s="13">
        <f>SUBTOTAL(3,A1917)</f>
        <v/>
      </c>
      <c r="U1917" s="13">
        <f>IF(OR(NOT(ISBLANK(H1917)),J1917="30"),1,0)</f>
        <v/>
      </c>
      <c r="V1917" s="13">
        <f>IF(ISBLANK(I1917),0,1)</f>
        <v/>
      </c>
      <c r="W1917" s="13">
        <f>IF(AND(L1917="Porosidad de gas",OR(K1917="C5",K1917="E5")),1,0)</f>
        <v/>
      </c>
      <c r="X1917" s="3">
        <f>RIGHT(A1917,3)</f>
        <v/>
      </c>
      <c r="Y1917" s="3">
        <f>MAX(W1917*F1917,0)</f>
        <v/>
      </c>
      <c r="Z1917" s="3">
        <f>MAX(V1917*F1917-Y1917,0)</f>
        <v/>
      </c>
      <c r="AA1917" s="3">
        <f>MAX(U1917*F1917-SUM(Y1917:Z1917),0)</f>
        <v/>
      </c>
      <c r="AB1917" s="3">
        <f>MAX(F1917-SUM(Y1917:AA1917),0)</f>
        <v/>
      </c>
      <c r="AC1917" s="3">
        <f>D1917</f>
        <v/>
      </c>
      <c r="AD1917" s="3">
        <f>E1917</f>
        <v/>
      </c>
    </row>
    <row r="1918">
      <c r="A1918" s="22" t="inlineStr">
        <is>
          <t>BNRL022511262029</t>
        </is>
      </c>
      <c r="B1918" s="22" t="inlineStr">
        <is>
          <t>26/11/2025 17:39:23</t>
        </is>
      </c>
      <c r="C1918" s="24" t="n">
        <v>9</v>
      </c>
      <c r="D1918" s="24" t="n">
        <v>14</v>
      </c>
      <c r="E1918" s="24" t="n">
        <v>14</v>
      </c>
      <c r="F1918" s="24" t="n">
        <v>363</v>
      </c>
      <c r="G1918" s="24" t="inlineStr">
        <is>
          <t>12</t>
        </is>
      </c>
      <c r="H1918" s="24" t="inlineStr">
        <is>
          <t>27/11/2025 4:10:54</t>
        </is>
      </c>
      <c r="I1918" s="24" t="inlineStr"/>
      <c r="J1918" s="24" t="n">
        <v/>
      </c>
      <c r="K1918" s="24" t="n"/>
      <c r="L1918" s="24" t="n"/>
      <c r="M1918" s="1">
        <f>LEFT(A1918,6)</f>
        <v/>
      </c>
      <c r="N1918" s="1">
        <f>MID(A1918,7,6)</f>
        <v/>
      </c>
      <c r="O1918" s="1">
        <f>MID(A1918,7,6)&amp;"-"&amp;MID(A1918,13,1)</f>
        <v/>
      </c>
      <c r="P1918" s="1">
        <f>"M"&amp;MID(A1918,5,2)</f>
        <v/>
      </c>
      <c r="Q1918" s="1">
        <f>IF(MID(A1918,4,1)="L",IF(ISODD(RIGHT(A1918)),"LH1","LH3"),IF(MID(A1918,4,1)="R",IF(ISODD(RIGHT(A1918)),"RH2","RH4"),"ERROR"))</f>
        <v/>
      </c>
      <c r="R1918" s="1">
        <f>P1918&amp;"-"&amp;Q1918</f>
        <v/>
      </c>
      <c r="S1918" s="13">
        <f>IF(D1918="","HXX",IF(OR(D1918=D1917,D1918=0),S1917,"H"&amp;TEXT(D1918,"00")&amp;" T"&amp;TEXT(G1918,"00")&amp;" - "&amp;A1918))</f>
        <v/>
      </c>
      <c r="T1918" s="13">
        <f>SUBTOTAL(3,A1918)</f>
        <v/>
      </c>
      <c r="U1918" s="13">
        <f>IF(OR(NOT(ISBLANK(H1918)),J1918="30"),1,0)</f>
        <v/>
      </c>
      <c r="V1918" s="13">
        <f>IF(ISBLANK(I1918),0,1)</f>
        <v/>
      </c>
      <c r="W1918" s="13">
        <f>IF(AND(L1918="Porosidad de gas",OR(K1918="C5",K1918="E5")),1,0)</f>
        <v/>
      </c>
      <c r="X1918" s="3">
        <f>RIGHT(A1918,3)</f>
        <v/>
      </c>
      <c r="Y1918" s="3">
        <f>MAX(W1918*F1918,0)</f>
        <v/>
      </c>
      <c r="Z1918" s="3">
        <f>MAX(V1918*F1918-Y1918,0)</f>
        <v/>
      </c>
      <c r="AA1918" s="3">
        <f>MAX(U1918*F1918-SUM(Y1918:Z1918),0)</f>
        <v/>
      </c>
      <c r="AB1918" s="3">
        <f>MAX(F1918-SUM(Y1918:AA1918),0)</f>
        <v/>
      </c>
      <c r="AC1918" s="3">
        <f>D1918</f>
        <v/>
      </c>
      <c r="AD1918" s="3">
        <f>E1918</f>
        <v/>
      </c>
    </row>
    <row r="1919">
      <c r="A1919" s="22" t="inlineStr">
        <is>
          <t>BNRL022511262030</t>
        </is>
      </c>
      <c r="B1919" s="22" t="inlineStr">
        <is>
          <t>26/11/2025 17:39:23</t>
        </is>
      </c>
      <c r="C1919" s="24" t="n">
        <v>9</v>
      </c>
      <c r="D1919" s="24" t="n">
        <v>14</v>
      </c>
      <c r="E1919" s="24" t="n">
        <v>14</v>
      </c>
      <c r="F1919" s="24" t="n">
        <v>363</v>
      </c>
      <c r="G1919" s="24" t="inlineStr">
        <is>
          <t>12</t>
        </is>
      </c>
      <c r="H1919" s="24" t="inlineStr">
        <is>
          <t>27/11/2025 4:6:16</t>
        </is>
      </c>
      <c r="I1919" s="24" t="inlineStr"/>
      <c r="J1919" s="24" t="n">
        <v/>
      </c>
      <c r="K1919" s="24" t="n"/>
      <c r="L1919" s="24" t="n"/>
      <c r="M1919" s="1">
        <f>LEFT(A1919,6)</f>
        <v/>
      </c>
      <c r="N1919" s="1">
        <f>MID(A1919,7,6)</f>
        <v/>
      </c>
      <c r="O1919" s="1">
        <f>MID(A1919,7,6)&amp;"-"&amp;MID(A1919,13,1)</f>
        <v/>
      </c>
      <c r="P1919" s="1">
        <f>"M"&amp;MID(A1919,5,2)</f>
        <v/>
      </c>
      <c r="Q1919" s="1">
        <f>IF(MID(A1919,4,1)="L",IF(ISODD(RIGHT(A1919)),"LH1","LH3"),IF(MID(A1919,4,1)="R",IF(ISODD(RIGHT(A1919)),"RH2","RH4"),"ERROR"))</f>
        <v/>
      </c>
      <c r="R1919" s="1">
        <f>P1919&amp;"-"&amp;Q1919</f>
        <v/>
      </c>
      <c r="S1919" s="13">
        <f>IF(D1919="","HXX",IF(OR(D1919=D1918,D1919=0),S1918,"H"&amp;TEXT(D1919,"00")&amp;" T"&amp;TEXT(G1919,"00")&amp;" - "&amp;A1919))</f>
        <v/>
      </c>
      <c r="T1919" s="13">
        <f>SUBTOTAL(3,A1919)</f>
        <v/>
      </c>
      <c r="U1919" s="13">
        <f>IF(OR(NOT(ISBLANK(H1919)),J1919="30"),1,0)</f>
        <v/>
      </c>
      <c r="V1919" s="13">
        <f>IF(ISBLANK(I1919),0,1)</f>
        <v/>
      </c>
      <c r="W1919" s="13">
        <f>IF(AND(L1919="Porosidad de gas",OR(K1919="C5",K1919="E5")),1,0)</f>
        <v/>
      </c>
      <c r="X1919" s="3">
        <f>RIGHT(A1919,3)</f>
        <v/>
      </c>
      <c r="Y1919" s="3">
        <f>MAX(W1919*F1919,0)</f>
        <v/>
      </c>
      <c r="Z1919" s="3">
        <f>MAX(V1919*F1919-Y1919,0)</f>
        <v/>
      </c>
      <c r="AA1919" s="3">
        <f>MAX(U1919*F1919-SUM(Y1919:Z1919),0)</f>
        <v/>
      </c>
      <c r="AB1919" s="3">
        <f>MAX(F1919-SUM(Y1919:AA1919),0)</f>
        <v/>
      </c>
      <c r="AC1919" s="3">
        <f>D1919</f>
        <v/>
      </c>
      <c r="AD1919" s="3">
        <f>E1919</f>
        <v/>
      </c>
    </row>
    <row r="1920">
      <c r="A1920" s="22" t="inlineStr">
        <is>
          <t>BNRR022511262029</t>
        </is>
      </c>
      <c r="B1920" s="22" t="inlineStr">
        <is>
          <t>26/11/2025 17:39:23</t>
        </is>
      </c>
      <c r="C1920" s="24" t="n">
        <v>9</v>
      </c>
      <c r="D1920" s="24" t="n">
        <v>14</v>
      </c>
      <c r="E1920" s="24" t="n">
        <v>14</v>
      </c>
      <c r="F1920" s="24" t="n">
        <v>363</v>
      </c>
      <c r="G1920" s="24" t="inlineStr">
        <is>
          <t>12</t>
        </is>
      </c>
      <c r="H1920" s="24" t="inlineStr">
        <is>
          <t>27/11/2025 4:4:28</t>
        </is>
      </c>
      <c r="I1920" s="24" t="inlineStr"/>
      <c r="J1920" s="24" t="n">
        <v/>
      </c>
      <c r="K1920" s="24" t="n"/>
      <c r="L1920" s="24" t="n"/>
      <c r="M1920" s="1">
        <f>LEFT(A1920,6)</f>
        <v/>
      </c>
      <c r="N1920" s="1">
        <f>MID(A1920,7,6)</f>
        <v/>
      </c>
      <c r="O1920" s="1">
        <f>MID(A1920,7,6)&amp;"-"&amp;MID(A1920,13,1)</f>
        <v/>
      </c>
      <c r="P1920" s="1">
        <f>"M"&amp;MID(A1920,5,2)</f>
        <v/>
      </c>
      <c r="Q1920" s="1">
        <f>IF(MID(A1920,4,1)="L",IF(ISODD(RIGHT(A1920)),"LH1","LH3"),IF(MID(A1920,4,1)="R",IF(ISODD(RIGHT(A1920)),"RH2","RH4"),"ERROR"))</f>
        <v/>
      </c>
      <c r="R1920" s="1">
        <f>P1920&amp;"-"&amp;Q1920</f>
        <v/>
      </c>
      <c r="S1920" s="13">
        <f>IF(D1920="","HXX",IF(OR(D1920=D1919,D1920=0),S1919,"H"&amp;TEXT(D1920,"00")&amp;" T"&amp;TEXT(G1920,"00")&amp;" - "&amp;A1920))</f>
        <v/>
      </c>
      <c r="T1920" s="13">
        <f>SUBTOTAL(3,A1920)</f>
        <v/>
      </c>
      <c r="U1920" s="13">
        <f>IF(OR(NOT(ISBLANK(H1920)),J1920="30"),1,0)</f>
        <v/>
      </c>
      <c r="V1920" s="13">
        <f>IF(ISBLANK(I1920),0,1)</f>
        <v/>
      </c>
      <c r="W1920" s="13">
        <f>IF(AND(L1920="Porosidad de gas",OR(K1920="C5",K1920="E5")),1,0)</f>
        <v/>
      </c>
      <c r="X1920" s="3">
        <f>RIGHT(A1920,3)</f>
        <v/>
      </c>
      <c r="Y1920" s="3">
        <f>MAX(W1920*F1920,0)</f>
        <v/>
      </c>
      <c r="Z1920" s="3">
        <f>MAX(V1920*F1920-Y1920,0)</f>
        <v/>
      </c>
      <c r="AA1920" s="3">
        <f>MAX(U1920*F1920-SUM(Y1920:Z1920),0)</f>
        <v/>
      </c>
      <c r="AB1920" s="3">
        <f>MAX(F1920-SUM(Y1920:AA1920),0)</f>
        <v/>
      </c>
      <c r="AC1920" s="3">
        <f>D1920</f>
        <v/>
      </c>
      <c r="AD1920" s="3">
        <f>E1920</f>
        <v/>
      </c>
    </row>
    <row r="1921">
      <c r="A1921" s="22" t="inlineStr">
        <is>
          <t>BNRR022511262030</t>
        </is>
      </c>
      <c r="B1921" s="22" t="inlineStr">
        <is>
          <t>26/11/2025 17:39:23</t>
        </is>
      </c>
      <c r="C1921" s="24" t="n">
        <v>9</v>
      </c>
      <c r="D1921" s="24" t="n">
        <v>14</v>
      </c>
      <c r="E1921" s="24" t="n">
        <v>14</v>
      </c>
      <c r="F1921" s="24" t="n">
        <v>363</v>
      </c>
      <c r="G1921" s="24" t="inlineStr">
        <is>
          <t>12</t>
        </is>
      </c>
      <c r="H1921" s="24" t="inlineStr">
        <is>
          <t>27/11/2025 4:7:56</t>
        </is>
      </c>
      <c r="I1921" s="24" t="inlineStr"/>
      <c r="J1921" s="24" t="n">
        <v/>
      </c>
      <c r="K1921" s="24" t="n"/>
      <c r="L1921" s="24" t="n"/>
      <c r="M1921" s="1">
        <f>LEFT(A1921,6)</f>
        <v/>
      </c>
      <c r="N1921" s="1">
        <f>MID(A1921,7,6)</f>
        <v/>
      </c>
      <c r="O1921" s="1">
        <f>MID(A1921,7,6)&amp;"-"&amp;MID(A1921,13,1)</f>
        <v/>
      </c>
      <c r="P1921" s="1">
        <f>"M"&amp;MID(A1921,5,2)</f>
        <v/>
      </c>
      <c r="Q1921" s="1">
        <f>IF(MID(A1921,4,1)="L",IF(ISODD(RIGHT(A1921)),"LH1","LH3"),IF(MID(A1921,4,1)="R",IF(ISODD(RIGHT(A1921)),"RH2","RH4"),"ERROR"))</f>
        <v/>
      </c>
      <c r="R1921" s="1">
        <f>P1921&amp;"-"&amp;Q1921</f>
        <v/>
      </c>
      <c r="S1921" s="13">
        <f>IF(D1921="","HXX",IF(OR(D1921=D1920,D1921=0),S1920,"H"&amp;TEXT(D1921,"00")&amp;" T"&amp;TEXT(G1921,"00")&amp;" - "&amp;A1921))</f>
        <v/>
      </c>
      <c r="T1921" s="13">
        <f>SUBTOTAL(3,A1921)</f>
        <v/>
      </c>
      <c r="U1921" s="13">
        <f>IF(OR(NOT(ISBLANK(H1921)),J1921="30"),1,0)</f>
        <v/>
      </c>
      <c r="V1921" s="13">
        <f>IF(ISBLANK(I1921),0,1)</f>
        <v/>
      </c>
      <c r="W1921" s="13">
        <f>IF(AND(L1921="Porosidad de gas",OR(K1921="C5",K1921="E5")),1,0)</f>
        <v/>
      </c>
      <c r="X1921" s="3">
        <f>RIGHT(A1921,3)</f>
        <v/>
      </c>
      <c r="Y1921" s="3">
        <f>MAX(W1921*F1921,0)</f>
        <v/>
      </c>
      <c r="Z1921" s="3">
        <f>MAX(V1921*F1921-Y1921,0)</f>
        <v/>
      </c>
      <c r="AA1921" s="3">
        <f>MAX(U1921*F1921-SUM(Y1921:Z1921),0)</f>
        <v/>
      </c>
      <c r="AB1921" s="3">
        <f>MAX(F1921-SUM(Y1921:AA1921),0)</f>
        <v/>
      </c>
      <c r="AC1921" s="3">
        <f>D1921</f>
        <v/>
      </c>
      <c r="AD1921" s="3">
        <f>E1921</f>
        <v/>
      </c>
    </row>
    <row r="1922">
      <c r="A1922" s="22" t="inlineStr">
        <is>
          <t>BNRL022511262027</t>
        </is>
      </c>
      <c r="B1922" s="22" t="inlineStr">
        <is>
          <t>26/11/2025 17:33:20</t>
        </is>
      </c>
      <c r="C1922" s="24" t="n">
        <v>9</v>
      </c>
      <c r="D1922" s="24" t="n">
        <v>14</v>
      </c>
      <c r="E1922" s="24" t="n">
        <v>13</v>
      </c>
      <c r="F1922" s="24" t="n">
        <v>363</v>
      </c>
      <c r="G1922" s="24" t="inlineStr">
        <is>
          <t>12</t>
        </is>
      </c>
      <c r="H1922" s="24" t="inlineStr">
        <is>
          <t>27/11/2025 5:17:24</t>
        </is>
      </c>
      <c r="I1922" s="24" t="inlineStr"/>
      <c r="J1922" s="24" t="n">
        <v/>
      </c>
      <c r="K1922" s="24" t="n"/>
      <c r="L1922" s="24" t="n"/>
      <c r="M1922" s="1">
        <f>LEFT(A1922,6)</f>
        <v/>
      </c>
      <c r="N1922" s="1">
        <f>MID(A1922,7,6)</f>
        <v/>
      </c>
      <c r="O1922" s="1">
        <f>MID(A1922,7,6)&amp;"-"&amp;MID(A1922,13,1)</f>
        <v/>
      </c>
      <c r="P1922" s="1">
        <f>"M"&amp;MID(A1922,5,2)</f>
        <v/>
      </c>
      <c r="Q1922" s="1">
        <f>IF(MID(A1922,4,1)="L",IF(ISODD(RIGHT(A1922)),"LH1","LH3"),IF(MID(A1922,4,1)="R",IF(ISODD(RIGHT(A1922)),"RH2","RH4"),"ERROR"))</f>
        <v/>
      </c>
      <c r="R1922" s="1">
        <f>P1922&amp;"-"&amp;Q1922</f>
        <v/>
      </c>
      <c r="S1922" s="13">
        <f>IF(D1922="","HXX",IF(OR(D1922=D1921,D1922=0),S1921,"H"&amp;TEXT(D1922,"00")&amp;" T"&amp;TEXT(G1922,"00")&amp;" - "&amp;A1922))</f>
        <v/>
      </c>
      <c r="T1922" s="13">
        <f>SUBTOTAL(3,A1922)</f>
        <v/>
      </c>
      <c r="U1922" s="13">
        <f>IF(OR(NOT(ISBLANK(H1922)),J1922="30"),1,0)</f>
        <v/>
      </c>
      <c r="V1922" s="13">
        <f>IF(ISBLANK(I1922),0,1)</f>
        <v/>
      </c>
      <c r="W1922" s="13">
        <f>IF(AND(L1922="Porosidad de gas",OR(K1922="C5",K1922="E5")),1,0)</f>
        <v/>
      </c>
      <c r="X1922" s="3">
        <f>RIGHT(A1922,3)</f>
        <v/>
      </c>
      <c r="Y1922" s="3">
        <f>MAX(W1922*F1922,0)</f>
        <v/>
      </c>
      <c r="Z1922" s="3">
        <f>MAX(V1922*F1922-Y1922,0)</f>
        <v/>
      </c>
      <c r="AA1922" s="3">
        <f>MAX(U1922*F1922-SUM(Y1922:Z1922),0)</f>
        <v/>
      </c>
      <c r="AB1922" s="3">
        <f>MAX(F1922-SUM(Y1922:AA1922),0)</f>
        <v/>
      </c>
      <c r="AC1922" s="3">
        <f>D1922</f>
        <v/>
      </c>
      <c r="AD1922" s="3">
        <f>E1922</f>
        <v/>
      </c>
    </row>
    <row r="1923">
      <c r="A1923" s="22" t="inlineStr">
        <is>
          <t>BNRL022511262028</t>
        </is>
      </c>
      <c r="B1923" s="22" t="inlineStr">
        <is>
          <t>26/11/2025 17:33:20</t>
        </is>
      </c>
      <c r="C1923" s="24" t="n">
        <v>9</v>
      </c>
      <c r="D1923" s="24" t="n">
        <v>14</v>
      </c>
      <c r="E1923" s="24" t="n">
        <v>13</v>
      </c>
      <c r="F1923" s="24" t="n">
        <v>363</v>
      </c>
      <c r="G1923" s="24" t="inlineStr">
        <is>
          <t>12</t>
        </is>
      </c>
      <c r="H1923" s="24" t="inlineStr">
        <is>
          <t>27/11/2025 5:26:21</t>
        </is>
      </c>
      <c r="I1923" s="24" t="inlineStr"/>
      <c r="J1923" s="24" t="n">
        <v/>
      </c>
      <c r="K1923" s="24" t="n"/>
      <c r="L1923" s="24" t="n"/>
      <c r="M1923" s="1">
        <f>LEFT(A1923,6)</f>
        <v/>
      </c>
      <c r="N1923" s="1">
        <f>MID(A1923,7,6)</f>
        <v/>
      </c>
      <c r="O1923" s="1">
        <f>MID(A1923,7,6)&amp;"-"&amp;MID(A1923,13,1)</f>
        <v/>
      </c>
      <c r="P1923" s="1">
        <f>"M"&amp;MID(A1923,5,2)</f>
        <v/>
      </c>
      <c r="Q1923" s="1">
        <f>IF(MID(A1923,4,1)="L",IF(ISODD(RIGHT(A1923)),"LH1","LH3"),IF(MID(A1923,4,1)="R",IF(ISODD(RIGHT(A1923)),"RH2","RH4"),"ERROR"))</f>
        <v/>
      </c>
      <c r="R1923" s="1">
        <f>P1923&amp;"-"&amp;Q1923</f>
        <v/>
      </c>
      <c r="S1923" s="13">
        <f>IF(D1923="","HXX",IF(OR(D1923=D1922,D1923=0),S1922,"H"&amp;TEXT(D1923,"00")&amp;" T"&amp;TEXT(G1923,"00")&amp;" - "&amp;A1923))</f>
        <v/>
      </c>
      <c r="T1923" s="13">
        <f>SUBTOTAL(3,A1923)</f>
        <v/>
      </c>
      <c r="U1923" s="13">
        <f>IF(OR(NOT(ISBLANK(H1923)),J1923="30"),1,0)</f>
        <v/>
      </c>
      <c r="V1923" s="13">
        <f>IF(ISBLANK(I1923),0,1)</f>
        <v/>
      </c>
      <c r="W1923" s="13">
        <f>IF(AND(L1923="Porosidad de gas",OR(K1923="C5",K1923="E5")),1,0)</f>
        <v/>
      </c>
      <c r="X1923" s="3">
        <f>RIGHT(A1923,3)</f>
        <v/>
      </c>
      <c r="Y1923" s="3">
        <f>MAX(W1923*F1923,0)</f>
        <v/>
      </c>
      <c r="Z1923" s="3">
        <f>MAX(V1923*F1923-Y1923,0)</f>
        <v/>
      </c>
      <c r="AA1923" s="3">
        <f>MAX(U1923*F1923-SUM(Y1923:Z1923),0)</f>
        <v/>
      </c>
      <c r="AB1923" s="3">
        <f>MAX(F1923-SUM(Y1923:AA1923),0)</f>
        <v/>
      </c>
      <c r="AC1923" s="3">
        <f>D1923</f>
        <v/>
      </c>
      <c r="AD1923" s="3">
        <f>E1923</f>
        <v/>
      </c>
    </row>
    <row r="1924">
      <c r="A1924" s="22" t="inlineStr">
        <is>
          <t>BNRR022511262027</t>
        </is>
      </c>
      <c r="B1924" s="22" t="inlineStr">
        <is>
          <t>26/11/2025 17:33:20</t>
        </is>
      </c>
      <c r="C1924" s="24" t="n">
        <v>9</v>
      </c>
      <c r="D1924" s="24" t="n">
        <v>14</v>
      </c>
      <c r="E1924" s="24" t="n">
        <v>13</v>
      </c>
      <c r="F1924" s="24" t="n">
        <v>363</v>
      </c>
      <c r="G1924" s="24" t="inlineStr">
        <is>
          <t>12</t>
        </is>
      </c>
      <c r="H1924" s="24" t="inlineStr">
        <is>
          <t>27/11/2025 5:23:37</t>
        </is>
      </c>
      <c r="I1924" s="24" t="inlineStr"/>
      <c r="J1924" s="24" t="n">
        <v/>
      </c>
      <c r="K1924" s="24" t="n"/>
      <c r="L1924" s="24" t="n"/>
      <c r="M1924" s="1">
        <f>LEFT(A1924,6)</f>
        <v/>
      </c>
      <c r="N1924" s="1">
        <f>MID(A1924,7,6)</f>
        <v/>
      </c>
      <c r="O1924" s="1">
        <f>MID(A1924,7,6)&amp;"-"&amp;MID(A1924,13,1)</f>
        <v/>
      </c>
      <c r="P1924" s="1">
        <f>"M"&amp;MID(A1924,5,2)</f>
        <v/>
      </c>
      <c r="Q1924" s="1">
        <f>IF(MID(A1924,4,1)="L",IF(ISODD(RIGHT(A1924)),"LH1","LH3"),IF(MID(A1924,4,1)="R",IF(ISODD(RIGHT(A1924)),"RH2","RH4"),"ERROR"))</f>
        <v/>
      </c>
      <c r="R1924" s="1">
        <f>P1924&amp;"-"&amp;Q1924</f>
        <v/>
      </c>
      <c r="S1924" s="13">
        <f>IF(D1924="","HXX",IF(OR(D1924=D1923,D1924=0),S1923,"H"&amp;TEXT(D1924,"00")&amp;" T"&amp;TEXT(G1924,"00")&amp;" - "&amp;A1924))</f>
        <v/>
      </c>
      <c r="T1924" s="13">
        <f>SUBTOTAL(3,A1924)</f>
        <v/>
      </c>
      <c r="U1924" s="13">
        <f>IF(OR(NOT(ISBLANK(H1924)),J1924="30"),1,0)</f>
        <v/>
      </c>
      <c r="V1924" s="13">
        <f>IF(ISBLANK(I1924),0,1)</f>
        <v/>
      </c>
      <c r="W1924" s="13">
        <f>IF(AND(L1924="Porosidad de gas",OR(K1924="C5",K1924="E5")),1,0)</f>
        <v/>
      </c>
      <c r="X1924" s="3">
        <f>RIGHT(A1924,3)</f>
        <v/>
      </c>
      <c r="Y1924" s="3">
        <f>MAX(W1924*F1924,0)</f>
        <v/>
      </c>
      <c r="Z1924" s="3">
        <f>MAX(V1924*F1924-Y1924,0)</f>
        <v/>
      </c>
      <c r="AA1924" s="3">
        <f>MAX(U1924*F1924-SUM(Y1924:Z1924),0)</f>
        <v/>
      </c>
      <c r="AB1924" s="3">
        <f>MAX(F1924-SUM(Y1924:AA1924),0)</f>
        <v/>
      </c>
      <c r="AC1924" s="3">
        <f>D1924</f>
        <v/>
      </c>
      <c r="AD1924" s="3">
        <f>E1924</f>
        <v/>
      </c>
    </row>
    <row r="1925">
      <c r="A1925" s="22" t="inlineStr">
        <is>
          <t>BNRR022511262028</t>
        </is>
      </c>
      <c r="B1925" s="22" t="inlineStr">
        <is>
          <t>26/11/2025 17:33:20</t>
        </is>
      </c>
      <c r="C1925" s="24" t="n">
        <v>9</v>
      </c>
      <c r="D1925" s="24" t="n">
        <v>14</v>
      </c>
      <c r="E1925" s="24" t="n">
        <v>13</v>
      </c>
      <c r="F1925" s="24" t="n">
        <v>363</v>
      </c>
      <c r="G1925" s="24" t="inlineStr">
        <is>
          <t>12</t>
        </is>
      </c>
      <c r="H1925" s="24" t="inlineStr">
        <is>
          <t>27/11/2025 5:15:59</t>
        </is>
      </c>
      <c r="I1925" s="24" t="inlineStr"/>
      <c r="J1925" s="24" t="n">
        <v/>
      </c>
      <c r="K1925" s="24" t="n"/>
      <c r="L1925" s="24" t="n"/>
      <c r="M1925" s="1">
        <f>LEFT(A1925,6)</f>
        <v/>
      </c>
      <c r="N1925" s="1">
        <f>MID(A1925,7,6)</f>
        <v/>
      </c>
      <c r="O1925" s="1">
        <f>MID(A1925,7,6)&amp;"-"&amp;MID(A1925,13,1)</f>
        <v/>
      </c>
      <c r="P1925" s="1">
        <f>"M"&amp;MID(A1925,5,2)</f>
        <v/>
      </c>
      <c r="Q1925" s="1">
        <f>IF(MID(A1925,4,1)="L",IF(ISODD(RIGHT(A1925)),"LH1","LH3"),IF(MID(A1925,4,1)="R",IF(ISODD(RIGHT(A1925)),"RH2","RH4"),"ERROR"))</f>
        <v/>
      </c>
      <c r="R1925" s="1">
        <f>P1925&amp;"-"&amp;Q1925</f>
        <v/>
      </c>
      <c r="S1925" s="13">
        <f>IF(D1925="","HXX",IF(OR(D1925=D1924,D1925=0),S1924,"H"&amp;TEXT(D1925,"00")&amp;" T"&amp;TEXT(G1925,"00")&amp;" - "&amp;A1925))</f>
        <v/>
      </c>
      <c r="T1925" s="13">
        <f>SUBTOTAL(3,A1925)</f>
        <v/>
      </c>
      <c r="U1925" s="13">
        <f>IF(OR(NOT(ISBLANK(H1925)),J1925="30"),1,0)</f>
        <v/>
      </c>
      <c r="V1925" s="13">
        <f>IF(ISBLANK(I1925),0,1)</f>
        <v/>
      </c>
      <c r="W1925" s="13">
        <f>IF(AND(L1925="Porosidad de gas",OR(K1925="C5",K1925="E5")),1,0)</f>
        <v/>
      </c>
      <c r="X1925" s="3">
        <f>RIGHT(A1925,3)</f>
        <v/>
      </c>
      <c r="Y1925" s="3">
        <f>MAX(W1925*F1925,0)</f>
        <v/>
      </c>
      <c r="Z1925" s="3">
        <f>MAX(V1925*F1925-Y1925,0)</f>
        <v/>
      </c>
      <c r="AA1925" s="3">
        <f>MAX(U1925*F1925-SUM(Y1925:Z1925),0)</f>
        <v/>
      </c>
      <c r="AB1925" s="3">
        <f>MAX(F1925-SUM(Y1925:AA1925),0)</f>
        <v/>
      </c>
      <c r="AC1925" s="3">
        <f>D1925</f>
        <v/>
      </c>
      <c r="AD1925" s="3">
        <f>E1925</f>
        <v/>
      </c>
    </row>
    <row r="1926">
      <c r="A1926" s="22" t="inlineStr">
        <is>
          <t>BNRL022511262025</t>
        </is>
      </c>
      <c r="B1926" s="22" t="inlineStr">
        <is>
          <t>26/11/2025 17:27:17</t>
        </is>
      </c>
      <c r="C1926" s="24" t="n">
        <v>9</v>
      </c>
      <c r="D1926" s="24" t="n">
        <v>14</v>
      </c>
      <c r="E1926" s="24" t="n">
        <v>12</v>
      </c>
      <c r="F1926" s="24" t="n">
        <v>420</v>
      </c>
      <c r="G1926" s="24" t="inlineStr">
        <is>
          <t>12</t>
        </is>
      </c>
      <c r="H1926" s="24" t="inlineStr">
        <is>
          <t>27/11/2025 5:27:17</t>
        </is>
      </c>
      <c r="I1926" s="24" t="inlineStr"/>
      <c r="J1926" s="24" t="n">
        <v/>
      </c>
      <c r="K1926" s="24" t="n"/>
      <c r="L1926" s="24" t="n"/>
      <c r="M1926" s="1">
        <f>LEFT(A1926,6)</f>
        <v/>
      </c>
      <c r="N1926" s="1">
        <f>MID(A1926,7,6)</f>
        <v/>
      </c>
      <c r="O1926" s="1">
        <f>MID(A1926,7,6)&amp;"-"&amp;MID(A1926,13,1)</f>
        <v/>
      </c>
      <c r="P1926" s="1">
        <f>"M"&amp;MID(A1926,5,2)</f>
        <v/>
      </c>
      <c r="Q1926" s="1">
        <f>IF(MID(A1926,4,1)="L",IF(ISODD(RIGHT(A1926)),"LH1","LH3"),IF(MID(A1926,4,1)="R",IF(ISODD(RIGHT(A1926)),"RH2","RH4"),"ERROR"))</f>
        <v/>
      </c>
      <c r="R1926" s="1">
        <f>P1926&amp;"-"&amp;Q1926</f>
        <v/>
      </c>
      <c r="S1926" s="13">
        <f>IF(D1926="","HXX",IF(OR(D1926=D1925,D1926=0),S1925,"H"&amp;TEXT(D1926,"00")&amp;" T"&amp;TEXT(G1926,"00")&amp;" - "&amp;A1926))</f>
        <v/>
      </c>
      <c r="T1926" s="13">
        <f>SUBTOTAL(3,A1926)</f>
        <v/>
      </c>
      <c r="U1926" s="13">
        <f>IF(OR(NOT(ISBLANK(H1926)),J1926="30"),1,0)</f>
        <v/>
      </c>
      <c r="V1926" s="13">
        <f>IF(ISBLANK(I1926),0,1)</f>
        <v/>
      </c>
      <c r="W1926" s="13">
        <f>IF(AND(L1926="Porosidad de gas",OR(K1926="C5",K1926="E5")),1,0)</f>
        <v/>
      </c>
      <c r="X1926" s="3">
        <f>RIGHT(A1926,3)</f>
        <v/>
      </c>
      <c r="Y1926" s="3">
        <f>MAX(W1926*F1926,0)</f>
        <v/>
      </c>
      <c r="Z1926" s="3">
        <f>MAX(V1926*F1926-Y1926,0)</f>
        <v/>
      </c>
      <c r="AA1926" s="3">
        <f>MAX(U1926*F1926-SUM(Y1926:Z1926),0)</f>
        <v/>
      </c>
      <c r="AB1926" s="3">
        <f>MAX(F1926-SUM(Y1926:AA1926),0)</f>
        <v/>
      </c>
      <c r="AC1926" s="3">
        <f>D1926</f>
        <v/>
      </c>
      <c r="AD1926" s="3">
        <f>E1926</f>
        <v/>
      </c>
    </row>
    <row r="1927">
      <c r="A1927" s="22" t="inlineStr">
        <is>
          <t>BNRL022511262026</t>
        </is>
      </c>
      <c r="B1927" s="22" t="inlineStr">
        <is>
          <t>26/11/2025 17:27:17</t>
        </is>
      </c>
      <c r="C1927" s="24" t="n">
        <v>9</v>
      </c>
      <c r="D1927" s="24" t="n">
        <v>14</v>
      </c>
      <c r="E1927" s="24" t="n">
        <v>12</v>
      </c>
      <c r="F1927" s="24" t="n">
        <v>420</v>
      </c>
      <c r="G1927" s="24" t="inlineStr">
        <is>
          <t>12</t>
        </is>
      </c>
      <c r="H1927" s="24" t="inlineStr">
        <is>
          <t>27/11/2025 5:29:27</t>
        </is>
      </c>
      <c r="I1927" s="24" t="inlineStr"/>
      <c r="J1927" s="24" t="n">
        <v/>
      </c>
      <c r="K1927" s="24" t="n"/>
      <c r="L1927" s="24" t="n"/>
      <c r="M1927" s="1">
        <f>LEFT(A1927,6)</f>
        <v/>
      </c>
      <c r="N1927" s="1">
        <f>MID(A1927,7,6)</f>
        <v/>
      </c>
      <c r="O1927" s="1">
        <f>MID(A1927,7,6)&amp;"-"&amp;MID(A1927,13,1)</f>
        <v/>
      </c>
      <c r="P1927" s="1">
        <f>"M"&amp;MID(A1927,5,2)</f>
        <v/>
      </c>
      <c r="Q1927" s="1">
        <f>IF(MID(A1927,4,1)="L",IF(ISODD(RIGHT(A1927)),"LH1","LH3"),IF(MID(A1927,4,1)="R",IF(ISODD(RIGHT(A1927)),"RH2","RH4"),"ERROR"))</f>
        <v/>
      </c>
      <c r="R1927" s="1">
        <f>P1927&amp;"-"&amp;Q1927</f>
        <v/>
      </c>
      <c r="S1927" s="13">
        <f>IF(D1927="","HXX",IF(OR(D1927=D1926,D1927=0),S1926,"H"&amp;TEXT(D1927,"00")&amp;" T"&amp;TEXT(G1927,"00")&amp;" - "&amp;A1927))</f>
        <v/>
      </c>
      <c r="T1927" s="13">
        <f>SUBTOTAL(3,A1927)</f>
        <v/>
      </c>
      <c r="U1927" s="13">
        <f>IF(OR(NOT(ISBLANK(H1927)),J1927="30"),1,0)</f>
        <v/>
      </c>
      <c r="V1927" s="13">
        <f>IF(ISBLANK(I1927),0,1)</f>
        <v/>
      </c>
      <c r="W1927" s="13">
        <f>IF(AND(L1927="Porosidad de gas",OR(K1927="C5",K1927="E5")),1,0)</f>
        <v/>
      </c>
      <c r="X1927" s="3">
        <f>RIGHT(A1927,3)</f>
        <v/>
      </c>
      <c r="Y1927" s="3">
        <f>MAX(W1927*F1927,0)</f>
        <v/>
      </c>
      <c r="Z1927" s="3">
        <f>MAX(V1927*F1927-Y1927,0)</f>
        <v/>
      </c>
      <c r="AA1927" s="3">
        <f>MAX(U1927*F1927-SUM(Y1927:Z1927),0)</f>
        <v/>
      </c>
      <c r="AB1927" s="3">
        <f>MAX(F1927-SUM(Y1927:AA1927),0)</f>
        <v/>
      </c>
      <c r="AC1927" s="3">
        <f>D1927</f>
        <v/>
      </c>
      <c r="AD1927" s="3">
        <f>E1927</f>
        <v/>
      </c>
    </row>
    <row r="1928">
      <c r="A1928" s="22" t="inlineStr">
        <is>
          <t>BNRR022511262025</t>
        </is>
      </c>
      <c r="B1928" s="22" t="inlineStr">
        <is>
          <t>26/11/2025 17:27:17</t>
        </is>
      </c>
      <c r="C1928" s="24" t="n">
        <v>9</v>
      </c>
      <c r="D1928" s="24" t="n">
        <v>14</v>
      </c>
      <c r="E1928" s="24" t="n">
        <v>12</v>
      </c>
      <c r="F1928" s="24" t="n">
        <v>420</v>
      </c>
      <c r="G1928" s="24" t="inlineStr">
        <is>
          <t>12</t>
        </is>
      </c>
      <c r="H1928" s="24" t="inlineStr">
        <is>
          <t>27/11/2025 5:26:37</t>
        </is>
      </c>
      <c r="I1928" s="24" t="inlineStr"/>
      <c r="J1928" s="24" t="n">
        <v/>
      </c>
      <c r="K1928" s="24" t="n"/>
      <c r="L1928" s="24" t="n"/>
      <c r="M1928" s="1">
        <f>LEFT(A1928,6)</f>
        <v/>
      </c>
      <c r="N1928" s="1">
        <f>MID(A1928,7,6)</f>
        <v/>
      </c>
      <c r="O1928" s="1">
        <f>MID(A1928,7,6)&amp;"-"&amp;MID(A1928,13,1)</f>
        <v/>
      </c>
      <c r="P1928" s="1">
        <f>"M"&amp;MID(A1928,5,2)</f>
        <v/>
      </c>
      <c r="Q1928" s="1">
        <f>IF(MID(A1928,4,1)="L",IF(ISODD(RIGHT(A1928)),"LH1","LH3"),IF(MID(A1928,4,1)="R",IF(ISODD(RIGHT(A1928)),"RH2","RH4"),"ERROR"))</f>
        <v/>
      </c>
      <c r="R1928" s="1">
        <f>P1928&amp;"-"&amp;Q1928</f>
        <v/>
      </c>
      <c r="S1928" s="13">
        <f>IF(D1928="","HXX",IF(OR(D1928=D1927,D1928=0),S1927,"H"&amp;TEXT(D1928,"00")&amp;" T"&amp;TEXT(G1928,"00")&amp;" - "&amp;A1928))</f>
        <v/>
      </c>
      <c r="T1928" s="13">
        <f>SUBTOTAL(3,A1928)</f>
        <v/>
      </c>
      <c r="U1928" s="13">
        <f>IF(OR(NOT(ISBLANK(H1928)),J1928="30"),1,0)</f>
        <v/>
      </c>
      <c r="V1928" s="13">
        <f>IF(ISBLANK(I1928),0,1)</f>
        <v/>
      </c>
      <c r="W1928" s="13">
        <f>IF(AND(L1928="Porosidad de gas",OR(K1928="C5",K1928="E5")),1,0)</f>
        <v/>
      </c>
      <c r="X1928" s="3">
        <f>RIGHT(A1928,3)</f>
        <v/>
      </c>
      <c r="Y1928" s="3">
        <f>MAX(W1928*F1928,0)</f>
        <v/>
      </c>
      <c r="Z1928" s="3">
        <f>MAX(V1928*F1928-Y1928,0)</f>
        <v/>
      </c>
      <c r="AA1928" s="3">
        <f>MAX(U1928*F1928-SUM(Y1928:Z1928),0)</f>
        <v/>
      </c>
      <c r="AB1928" s="3">
        <f>MAX(F1928-SUM(Y1928:AA1928),0)</f>
        <v/>
      </c>
      <c r="AC1928" s="3">
        <f>D1928</f>
        <v/>
      </c>
      <c r="AD1928" s="3">
        <f>E1928</f>
        <v/>
      </c>
    </row>
    <row r="1929">
      <c r="A1929" s="22" t="inlineStr">
        <is>
          <t>BNRR022511262026</t>
        </is>
      </c>
      <c r="B1929" s="22" t="inlineStr">
        <is>
          <t>26/11/2025 17:27:17</t>
        </is>
      </c>
      <c r="C1929" s="24" t="n">
        <v>9</v>
      </c>
      <c r="D1929" s="24" t="n">
        <v>14</v>
      </c>
      <c r="E1929" s="24" t="n">
        <v>12</v>
      </c>
      <c r="F1929" s="24" t="n">
        <v>420</v>
      </c>
      <c r="G1929" s="24" t="inlineStr">
        <is>
          <t>12</t>
        </is>
      </c>
      <c r="H1929" s="24" t="inlineStr">
        <is>
          <t>27/11/2025 5:25:17</t>
        </is>
      </c>
      <c r="I1929" s="24" t="inlineStr"/>
      <c r="J1929" s="24" t="n">
        <v/>
      </c>
      <c r="K1929" s="24" t="n"/>
      <c r="L1929" s="24" t="n"/>
      <c r="M1929" s="1">
        <f>LEFT(A1929,6)</f>
        <v/>
      </c>
      <c r="N1929" s="1">
        <f>MID(A1929,7,6)</f>
        <v/>
      </c>
      <c r="O1929" s="1">
        <f>MID(A1929,7,6)&amp;"-"&amp;MID(A1929,13,1)</f>
        <v/>
      </c>
      <c r="P1929" s="1">
        <f>"M"&amp;MID(A1929,5,2)</f>
        <v/>
      </c>
      <c r="Q1929" s="1">
        <f>IF(MID(A1929,4,1)="L",IF(ISODD(RIGHT(A1929)),"LH1","LH3"),IF(MID(A1929,4,1)="R",IF(ISODD(RIGHT(A1929)),"RH2","RH4"),"ERROR"))</f>
        <v/>
      </c>
      <c r="R1929" s="1">
        <f>P1929&amp;"-"&amp;Q1929</f>
        <v/>
      </c>
      <c r="S1929" s="13">
        <f>IF(D1929="","HXX",IF(OR(D1929=D1928,D1929=0),S1928,"H"&amp;TEXT(D1929,"00")&amp;" T"&amp;TEXT(G1929,"00")&amp;" - "&amp;A1929))</f>
        <v/>
      </c>
      <c r="T1929" s="13">
        <f>SUBTOTAL(3,A1929)</f>
        <v/>
      </c>
      <c r="U1929" s="13">
        <f>IF(OR(NOT(ISBLANK(H1929)),J1929="30"),1,0)</f>
        <v/>
      </c>
      <c r="V1929" s="13">
        <f>IF(ISBLANK(I1929),0,1)</f>
        <v/>
      </c>
      <c r="W1929" s="13">
        <f>IF(AND(L1929="Porosidad de gas",OR(K1929="C5",K1929="E5")),1,0)</f>
        <v/>
      </c>
      <c r="X1929" s="3">
        <f>RIGHT(A1929,3)</f>
        <v/>
      </c>
      <c r="Y1929" s="3">
        <f>MAX(W1929*F1929,0)</f>
        <v/>
      </c>
      <c r="Z1929" s="3">
        <f>MAX(V1929*F1929-Y1929,0)</f>
        <v/>
      </c>
      <c r="AA1929" s="3">
        <f>MAX(U1929*F1929-SUM(Y1929:Z1929),0)</f>
        <v/>
      </c>
      <c r="AB1929" s="3">
        <f>MAX(F1929-SUM(Y1929:AA1929),0)</f>
        <v/>
      </c>
      <c r="AC1929" s="3">
        <f>D1929</f>
        <v/>
      </c>
      <c r="AD1929" s="3">
        <f>E1929</f>
        <v/>
      </c>
    </row>
    <row r="1930">
      <c r="A1930" s="22" t="inlineStr">
        <is>
          <t>BNRL022511262023</t>
        </is>
      </c>
      <c r="B1930" s="22" t="inlineStr">
        <is>
          <t>26/11/2025 17:20:17</t>
        </is>
      </c>
      <c r="C1930" s="24" t="n">
        <v>9</v>
      </c>
      <c r="D1930" s="24" t="n">
        <v>14</v>
      </c>
      <c r="E1930" s="24" t="n">
        <v>11</v>
      </c>
      <c r="F1930" s="24" t="n">
        <v>378</v>
      </c>
      <c r="G1930" s="24" t="inlineStr">
        <is>
          <t>12</t>
        </is>
      </c>
      <c r="H1930" s="24" t="inlineStr">
        <is>
          <t>27/11/2025 5:42:10</t>
        </is>
      </c>
      <c r="I1930" s="24" t="inlineStr"/>
      <c r="J1930" s="24" t="n">
        <v/>
      </c>
      <c r="K1930" s="24" t="n"/>
      <c r="L1930" s="24" t="n"/>
      <c r="M1930" s="1">
        <f>LEFT(A1930,6)</f>
        <v/>
      </c>
      <c r="N1930" s="1">
        <f>MID(A1930,7,6)</f>
        <v/>
      </c>
      <c r="O1930" s="1">
        <f>MID(A1930,7,6)&amp;"-"&amp;MID(A1930,13,1)</f>
        <v/>
      </c>
      <c r="P1930" s="1">
        <f>"M"&amp;MID(A1930,5,2)</f>
        <v/>
      </c>
      <c r="Q1930" s="1">
        <f>IF(MID(A1930,4,1)="L",IF(ISODD(RIGHT(A1930)),"LH1","LH3"),IF(MID(A1930,4,1)="R",IF(ISODD(RIGHT(A1930)),"RH2","RH4"),"ERROR"))</f>
        <v/>
      </c>
      <c r="R1930" s="1">
        <f>P1930&amp;"-"&amp;Q1930</f>
        <v/>
      </c>
      <c r="S1930" s="13">
        <f>IF(D1930="","HXX",IF(OR(D1930=D1929,D1930=0),S1929,"H"&amp;TEXT(D1930,"00")&amp;" T"&amp;TEXT(G1930,"00")&amp;" - "&amp;A1930))</f>
        <v/>
      </c>
      <c r="T1930" s="13">
        <f>SUBTOTAL(3,A1930)</f>
        <v/>
      </c>
      <c r="U1930" s="13">
        <f>IF(OR(NOT(ISBLANK(H1930)),J1930="30"),1,0)</f>
        <v/>
      </c>
      <c r="V1930" s="13">
        <f>IF(ISBLANK(I1930),0,1)</f>
        <v/>
      </c>
      <c r="W1930" s="13">
        <f>IF(AND(L1930="Porosidad de gas",OR(K1930="C5",K1930="E5")),1,0)</f>
        <v/>
      </c>
      <c r="X1930" s="3">
        <f>RIGHT(A1930,3)</f>
        <v/>
      </c>
      <c r="Y1930" s="3">
        <f>MAX(W1930*F1930,0)</f>
        <v/>
      </c>
      <c r="Z1930" s="3">
        <f>MAX(V1930*F1930-Y1930,0)</f>
        <v/>
      </c>
      <c r="AA1930" s="3">
        <f>MAX(U1930*F1930-SUM(Y1930:Z1930),0)</f>
        <v/>
      </c>
      <c r="AB1930" s="3">
        <f>MAX(F1930-SUM(Y1930:AA1930),0)</f>
        <v/>
      </c>
      <c r="AC1930" s="3">
        <f>D1930</f>
        <v/>
      </c>
      <c r="AD1930" s="3">
        <f>E1930</f>
        <v/>
      </c>
    </row>
    <row r="1931">
      <c r="A1931" s="22" t="inlineStr">
        <is>
          <t>BNRL022511262024</t>
        </is>
      </c>
      <c r="B1931" s="22" t="inlineStr">
        <is>
          <t>26/11/2025 17:20:17</t>
        </is>
      </c>
      <c r="C1931" s="24" t="n">
        <v>9</v>
      </c>
      <c r="D1931" s="24" t="n">
        <v>14</v>
      </c>
      <c r="E1931" s="24" t="n">
        <v>11</v>
      </c>
      <c r="F1931" s="24" t="n">
        <v>378</v>
      </c>
      <c r="G1931" s="24" t="inlineStr">
        <is>
          <t>12</t>
        </is>
      </c>
      <c r="H1931" s="24" t="inlineStr">
        <is>
          <t>27/11/2025 5:41:14</t>
        </is>
      </c>
      <c r="I1931" s="24" t="inlineStr"/>
      <c r="J1931" s="24" t="n">
        <v/>
      </c>
      <c r="K1931" s="24" t="n"/>
      <c r="L1931" s="24" t="n"/>
      <c r="M1931" s="1">
        <f>LEFT(A1931,6)</f>
        <v/>
      </c>
      <c r="N1931" s="1">
        <f>MID(A1931,7,6)</f>
        <v/>
      </c>
      <c r="O1931" s="1">
        <f>MID(A1931,7,6)&amp;"-"&amp;MID(A1931,13,1)</f>
        <v/>
      </c>
      <c r="P1931" s="1">
        <f>"M"&amp;MID(A1931,5,2)</f>
        <v/>
      </c>
      <c r="Q1931" s="1">
        <f>IF(MID(A1931,4,1)="L",IF(ISODD(RIGHT(A1931)),"LH1","LH3"),IF(MID(A1931,4,1)="R",IF(ISODD(RIGHT(A1931)),"RH2","RH4"),"ERROR"))</f>
        <v/>
      </c>
      <c r="R1931" s="1">
        <f>P1931&amp;"-"&amp;Q1931</f>
        <v/>
      </c>
      <c r="S1931" s="13">
        <f>IF(D1931="","HXX",IF(OR(D1931=D1930,D1931=0),S1930,"H"&amp;TEXT(D1931,"00")&amp;" T"&amp;TEXT(G1931,"00")&amp;" - "&amp;A1931))</f>
        <v/>
      </c>
      <c r="T1931" s="13">
        <f>SUBTOTAL(3,A1931)</f>
        <v/>
      </c>
      <c r="U1931" s="13">
        <f>IF(OR(NOT(ISBLANK(H1931)),J1931="30"),1,0)</f>
        <v/>
      </c>
      <c r="V1931" s="13">
        <f>IF(ISBLANK(I1931),0,1)</f>
        <v/>
      </c>
      <c r="W1931" s="13">
        <f>IF(AND(L1931="Porosidad de gas",OR(K1931="C5",K1931="E5")),1,0)</f>
        <v/>
      </c>
      <c r="X1931" s="3">
        <f>RIGHT(A1931,3)</f>
        <v/>
      </c>
      <c r="Y1931" s="3">
        <f>MAX(W1931*F1931,0)</f>
        <v/>
      </c>
      <c r="Z1931" s="3">
        <f>MAX(V1931*F1931-Y1931,0)</f>
        <v/>
      </c>
      <c r="AA1931" s="3">
        <f>MAX(U1931*F1931-SUM(Y1931:Z1931),0)</f>
        <v/>
      </c>
      <c r="AB1931" s="3">
        <f>MAX(F1931-SUM(Y1931:AA1931),0)</f>
        <v/>
      </c>
      <c r="AC1931" s="3">
        <f>D1931</f>
        <v/>
      </c>
      <c r="AD1931" s="3">
        <f>E1931</f>
        <v/>
      </c>
    </row>
    <row r="1932">
      <c r="A1932" s="22" t="inlineStr">
        <is>
          <t>BNRR022511262023</t>
        </is>
      </c>
      <c r="B1932" s="22" t="inlineStr">
        <is>
          <t>26/11/2025 17:20:17</t>
        </is>
      </c>
      <c r="C1932" s="24" t="n">
        <v>9</v>
      </c>
      <c r="D1932" s="24" t="n">
        <v>14</v>
      </c>
      <c r="E1932" s="24" t="n">
        <v>11</v>
      </c>
      <c r="F1932" s="24" t="n">
        <v>378</v>
      </c>
      <c r="G1932" s="24" t="inlineStr">
        <is>
          <t>12</t>
        </is>
      </c>
      <c r="H1932" s="24" t="inlineStr">
        <is>
          <t>27/11/2025 5:34:55</t>
        </is>
      </c>
      <c r="I1932" s="24" t="inlineStr"/>
      <c r="J1932" s="24" t="n">
        <v/>
      </c>
      <c r="K1932" s="24" t="n"/>
      <c r="L1932" s="24" t="n"/>
      <c r="M1932" s="1">
        <f>LEFT(A1932,6)</f>
        <v/>
      </c>
      <c r="N1932" s="1">
        <f>MID(A1932,7,6)</f>
        <v/>
      </c>
      <c r="O1932" s="1">
        <f>MID(A1932,7,6)&amp;"-"&amp;MID(A1932,13,1)</f>
        <v/>
      </c>
      <c r="P1932" s="1">
        <f>"M"&amp;MID(A1932,5,2)</f>
        <v/>
      </c>
      <c r="Q1932" s="1">
        <f>IF(MID(A1932,4,1)="L",IF(ISODD(RIGHT(A1932)),"LH1","LH3"),IF(MID(A1932,4,1)="R",IF(ISODD(RIGHT(A1932)),"RH2","RH4"),"ERROR"))</f>
        <v/>
      </c>
      <c r="R1932" s="1">
        <f>P1932&amp;"-"&amp;Q1932</f>
        <v/>
      </c>
      <c r="S1932" s="13">
        <f>IF(D1932="","HXX",IF(OR(D1932=D1931,D1932=0),S1931,"H"&amp;TEXT(D1932,"00")&amp;" T"&amp;TEXT(G1932,"00")&amp;" - "&amp;A1932))</f>
        <v/>
      </c>
      <c r="T1932" s="13">
        <f>SUBTOTAL(3,A1932)</f>
        <v/>
      </c>
      <c r="U1932" s="13">
        <f>IF(OR(NOT(ISBLANK(H1932)),J1932="30"),1,0)</f>
        <v/>
      </c>
      <c r="V1932" s="13">
        <f>IF(ISBLANK(I1932),0,1)</f>
        <v/>
      </c>
      <c r="W1932" s="13">
        <f>IF(AND(L1932="Porosidad de gas",OR(K1932="C5",K1932="E5")),1,0)</f>
        <v/>
      </c>
      <c r="X1932" s="3">
        <f>RIGHT(A1932,3)</f>
        <v/>
      </c>
      <c r="Y1932" s="3">
        <f>MAX(W1932*F1932,0)</f>
        <v/>
      </c>
      <c r="Z1932" s="3">
        <f>MAX(V1932*F1932-Y1932,0)</f>
        <v/>
      </c>
      <c r="AA1932" s="3">
        <f>MAX(U1932*F1932-SUM(Y1932:Z1932),0)</f>
        <v/>
      </c>
      <c r="AB1932" s="3">
        <f>MAX(F1932-SUM(Y1932:AA1932),0)</f>
        <v/>
      </c>
      <c r="AC1932" s="3">
        <f>D1932</f>
        <v/>
      </c>
      <c r="AD1932" s="3">
        <f>E1932</f>
        <v/>
      </c>
    </row>
    <row r="1933">
      <c r="A1933" s="22" t="inlineStr">
        <is>
          <t>BNRR022511262024</t>
        </is>
      </c>
      <c r="B1933" s="22" t="inlineStr">
        <is>
          <t>26/11/2025 17:20:17</t>
        </is>
      </c>
      <c r="C1933" s="24" t="n">
        <v>9</v>
      </c>
      <c r="D1933" s="24" t="n">
        <v>14</v>
      </c>
      <c r="E1933" s="24" t="n">
        <v>11</v>
      </c>
      <c r="F1933" s="24" t="n">
        <v>378</v>
      </c>
      <c r="G1933" s="24" t="inlineStr">
        <is>
          <t>12</t>
        </is>
      </c>
      <c r="H1933" s="24" t="inlineStr">
        <is>
          <t>27/11/2025 5:38:20</t>
        </is>
      </c>
      <c r="I1933" s="24" t="inlineStr"/>
      <c r="J1933" s="24" t="n">
        <v/>
      </c>
      <c r="K1933" s="24" t="n"/>
      <c r="L1933" s="24" t="n"/>
      <c r="M1933" s="1">
        <f>LEFT(A1933,6)</f>
        <v/>
      </c>
      <c r="N1933" s="1">
        <f>MID(A1933,7,6)</f>
        <v/>
      </c>
      <c r="O1933" s="1">
        <f>MID(A1933,7,6)&amp;"-"&amp;MID(A1933,13,1)</f>
        <v/>
      </c>
      <c r="P1933" s="1">
        <f>"M"&amp;MID(A1933,5,2)</f>
        <v/>
      </c>
      <c r="Q1933" s="1">
        <f>IF(MID(A1933,4,1)="L",IF(ISODD(RIGHT(A1933)),"LH1","LH3"),IF(MID(A1933,4,1)="R",IF(ISODD(RIGHT(A1933)),"RH2","RH4"),"ERROR"))</f>
        <v/>
      </c>
      <c r="R1933" s="1">
        <f>P1933&amp;"-"&amp;Q1933</f>
        <v/>
      </c>
      <c r="S1933" s="13">
        <f>IF(D1933="","HXX",IF(OR(D1933=D1932,D1933=0),S1932,"H"&amp;TEXT(D1933,"00")&amp;" T"&amp;TEXT(G1933,"00")&amp;" - "&amp;A1933))</f>
        <v/>
      </c>
      <c r="T1933" s="13">
        <f>SUBTOTAL(3,A1933)</f>
        <v/>
      </c>
      <c r="U1933" s="13">
        <f>IF(OR(NOT(ISBLANK(H1933)),J1933="30"),1,0)</f>
        <v/>
      </c>
      <c r="V1933" s="13">
        <f>IF(ISBLANK(I1933),0,1)</f>
        <v/>
      </c>
      <c r="W1933" s="13">
        <f>IF(AND(L1933="Porosidad de gas",OR(K1933="C5",K1933="E5")),1,0)</f>
        <v/>
      </c>
      <c r="X1933" s="3">
        <f>RIGHT(A1933,3)</f>
        <v/>
      </c>
      <c r="Y1933" s="3">
        <f>MAX(W1933*F1933,0)</f>
        <v/>
      </c>
      <c r="Z1933" s="3">
        <f>MAX(V1933*F1933-Y1933,0)</f>
        <v/>
      </c>
      <c r="AA1933" s="3">
        <f>MAX(U1933*F1933-SUM(Y1933:Z1933),0)</f>
        <v/>
      </c>
      <c r="AB1933" s="3">
        <f>MAX(F1933-SUM(Y1933:AA1933),0)</f>
        <v/>
      </c>
      <c r="AC1933" s="3">
        <f>D1933</f>
        <v/>
      </c>
      <c r="AD1933" s="3">
        <f>E1933</f>
        <v/>
      </c>
    </row>
    <row r="1934">
      <c r="A1934" s="22" t="inlineStr">
        <is>
          <t>BNRL022511262021</t>
        </is>
      </c>
      <c r="B1934" s="22" t="inlineStr">
        <is>
          <t>26/11/2025 17:14:0</t>
        </is>
      </c>
      <c r="C1934" s="24" t="n">
        <v>9</v>
      </c>
      <c r="D1934" s="24" t="n">
        <v>14</v>
      </c>
      <c r="E1934" s="24" t="n">
        <v>10</v>
      </c>
      <c r="F1934" s="24" t="n">
        <v>363</v>
      </c>
      <c r="G1934" s="24" t="inlineStr">
        <is>
          <t>12</t>
        </is>
      </c>
      <c r="H1934" s="24" t="inlineStr">
        <is>
          <t>27/11/2025 6:37:18</t>
        </is>
      </c>
      <c r="I1934" s="24" t="inlineStr"/>
      <c r="J1934" s="24" t="n">
        <v/>
      </c>
      <c r="K1934" s="24" t="n"/>
      <c r="L1934" s="24" t="n"/>
      <c r="M1934" s="1">
        <f>LEFT(A1934,6)</f>
        <v/>
      </c>
      <c r="N1934" s="1">
        <f>MID(A1934,7,6)</f>
        <v/>
      </c>
      <c r="O1934" s="1">
        <f>MID(A1934,7,6)&amp;"-"&amp;MID(A1934,13,1)</f>
        <v/>
      </c>
      <c r="P1934" s="1">
        <f>"M"&amp;MID(A1934,5,2)</f>
        <v/>
      </c>
      <c r="Q1934" s="1">
        <f>IF(MID(A1934,4,1)="L",IF(ISODD(RIGHT(A1934)),"LH1","LH3"),IF(MID(A1934,4,1)="R",IF(ISODD(RIGHT(A1934)),"RH2","RH4"),"ERROR"))</f>
        <v/>
      </c>
      <c r="R1934" s="1">
        <f>P1934&amp;"-"&amp;Q1934</f>
        <v/>
      </c>
      <c r="S1934" s="13">
        <f>IF(D1934="","HXX",IF(OR(D1934=D1933,D1934=0),S1933,"H"&amp;TEXT(D1934,"00")&amp;" T"&amp;TEXT(G1934,"00")&amp;" - "&amp;A1934))</f>
        <v/>
      </c>
      <c r="T1934" s="13">
        <f>SUBTOTAL(3,A1934)</f>
        <v/>
      </c>
      <c r="U1934" s="13">
        <f>IF(OR(NOT(ISBLANK(H1934)),J1934="30"),1,0)</f>
        <v/>
      </c>
      <c r="V1934" s="13">
        <f>IF(ISBLANK(I1934),0,1)</f>
        <v/>
      </c>
      <c r="W1934" s="13">
        <f>IF(AND(L1934="Porosidad de gas",OR(K1934="C5",K1934="E5")),1,0)</f>
        <v/>
      </c>
      <c r="X1934" s="3">
        <f>RIGHT(A1934,3)</f>
        <v/>
      </c>
      <c r="Y1934" s="3">
        <f>MAX(W1934*F1934,0)</f>
        <v/>
      </c>
      <c r="Z1934" s="3">
        <f>MAX(V1934*F1934-Y1934,0)</f>
        <v/>
      </c>
      <c r="AA1934" s="3">
        <f>MAX(U1934*F1934-SUM(Y1934:Z1934),0)</f>
        <v/>
      </c>
      <c r="AB1934" s="3">
        <f>MAX(F1934-SUM(Y1934:AA1934),0)</f>
        <v/>
      </c>
      <c r="AC1934" s="3">
        <f>D1934</f>
        <v/>
      </c>
      <c r="AD1934" s="3">
        <f>E1934</f>
        <v/>
      </c>
    </row>
    <row r="1935">
      <c r="A1935" s="22" t="inlineStr">
        <is>
          <t>BNRL022511262022</t>
        </is>
      </c>
      <c r="B1935" s="22" t="inlineStr">
        <is>
          <t>26/11/2025 17:14:0</t>
        </is>
      </c>
      <c r="C1935" s="24" t="n">
        <v>9</v>
      </c>
      <c r="D1935" s="24" t="n">
        <v>14</v>
      </c>
      <c r="E1935" s="24" t="n">
        <v>10</v>
      </c>
      <c r="F1935" s="24" t="n">
        <v>363</v>
      </c>
      <c r="G1935" s="24" t="inlineStr">
        <is>
          <t>12</t>
        </is>
      </c>
      <c r="H1935" s="24" t="inlineStr">
        <is>
          <t>27/11/2025 6:35:3</t>
        </is>
      </c>
      <c r="I1935" s="24" t="inlineStr"/>
      <c r="J1935" s="24" t="n">
        <v/>
      </c>
      <c r="K1935" s="24" t="n"/>
      <c r="L1935" s="24" t="n"/>
      <c r="M1935" s="1">
        <f>LEFT(A1935,6)</f>
        <v/>
      </c>
      <c r="N1935" s="1">
        <f>MID(A1935,7,6)</f>
        <v/>
      </c>
      <c r="O1935" s="1">
        <f>MID(A1935,7,6)&amp;"-"&amp;MID(A1935,13,1)</f>
        <v/>
      </c>
      <c r="P1935" s="1">
        <f>"M"&amp;MID(A1935,5,2)</f>
        <v/>
      </c>
      <c r="Q1935" s="1">
        <f>IF(MID(A1935,4,1)="L",IF(ISODD(RIGHT(A1935)),"LH1","LH3"),IF(MID(A1935,4,1)="R",IF(ISODD(RIGHT(A1935)),"RH2","RH4"),"ERROR"))</f>
        <v/>
      </c>
      <c r="R1935" s="1">
        <f>P1935&amp;"-"&amp;Q1935</f>
        <v/>
      </c>
      <c r="S1935" s="13">
        <f>IF(D1935="","HXX",IF(OR(D1935=D1934,D1935=0),S1934,"H"&amp;TEXT(D1935,"00")&amp;" T"&amp;TEXT(G1935,"00")&amp;" - "&amp;A1935))</f>
        <v/>
      </c>
      <c r="T1935" s="13">
        <f>SUBTOTAL(3,A1935)</f>
        <v/>
      </c>
      <c r="U1935" s="13">
        <f>IF(OR(NOT(ISBLANK(H1935)),J1935="30"),1,0)</f>
        <v/>
      </c>
      <c r="V1935" s="13">
        <f>IF(ISBLANK(I1935),0,1)</f>
        <v/>
      </c>
      <c r="W1935" s="13">
        <f>IF(AND(L1935="Porosidad de gas",OR(K1935="C5",K1935="E5")),1,0)</f>
        <v/>
      </c>
      <c r="X1935" s="3">
        <f>RIGHT(A1935,3)</f>
        <v/>
      </c>
      <c r="Y1935" s="3">
        <f>MAX(W1935*F1935,0)</f>
        <v/>
      </c>
      <c r="Z1935" s="3">
        <f>MAX(V1935*F1935-Y1935,0)</f>
        <v/>
      </c>
      <c r="AA1935" s="3">
        <f>MAX(U1935*F1935-SUM(Y1935:Z1935),0)</f>
        <v/>
      </c>
      <c r="AB1935" s="3">
        <f>MAX(F1935-SUM(Y1935:AA1935),0)</f>
        <v/>
      </c>
      <c r="AC1935" s="3">
        <f>D1935</f>
        <v/>
      </c>
      <c r="AD1935" s="3">
        <f>E1935</f>
        <v/>
      </c>
    </row>
    <row r="1936">
      <c r="A1936" s="22" t="inlineStr">
        <is>
          <t>BNRR022511262021</t>
        </is>
      </c>
      <c r="B1936" s="22" t="inlineStr">
        <is>
          <t>26/11/2025 17:14:0</t>
        </is>
      </c>
      <c r="C1936" s="24" t="n">
        <v>9</v>
      </c>
      <c r="D1936" s="24" t="n">
        <v>14</v>
      </c>
      <c r="E1936" s="24" t="n">
        <v>10</v>
      </c>
      <c r="F1936" s="24" t="n">
        <v>363</v>
      </c>
      <c r="G1936" s="24" t="inlineStr">
        <is>
          <t>12</t>
        </is>
      </c>
      <c r="H1936" s="24" t="inlineStr">
        <is>
          <t>27/11/2025 6:35:28</t>
        </is>
      </c>
      <c r="I1936" s="24" t="inlineStr">
        <is>
          <t>26/11/2025 6:37:5</t>
        </is>
      </c>
      <c r="J1936" s="24" t="n">
        <v>30</v>
      </c>
      <c r="K1936" s="24" t="inlineStr">
        <is>
          <t>E5</t>
        </is>
      </c>
      <c r="L1936" s="24" t="inlineStr">
        <is>
          <t>Filtro entrada desplazado</t>
        </is>
      </c>
      <c r="M1936" s="1">
        <f>LEFT(A1936,6)</f>
        <v/>
      </c>
      <c r="N1936" s="1">
        <f>MID(A1936,7,6)</f>
        <v/>
      </c>
      <c r="O1936" s="1">
        <f>MID(A1936,7,6)&amp;"-"&amp;MID(A1936,13,1)</f>
        <v/>
      </c>
      <c r="P1936" s="1">
        <f>"M"&amp;MID(A1936,5,2)</f>
        <v/>
      </c>
      <c r="Q1936" s="1">
        <f>IF(MID(A1936,4,1)="L",IF(ISODD(RIGHT(A1936)),"LH1","LH3"),IF(MID(A1936,4,1)="R",IF(ISODD(RIGHT(A1936)),"RH2","RH4"),"ERROR"))</f>
        <v/>
      </c>
      <c r="R1936" s="1">
        <f>P1936&amp;"-"&amp;Q1936</f>
        <v/>
      </c>
      <c r="S1936" s="13">
        <f>IF(D1936="","HXX",IF(OR(D1936=D1935,D1936=0),S1935,"H"&amp;TEXT(D1936,"00")&amp;" T"&amp;TEXT(G1936,"00")&amp;" - "&amp;A1936))</f>
        <v/>
      </c>
      <c r="T1936" s="13">
        <f>SUBTOTAL(3,A1936)</f>
        <v/>
      </c>
      <c r="U1936" s="13">
        <f>IF(OR(NOT(ISBLANK(H1936)),J1936="30"),1,0)</f>
        <v/>
      </c>
      <c r="V1936" s="13">
        <f>IF(ISBLANK(I1936),0,1)</f>
        <v/>
      </c>
      <c r="W1936" s="13">
        <f>IF(AND(L1936="Porosidad de gas",OR(K1936="C5",K1936="E5")),1,0)</f>
        <v/>
      </c>
      <c r="X1936" s="3">
        <f>RIGHT(A1936,3)</f>
        <v/>
      </c>
      <c r="Y1936" s="3">
        <f>MAX(W1936*F1936,0)</f>
        <v/>
      </c>
      <c r="Z1936" s="3">
        <f>MAX(V1936*F1936-Y1936,0)</f>
        <v/>
      </c>
      <c r="AA1936" s="3">
        <f>MAX(U1936*F1936-SUM(Y1936:Z1936),0)</f>
        <v/>
      </c>
      <c r="AB1936" s="3">
        <f>MAX(F1936-SUM(Y1936:AA1936),0)</f>
        <v/>
      </c>
      <c r="AC1936" s="3">
        <f>D1936</f>
        <v/>
      </c>
      <c r="AD1936" s="3">
        <f>E1936</f>
        <v/>
      </c>
    </row>
    <row r="1937">
      <c r="A1937" s="22" t="inlineStr">
        <is>
          <t>BNRR022511262022</t>
        </is>
      </c>
      <c r="B1937" s="22" t="inlineStr">
        <is>
          <t>26/11/2025 17:14:0</t>
        </is>
      </c>
      <c r="C1937" s="24" t="n">
        <v>9</v>
      </c>
      <c r="D1937" s="24" t="n">
        <v>14</v>
      </c>
      <c r="E1937" s="24" t="n">
        <v>10</v>
      </c>
      <c r="F1937" s="24" t="n">
        <v>363</v>
      </c>
      <c r="G1937" s="24" t="inlineStr">
        <is>
          <t>12</t>
        </is>
      </c>
      <c r="H1937" s="24" t="inlineStr">
        <is>
          <t>27/11/2025 6:32:35</t>
        </is>
      </c>
      <c r="I1937" s="24" t="inlineStr"/>
      <c r="J1937" s="24" t="n">
        <v/>
      </c>
      <c r="K1937" s="24" t="n"/>
      <c r="L1937" s="24" t="n"/>
      <c r="M1937" s="1">
        <f>LEFT(A1937,6)</f>
        <v/>
      </c>
      <c r="N1937" s="1">
        <f>MID(A1937,7,6)</f>
        <v/>
      </c>
      <c r="O1937" s="1">
        <f>MID(A1937,7,6)&amp;"-"&amp;MID(A1937,13,1)</f>
        <v/>
      </c>
      <c r="P1937" s="1">
        <f>"M"&amp;MID(A1937,5,2)</f>
        <v/>
      </c>
      <c r="Q1937" s="1">
        <f>IF(MID(A1937,4,1)="L",IF(ISODD(RIGHT(A1937)),"LH1","LH3"),IF(MID(A1937,4,1)="R",IF(ISODD(RIGHT(A1937)),"RH2","RH4"),"ERROR"))</f>
        <v/>
      </c>
      <c r="R1937" s="1">
        <f>P1937&amp;"-"&amp;Q1937</f>
        <v/>
      </c>
      <c r="S1937" s="13">
        <f>IF(D1937="","HXX",IF(OR(D1937=D1936,D1937=0),S1936,"H"&amp;TEXT(D1937,"00")&amp;" T"&amp;TEXT(G1937,"00")&amp;" - "&amp;A1937))</f>
        <v/>
      </c>
      <c r="T1937" s="13">
        <f>SUBTOTAL(3,A1937)</f>
        <v/>
      </c>
      <c r="U1937" s="13">
        <f>IF(OR(NOT(ISBLANK(H1937)),J1937="30"),1,0)</f>
        <v/>
      </c>
      <c r="V1937" s="13">
        <f>IF(ISBLANK(I1937),0,1)</f>
        <v/>
      </c>
      <c r="W1937" s="13">
        <f>IF(AND(L1937="Porosidad de gas",OR(K1937="C5",K1937="E5")),1,0)</f>
        <v/>
      </c>
      <c r="X1937" s="3">
        <f>RIGHT(A1937,3)</f>
        <v/>
      </c>
      <c r="Y1937" s="3">
        <f>MAX(W1937*F1937,0)</f>
        <v/>
      </c>
      <c r="Z1937" s="3">
        <f>MAX(V1937*F1937-Y1937,0)</f>
        <v/>
      </c>
      <c r="AA1937" s="3">
        <f>MAX(U1937*F1937-SUM(Y1937:Z1937),0)</f>
        <v/>
      </c>
      <c r="AB1937" s="3">
        <f>MAX(F1937-SUM(Y1937:AA1937),0)</f>
        <v/>
      </c>
      <c r="AC1937" s="3">
        <f>D1937</f>
        <v/>
      </c>
      <c r="AD1937" s="3">
        <f>E1937</f>
        <v/>
      </c>
    </row>
    <row r="1938">
      <c r="A1938" s="22" t="inlineStr">
        <is>
          <t>BNRL022511262019</t>
        </is>
      </c>
      <c r="B1938" s="22" t="inlineStr">
        <is>
          <t>26/11/2025 17:7:57</t>
        </is>
      </c>
      <c r="C1938" s="24" t="n">
        <v>9</v>
      </c>
      <c r="D1938" s="24" t="n">
        <v>14</v>
      </c>
      <c r="E1938" s="24" t="n">
        <v>9</v>
      </c>
      <c r="F1938" s="24" t="n">
        <v>440</v>
      </c>
      <c r="G1938" s="24" t="inlineStr">
        <is>
          <t>12</t>
        </is>
      </c>
      <c r="H1938" s="24" t="inlineStr">
        <is>
          <t>26/11/2025 19:32:44</t>
        </is>
      </c>
      <c r="I1938" s="24" t="inlineStr"/>
      <c r="J1938" s="24" t="n">
        <v/>
      </c>
      <c r="K1938" s="24" t="n"/>
      <c r="L1938" s="24" t="n"/>
      <c r="M1938" s="1">
        <f>LEFT(A1938,6)</f>
        <v/>
      </c>
      <c r="N1938" s="1">
        <f>MID(A1938,7,6)</f>
        <v/>
      </c>
      <c r="O1938" s="1">
        <f>MID(A1938,7,6)&amp;"-"&amp;MID(A1938,13,1)</f>
        <v/>
      </c>
      <c r="P1938" s="1">
        <f>"M"&amp;MID(A1938,5,2)</f>
        <v/>
      </c>
      <c r="Q1938" s="1">
        <f>IF(MID(A1938,4,1)="L",IF(ISODD(RIGHT(A1938)),"LH1","LH3"),IF(MID(A1938,4,1)="R",IF(ISODD(RIGHT(A1938)),"RH2","RH4"),"ERROR"))</f>
        <v/>
      </c>
      <c r="R1938" s="1">
        <f>P1938&amp;"-"&amp;Q1938</f>
        <v/>
      </c>
      <c r="S1938" s="13">
        <f>IF(D1938="","HXX",IF(OR(D1938=D1937,D1938=0),S1937,"H"&amp;TEXT(D1938,"00")&amp;" T"&amp;TEXT(G1938,"00")&amp;" - "&amp;A1938))</f>
        <v/>
      </c>
      <c r="T1938" s="13">
        <f>SUBTOTAL(3,A1938)</f>
        <v/>
      </c>
      <c r="U1938" s="13">
        <f>IF(OR(NOT(ISBLANK(H1938)),J1938="30"),1,0)</f>
        <v/>
      </c>
      <c r="V1938" s="13">
        <f>IF(ISBLANK(I1938),0,1)</f>
        <v/>
      </c>
      <c r="W1938" s="13">
        <f>IF(AND(L1938="Porosidad de gas",OR(K1938="C5",K1938="E5")),1,0)</f>
        <v/>
      </c>
      <c r="X1938" s="3">
        <f>RIGHT(A1938,3)</f>
        <v/>
      </c>
      <c r="Y1938" s="3">
        <f>MAX(W1938*F1938,0)</f>
        <v/>
      </c>
      <c r="Z1938" s="3">
        <f>MAX(V1938*F1938-Y1938,0)</f>
        <v/>
      </c>
      <c r="AA1938" s="3">
        <f>MAX(U1938*F1938-SUM(Y1938:Z1938),0)</f>
        <v/>
      </c>
      <c r="AB1938" s="3">
        <f>MAX(F1938-SUM(Y1938:AA1938),0)</f>
        <v/>
      </c>
      <c r="AC1938" s="3">
        <f>D1938</f>
        <v/>
      </c>
      <c r="AD1938" s="3">
        <f>E1938</f>
        <v/>
      </c>
    </row>
    <row r="1939">
      <c r="A1939" s="22" t="inlineStr">
        <is>
          <t>BNRL022511262020</t>
        </is>
      </c>
      <c r="B1939" s="22" t="inlineStr">
        <is>
          <t>26/11/2025 17:7:57</t>
        </is>
      </c>
      <c r="C1939" s="24" t="n">
        <v>9</v>
      </c>
      <c r="D1939" s="24" t="n">
        <v>14</v>
      </c>
      <c r="E1939" s="24" t="n">
        <v>9</v>
      </c>
      <c r="F1939" s="24" t="n">
        <v>440</v>
      </c>
      <c r="G1939" s="24" t="inlineStr">
        <is>
          <t>12</t>
        </is>
      </c>
      <c r="H1939" s="24" t="inlineStr">
        <is>
          <t>26/11/2025 19:31:1</t>
        </is>
      </c>
      <c r="I1939" s="24" t="inlineStr"/>
      <c r="J1939" s="24" t="n">
        <v/>
      </c>
      <c r="K1939" s="24" t="n"/>
      <c r="L1939" s="24" t="n"/>
      <c r="M1939" s="1">
        <f>LEFT(A1939,6)</f>
        <v/>
      </c>
      <c r="N1939" s="1">
        <f>MID(A1939,7,6)</f>
        <v/>
      </c>
      <c r="O1939" s="1">
        <f>MID(A1939,7,6)&amp;"-"&amp;MID(A1939,13,1)</f>
        <v/>
      </c>
      <c r="P1939" s="1">
        <f>"M"&amp;MID(A1939,5,2)</f>
        <v/>
      </c>
      <c r="Q1939" s="1">
        <f>IF(MID(A1939,4,1)="L",IF(ISODD(RIGHT(A1939)),"LH1","LH3"),IF(MID(A1939,4,1)="R",IF(ISODD(RIGHT(A1939)),"RH2","RH4"),"ERROR"))</f>
        <v/>
      </c>
      <c r="R1939" s="1">
        <f>P1939&amp;"-"&amp;Q1939</f>
        <v/>
      </c>
      <c r="S1939" s="13">
        <f>IF(D1939="","HXX",IF(OR(D1939=D1938,D1939=0),S1938,"H"&amp;TEXT(D1939,"00")&amp;" T"&amp;TEXT(G1939,"00")&amp;" - "&amp;A1939))</f>
        <v/>
      </c>
      <c r="T1939" s="13">
        <f>SUBTOTAL(3,A1939)</f>
        <v/>
      </c>
      <c r="U1939" s="13">
        <f>IF(OR(NOT(ISBLANK(H1939)),J1939="30"),1,0)</f>
        <v/>
      </c>
      <c r="V1939" s="13">
        <f>IF(ISBLANK(I1939),0,1)</f>
        <v/>
      </c>
      <c r="W1939" s="13">
        <f>IF(AND(L1939="Porosidad de gas",OR(K1939="C5",K1939="E5")),1,0)</f>
        <v/>
      </c>
      <c r="X1939" s="3">
        <f>RIGHT(A1939,3)</f>
        <v/>
      </c>
      <c r="Y1939" s="3">
        <f>MAX(W1939*F1939,0)</f>
        <v/>
      </c>
      <c r="Z1939" s="3">
        <f>MAX(V1939*F1939-Y1939,0)</f>
        <v/>
      </c>
      <c r="AA1939" s="3">
        <f>MAX(U1939*F1939-SUM(Y1939:Z1939),0)</f>
        <v/>
      </c>
      <c r="AB1939" s="3">
        <f>MAX(F1939-SUM(Y1939:AA1939),0)</f>
        <v/>
      </c>
      <c r="AC1939" s="3">
        <f>D1939</f>
        <v/>
      </c>
      <c r="AD1939" s="3">
        <f>E1939</f>
        <v/>
      </c>
    </row>
    <row r="1940">
      <c r="A1940" s="22" t="inlineStr">
        <is>
          <t>BNRR022511262019</t>
        </is>
      </c>
      <c r="B1940" s="22" t="inlineStr">
        <is>
          <t>26/11/2025 17:7:57</t>
        </is>
      </c>
      <c r="C1940" s="24" t="n">
        <v>9</v>
      </c>
      <c r="D1940" s="24" t="n">
        <v>14</v>
      </c>
      <c r="E1940" s="24" t="n">
        <v>9</v>
      </c>
      <c r="F1940" s="24" t="n">
        <v>440</v>
      </c>
      <c r="G1940" s="24" t="inlineStr">
        <is>
          <t>12</t>
        </is>
      </c>
      <c r="H1940" s="24" t="inlineStr">
        <is>
          <t>26/11/2025 19:32:4</t>
        </is>
      </c>
      <c r="I1940" s="24" t="inlineStr"/>
      <c r="J1940" s="24" t="n">
        <v/>
      </c>
      <c r="K1940" s="24" t="n"/>
      <c r="L1940" s="24" t="n"/>
      <c r="M1940" s="1">
        <f>LEFT(A1940,6)</f>
        <v/>
      </c>
      <c r="N1940" s="1">
        <f>MID(A1940,7,6)</f>
        <v/>
      </c>
      <c r="O1940" s="1">
        <f>MID(A1940,7,6)&amp;"-"&amp;MID(A1940,13,1)</f>
        <v/>
      </c>
      <c r="P1940" s="1">
        <f>"M"&amp;MID(A1940,5,2)</f>
        <v/>
      </c>
      <c r="Q1940" s="1">
        <f>IF(MID(A1940,4,1)="L",IF(ISODD(RIGHT(A1940)),"LH1","LH3"),IF(MID(A1940,4,1)="R",IF(ISODD(RIGHT(A1940)),"RH2","RH4"),"ERROR"))</f>
        <v/>
      </c>
      <c r="R1940" s="1">
        <f>P1940&amp;"-"&amp;Q1940</f>
        <v/>
      </c>
      <c r="S1940" s="13">
        <f>IF(D1940="","HXX",IF(OR(D1940=D1939,D1940=0),S1939,"H"&amp;TEXT(D1940,"00")&amp;" T"&amp;TEXT(G1940,"00")&amp;" - "&amp;A1940))</f>
        <v/>
      </c>
      <c r="T1940" s="13">
        <f>SUBTOTAL(3,A1940)</f>
        <v/>
      </c>
      <c r="U1940" s="13">
        <f>IF(OR(NOT(ISBLANK(H1940)),J1940="30"),1,0)</f>
        <v/>
      </c>
      <c r="V1940" s="13">
        <f>IF(ISBLANK(I1940),0,1)</f>
        <v/>
      </c>
      <c r="W1940" s="13">
        <f>IF(AND(L1940="Porosidad de gas",OR(K1940="C5",K1940="E5")),1,0)</f>
        <v/>
      </c>
      <c r="X1940" s="3">
        <f>RIGHT(A1940,3)</f>
        <v/>
      </c>
      <c r="Y1940" s="3">
        <f>MAX(W1940*F1940,0)</f>
        <v/>
      </c>
      <c r="Z1940" s="3">
        <f>MAX(V1940*F1940-Y1940,0)</f>
        <v/>
      </c>
      <c r="AA1940" s="3">
        <f>MAX(U1940*F1940-SUM(Y1940:Z1940),0)</f>
        <v/>
      </c>
      <c r="AB1940" s="3">
        <f>MAX(F1940-SUM(Y1940:AA1940),0)</f>
        <v/>
      </c>
      <c r="AC1940" s="3">
        <f>D1940</f>
        <v/>
      </c>
      <c r="AD1940" s="3">
        <f>E1940</f>
        <v/>
      </c>
    </row>
    <row r="1941">
      <c r="A1941" s="22" t="inlineStr">
        <is>
          <t>BNRR022511262020</t>
        </is>
      </c>
      <c r="B1941" s="22" t="inlineStr">
        <is>
          <t>26/11/2025 17:7:57</t>
        </is>
      </c>
      <c r="C1941" s="24" t="n">
        <v>9</v>
      </c>
      <c r="D1941" s="24" t="n">
        <v>14</v>
      </c>
      <c r="E1941" s="24" t="n">
        <v>9</v>
      </c>
      <c r="F1941" s="24" t="n">
        <v>440</v>
      </c>
      <c r="G1941" s="24" t="inlineStr">
        <is>
          <t>12</t>
        </is>
      </c>
      <c r="H1941" s="24" t="inlineStr">
        <is>
          <t>26/11/2025 19:30:37</t>
        </is>
      </c>
      <c r="I1941" s="24" t="inlineStr"/>
      <c r="J1941" s="24" t="n">
        <v/>
      </c>
      <c r="K1941" s="24" t="n"/>
      <c r="L1941" s="24" t="n"/>
      <c r="M1941" s="1">
        <f>LEFT(A1941,6)</f>
        <v/>
      </c>
      <c r="N1941" s="1">
        <f>MID(A1941,7,6)</f>
        <v/>
      </c>
      <c r="O1941" s="1">
        <f>MID(A1941,7,6)&amp;"-"&amp;MID(A1941,13,1)</f>
        <v/>
      </c>
      <c r="P1941" s="1">
        <f>"M"&amp;MID(A1941,5,2)</f>
        <v/>
      </c>
      <c r="Q1941" s="1">
        <f>IF(MID(A1941,4,1)="L",IF(ISODD(RIGHT(A1941)),"LH1","LH3"),IF(MID(A1941,4,1)="R",IF(ISODD(RIGHT(A1941)),"RH2","RH4"),"ERROR"))</f>
        <v/>
      </c>
      <c r="R1941" s="1">
        <f>P1941&amp;"-"&amp;Q1941</f>
        <v/>
      </c>
      <c r="S1941" s="13">
        <f>IF(D1941="","HXX",IF(OR(D1941=D1940,D1941=0),S1940,"H"&amp;TEXT(D1941,"00")&amp;" T"&amp;TEXT(G1941,"00")&amp;" - "&amp;A1941))</f>
        <v/>
      </c>
      <c r="T1941" s="13">
        <f>SUBTOTAL(3,A1941)</f>
        <v/>
      </c>
      <c r="U1941" s="13">
        <f>IF(OR(NOT(ISBLANK(H1941)),J1941="30"),1,0)</f>
        <v/>
      </c>
      <c r="V1941" s="13">
        <f>IF(ISBLANK(I1941),0,1)</f>
        <v/>
      </c>
      <c r="W1941" s="13">
        <f>IF(AND(L1941="Porosidad de gas",OR(K1941="C5",K1941="E5")),1,0)</f>
        <v/>
      </c>
      <c r="X1941" s="3">
        <f>RIGHT(A1941,3)</f>
        <v/>
      </c>
      <c r="Y1941" s="3">
        <f>MAX(W1941*F1941,0)</f>
        <v/>
      </c>
      <c r="Z1941" s="3">
        <f>MAX(V1941*F1941-Y1941,0)</f>
        <v/>
      </c>
      <c r="AA1941" s="3">
        <f>MAX(U1941*F1941-SUM(Y1941:Z1941),0)</f>
        <v/>
      </c>
      <c r="AB1941" s="3">
        <f>MAX(F1941-SUM(Y1941:AA1941),0)</f>
        <v/>
      </c>
      <c r="AC1941" s="3">
        <f>D1941</f>
        <v/>
      </c>
      <c r="AD1941" s="3">
        <f>E1941</f>
        <v/>
      </c>
    </row>
    <row r="1942">
      <c r="A1942" s="22" t="inlineStr">
        <is>
          <t>BNRL022511262017</t>
        </is>
      </c>
      <c r="B1942" s="22" t="inlineStr">
        <is>
          <t>26/11/2025 17:0:36</t>
        </is>
      </c>
      <c r="C1942" s="24" t="n">
        <v>9</v>
      </c>
      <c r="D1942" s="24" t="n">
        <v>14</v>
      </c>
      <c r="E1942" s="24" t="n">
        <v>8</v>
      </c>
      <c r="F1942" s="24" t="n">
        <v>382</v>
      </c>
      <c r="G1942" s="24" t="inlineStr">
        <is>
          <t>12</t>
        </is>
      </c>
      <c r="H1942" s="24" t="inlineStr">
        <is>
          <t>26/11/2025 19:33:40</t>
        </is>
      </c>
      <c r="I1942" s="24" t="inlineStr"/>
      <c r="J1942" s="24" t="n">
        <v/>
      </c>
      <c r="K1942" s="24" t="n"/>
      <c r="L1942" s="24" t="n"/>
      <c r="M1942" s="1">
        <f>LEFT(A1942,6)</f>
        <v/>
      </c>
      <c r="N1942" s="1">
        <f>MID(A1942,7,6)</f>
        <v/>
      </c>
      <c r="O1942" s="1">
        <f>MID(A1942,7,6)&amp;"-"&amp;MID(A1942,13,1)</f>
        <v/>
      </c>
      <c r="P1942" s="1">
        <f>"M"&amp;MID(A1942,5,2)</f>
        <v/>
      </c>
      <c r="Q1942" s="1">
        <f>IF(MID(A1942,4,1)="L",IF(ISODD(RIGHT(A1942)),"LH1","LH3"),IF(MID(A1942,4,1)="R",IF(ISODD(RIGHT(A1942)),"RH2","RH4"),"ERROR"))</f>
        <v/>
      </c>
      <c r="R1942" s="1">
        <f>P1942&amp;"-"&amp;Q1942</f>
        <v/>
      </c>
      <c r="S1942" s="13">
        <f>IF(D1942="","HXX",IF(OR(D1942=D1941,D1942=0),S1941,"H"&amp;TEXT(D1942,"00")&amp;" T"&amp;TEXT(G1942,"00")&amp;" - "&amp;A1942))</f>
        <v/>
      </c>
      <c r="T1942" s="13">
        <f>SUBTOTAL(3,A1942)</f>
        <v/>
      </c>
      <c r="U1942" s="13">
        <f>IF(OR(NOT(ISBLANK(H1942)),J1942="30"),1,0)</f>
        <v/>
      </c>
      <c r="V1942" s="13">
        <f>IF(ISBLANK(I1942),0,1)</f>
        <v/>
      </c>
      <c r="W1942" s="13">
        <f>IF(AND(L1942="Porosidad de gas",OR(K1942="C5",K1942="E5")),1,0)</f>
        <v/>
      </c>
      <c r="X1942" s="3">
        <f>RIGHT(A1942,3)</f>
        <v/>
      </c>
      <c r="Y1942" s="3">
        <f>MAX(W1942*F1942,0)</f>
        <v/>
      </c>
      <c r="Z1942" s="3">
        <f>MAX(V1942*F1942-Y1942,0)</f>
        <v/>
      </c>
      <c r="AA1942" s="3">
        <f>MAX(U1942*F1942-SUM(Y1942:Z1942),0)</f>
        <v/>
      </c>
      <c r="AB1942" s="3">
        <f>MAX(F1942-SUM(Y1942:AA1942),0)</f>
        <v/>
      </c>
      <c r="AC1942" s="3">
        <f>D1942</f>
        <v/>
      </c>
      <c r="AD1942" s="3">
        <f>E1942</f>
        <v/>
      </c>
    </row>
    <row r="1943">
      <c r="A1943" s="22" t="inlineStr">
        <is>
          <t>BNRL022511262018</t>
        </is>
      </c>
      <c r="B1943" s="22" t="inlineStr">
        <is>
          <t>26/11/2025 17:0:36</t>
        </is>
      </c>
      <c r="C1943" s="24" t="n">
        <v>9</v>
      </c>
      <c r="D1943" s="24" t="n">
        <v>14</v>
      </c>
      <c r="E1943" s="24" t="n">
        <v>8</v>
      </c>
      <c r="F1943" s="24" t="n">
        <v>382</v>
      </c>
      <c r="G1943" s="24" t="inlineStr">
        <is>
          <t>12</t>
        </is>
      </c>
      <c r="H1943" s="24" t="inlineStr">
        <is>
          <t>26/11/2025 19:45:18</t>
        </is>
      </c>
      <c r="I1943" s="24" t="inlineStr"/>
      <c r="J1943" s="24" t="n">
        <v/>
      </c>
      <c r="K1943" s="24" t="n"/>
      <c r="L1943" s="24" t="n"/>
      <c r="M1943" s="1">
        <f>LEFT(A1943,6)</f>
        <v/>
      </c>
      <c r="N1943" s="1">
        <f>MID(A1943,7,6)</f>
        <v/>
      </c>
      <c r="O1943" s="1">
        <f>MID(A1943,7,6)&amp;"-"&amp;MID(A1943,13,1)</f>
        <v/>
      </c>
      <c r="P1943" s="1">
        <f>"M"&amp;MID(A1943,5,2)</f>
        <v/>
      </c>
      <c r="Q1943" s="1">
        <f>IF(MID(A1943,4,1)="L",IF(ISODD(RIGHT(A1943)),"LH1","LH3"),IF(MID(A1943,4,1)="R",IF(ISODD(RIGHT(A1943)),"RH2","RH4"),"ERROR"))</f>
        <v/>
      </c>
      <c r="R1943" s="1">
        <f>P1943&amp;"-"&amp;Q1943</f>
        <v/>
      </c>
      <c r="S1943" s="13">
        <f>IF(D1943="","HXX",IF(OR(D1943=D1942,D1943=0),S1942,"H"&amp;TEXT(D1943,"00")&amp;" T"&amp;TEXT(G1943,"00")&amp;" - "&amp;A1943))</f>
        <v/>
      </c>
      <c r="T1943" s="13">
        <f>SUBTOTAL(3,A1943)</f>
        <v/>
      </c>
      <c r="U1943" s="13">
        <f>IF(OR(NOT(ISBLANK(H1943)),J1943="30"),1,0)</f>
        <v/>
      </c>
      <c r="V1943" s="13">
        <f>IF(ISBLANK(I1943),0,1)</f>
        <v/>
      </c>
      <c r="W1943" s="13">
        <f>IF(AND(L1943="Porosidad de gas",OR(K1943="C5",K1943="E5")),1,0)</f>
        <v/>
      </c>
      <c r="X1943" s="3">
        <f>RIGHT(A1943,3)</f>
        <v/>
      </c>
      <c r="Y1943" s="3">
        <f>MAX(W1943*F1943,0)</f>
        <v/>
      </c>
      <c r="Z1943" s="3">
        <f>MAX(V1943*F1943-Y1943,0)</f>
        <v/>
      </c>
      <c r="AA1943" s="3">
        <f>MAX(U1943*F1943-SUM(Y1943:Z1943),0)</f>
        <v/>
      </c>
      <c r="AB1943" s="3">
        <f>MAX(F1943-SUM(Y1943:AA1943),0)</f>
        <v/>
      </c>
      <c r="AC1943" s="3">
        <f>D1943</f>
        <v/>
      </c>
      <c r="AD1943" s="3">
        <f>E1943</f>
        <v/>
      </c>
    </row>
    <row r="1944">
      <c r="A1944" s="22" t="inlineStr">
        <is>
          <t>BNRR022511262017</t>
        </is>
      </c>
      <c r="B1944" s="22" t="inlineStr">
        <is>
          <t>26/11/2025 17:0:36</t>
        </is>
      </c>
      <c r="C1944" s="24" t="n">
        <v>9</v>
      </c>
      <c r="D1944" s="24" t="n">
        <v>14</v>
      </c>
      <c r="E1944" s="24" t="n">
        <v>8</v>
      </c>
      <c r="F1944" s="24" t="n">
        <v>382</v>
      </c>
      <c r="G1944" s="24" t="inlineStr">
        <is>
          <t>12</t>
        </is>
      </c>
      <c r="H1944" s="24" t="inlineStr">
        <is>
          <t>26/11/2025 19:37:17</t>
        </is>
      </c>
      <c r="I1944" s="24" t="inlineStr"/>
      <c r="J1944" s="24" t="n">
        <v/>
      </c>
      <c r="K1944" s="24" t="n"/>
      <c r="L1944" s="24" t="n"/>
      <c r="M1944" s="1">
        <f>LEFT(A1944,6)</f>
        <v/>
      </c>
      <c r="N1944" s="1">
        <f>MID(A1944,7,6)</f>
        <v/>
      </c>
      <c r="O1944" s="1">
        <f>MID(A1944,7,6)&amp;"-"&amp;MID(A1944,13,1)</f>
        <v/>
      </c>
      <c r="P1944" s="1">
        <f>"M"&amp;MID(A1944,5,2)</f>
        <v/>
      </c>
      <c r="Q1944" s="1">
        <f>IF(MID(A1944,4,1)="L",IF(ISODD(RIGHT(A1944)),"LH1","LH3"),IF(MID(A1944,4,1)="R",IF(ISODD(RIGHT(A1944)),"RH2","RH4"),"ERROR"))</f>
        <v/>
      </c>
      <c r="R1944" s="1">
        <f>P1944&amp;"-"&amp;Q1944</f>
        <v/>
      </c>
      <c r="S1944" s="13">
        <f>IF(D1944="","HXX",IF(OR(D1944=D1943,D1944=0),S1943,"H"&amp;TEXT(D1944,"00")&amp;" T"&amp;TEXT(G1944,"00")&amp;" - "&amp;A1944))</f>
        <v/>
      </c>
      <c r="T1944" s="13">
        <f>SUBTOTAL(3,A1944)</f>
        <v/>
      </c>
      <c r="U1944" s="13">
        <f>IF(OR(NOT(ISBLANK(H1944)),J1944="30"),1,0)</f>
        <v/>
      </c>
      <c r="V1944" s="13">
        <f>IF(ISBLANK(I1944),0,1)</f>
        <v/>
      </c>
      <c r="W1944" s="13">
        <f>IF(AND(L1944="Porosidad de gas",OR(K1944="C5",K1944="E5")),1,0)</f>
        <v/>
      </c>
      <c r="X1944" s="3">
        <f>RIGHT(A1944,3)</f>
        <v/>
      </c>
      <c r="Y1944" s="3">
        <f>MAX(W1944*F1944,0)</f>
        <v/>
      </c>
      <c r="Z1944" s="3">
        <f>MAX(V1944*F1944-Y1944,0)</f>
        <v/>
      </c>
      <c r="AA1944" s="3">
        <f>MAX(U1944*F1944-SUM(Y1944:Z1944),0)</f>
        <v/>
      </c>
      <c r="AB1944" s="3">
        <f>MAX(F1944-SUM(Y1944:AA1944),0)</f>
        <v/>
      </c>
      <c r="AC1944" s="3">
        <f>D1944</f>
        <v/>
      </c>
      <c r="AD1944" s="3">
        <f>E1944</f>
        <v/>
      </c>
    </row>
    <row r="1945">
      <c r="A1945" s="22" t="inlineStr">
        <is>
          <t>BNRR022511262018</t>
        </is>
      </c>
      <c r="B1945" s="22" t="inlineStr">
        <is>
          <t>26/11/2025 17:0:36</t>
        </is>
      </c>
      <c r="C1945" s="24" t="n">
        <v>9</v>
      </c>
      <c r="D1945" s="24" t="n">
        <v>14</v>
      </c>
      <c r="E1945" s="24" t="n">
        <v>8</v>
      </c>
      <c r="F1945" s="24" t="n">
        <v>382</v>
      </c>
      <c r="G1945" s="24" t="inlineStr">
        <is>
          <t>12</t>
        </is>
      </c>
      <c r="H1945" s="24" t="inlineStr">
        <is>
          <t>26/11/2025 19:33:51</t>
        </is>
      </c>
      <c r="I1945" s="24" t="inlineStr"/>
      <c r="J1945" s="24" t="n">
        <v/>
      </c>
      <c r="K1945" s="24" t="n"/>
      <c r="L1945" s="24" t="n"/>
      <c r="M1945" s="1">
        <f>LEFT(A1945,6)</f>
        <v/>
      </c>
      <c r="N1945" s="1">
        <f>MID(A1945,7,6)</f>
        <v/>
      </c>
      <c r="O1945" s="1">
        <f>MID(A1945,7,6)&amp;"-"&amp;MID(A1945,13,1)</f>
        <v/>
      </c>
      <c r="P1945" s="1">
        <f>"M"&amp;MID(A1945,5,2)</f>
        <v/>
      </c>
      <c r="Q1945" s="1">
        <f>IF(MID(A1945,4,1)="L",IF(ISODD(RIGHT(A1945)),"LH1","LH3"),IF(MID(A1945,4,1)="R",IF(ISODD(RIGHT(A1945)),"RH2","RH4"),"ERROR"))</f>
        <v/>
      </c>
      <c r="R1945" s="1">
        <f>P1945&amp;"-"&amp;Q1945</f>
        <v/>
      </c>
      <c r="S1945" s="13">
        <f>IF(D1945="","HXX",IF(OR(D1945=D1944,D1945=0),S1944,"H"&amp;TEXT(D1945,"00")&amp;" T"&amp;TEXT(G1945,"00")&amp;" - "&amp;A1945))</f>
        <v/>
      </c>
      <c r="T1945" s="13">
        <f>SUBTOTAL(3,A1945)</f>
        <v/>
      </c>
      <c r="U1945" s="13">
        <f>IF(OR(NOT(ISBLANK(H1945)),J1945="30"),1,0)</f>
        <v/>
      </c>
      <c r="V1945" s="13">
        <f>IF(ISBLANK(I1945),0,1)</f>
        <v/>
      </c>
      <c r="W1945" s="13">
        <f>IF(AND(L1945="Porosidad de gas",OR(K1945="C5",K1945="E5")),1,0)</f>
        <v/>
      </c>
      <c r="X1945" s="3">
        <f>RIGHT(A1945,3)</f>
        <v/>
      </c>
      <c r="Y1945" s="3">
        <f>MAX(W1945*F1945,0)</f>
        <v/>
      </c>
      <c r="Z1945" s="3">
        <f>MAX(V1945*F1945-Y1945,0)</f>
        <v/>
      </c>
      <c r="AA1945" s="3">
        <f>MAX(U1945*F1945-SUM(Y1945:Z1945),0)</f>
        <v/>
      </c>
      <c r="AB1945" s="3">
        <f>MAX(F1945-SUM(Y1945:AA1945),0)</f>
        <v/>
      </c>
      <c r="AC1945" s="3">
        <f>D1945</f>
        <v/>
      </c>
      <c r="AD1945" s="3">
        <f>E1945</f>
        <v/>
      </c>
    </row>
    <row r="1946">
      <c r="A1946" s="22" t="inlineStr">
        <is>
          <t>BNRL022511262015</t>
        </is>
      </c>
      <c r="B1946" s="22" t="inlineStr">
        <is>
          <t>26/11/2025 16:54:15</t>
        </is>
      </c>
      <c r="C1946" s="24" t="n">
        <v>9</v>
      </c>
      <c r="D1946" s="24" t="n">
        <v>14</v>
      </c>
      <c r="E1946" s="24" t="n">
        <v>7</v>
      </c>
      <c r="F1946" s="24" t="n">
        <v>406</v>
      </c>
      <c r="G1946" s="24" t="inlineStr">
        <is>
          <t>12</t>
        </is>
      </c>
      <c r="H1946" s="24" t="inlineStr">
        <is>
          <t>27/11/2025 6:40:10</t>
        </is>
      </c>
      <c r="I1946" s="24" t="inlineStr"/>
      <c r="J1946" s="24" t="n">
        <v/>
      </c>
      <c r="K1946" s="24" t="n"/>
      <c r="L1946" s="24" t="n"/>
      <c r="M1946" s="1">
        <f>LEFT(A1946,6)</f>
        <v/>
      </c>
      <c r="N1946" s="1">
        <f>MID(A1946,7,6)</f>
        <v/>
      </c>
      <c r="O1946" s="1">
        <f>MID(A1946,7,6)&amp;"-"&amp;MID(A1946,13,1)</f>
        <v/>
      </c>
      <c r="P1946" s="1">
        <f>"M"&amp;MID(A1946,5,2)</f>
        <v/>
      </c>
      <c r="Q1946" s="1">
        <f>IF(MID(A1946,4,1)="L",IF(ISODD(RIGHT(A1946)),"LH1","LH3"),IF(MID(A1946,4,1)="R",IF(ISODD(RIGHT(A1946)),"RH2","RH4"),"ERROR"))</f>
        <v/>
      </c>
      <c r="R1946" s="1">
        <f>P1946&amp;"-"&amp;Q1946</f>
        <v/>
      </c>
      <c r="S1946" s="13">
        <f>IF(D1946="","HXX",IF(OR(D1946=D1945,D1946=0),S1945,"H"&amp;TEXT(D1946,"00")&amp;" T"&amp;TEXT(G1946,"00")&amp;" - "&amp;A1946))</f>
        <v/>
      </c>
      <c r="T1946" s="13">
        <f>SUBTOTAL(3,A1946)</f>
        <v/>
      </c>
      <c r="U1946" s="13">
        <f>IF(OR(NOT(ISBLANK(H1946)),J1946="30"),1,0)</f>
        <v/>
      </c>
      <c r="V1946" s="13">
        <f>IF(ISBLANK(I1946),0,1)</f>
        <v/>
      </c>
      <c r="W1946" s="13">
        <f>IF(AND(L1946="Porosidad de gas",OR(K1946="C5",K1946="E5")),1,0)</f>
        <v/>
      </c>
      <c r="X1946" s="3">
        <f>RIGHT(A1946,3)</f>
        <v/>
      </c>
      <c r="Y1946" s="3">
        <f>MAX(W1946*F1946,0)</f>
        <v/>
      </c>
      <c r="Z1946" s="3">
        <f>MAX(V1946*F1946-Y1946,0)</f>
        <v/>
      </c>
      <c r="AA1946" s="3">
        <f>MAX(U1946*F1946-SUM(Y1946:Z1946),0)</f>
        <v/>
      </c>
      <c r="AB1946" s="3">
        <f>MAX(F1946-SUM(Y1946:AA1946),0)</f>
        <v/>
      </c>
      <c r="AC1946" s="3">
        <f>D1946</f>
        <v/>
      </c>
      <c r="AD1946" s="3">
        <f>E1946</f>
        <v/>
      </c>
    </row>
    <row r="1947">
      <c r="A1947" s="22" t="inlineStr">
        <is>
          <t>BNRL022511262016</t>
        </is>
      </c>
      <c r="B1947" s="22" t="inlineStr">
        <is>
          <t>26/11/2025 16:54:15</t>
        </is>
      </c>
      <c r="C1947" s="24" t="n">
        <v>9</v>
      </c>
      <c r="D1947" s="24" t="n">
        <v>14</v>
      </c>
      <c r="E1947" s="24" t="n">
        <v>7</v>
      </c>
      <c r="F1947" s="24" t="n">
        <v>406</v>
      </c>
      <c r="G1947" s="24" t="inlineStr">
        <is>
          <t>12</t>
        </is>
      </c>
      <c r="H1947" s="24" t="inlineStr">
        <is>
          <t>27/11/2025 6:41:6</t>
        </is>
      </c>
      <c r="I1947" s="24" t="inlineStr"/>
      <c r="J1947" s="24" t="n">
        <v/>
      </c>
      <c r="K1947" s="24" t="n"/>
      <c r="L1947" s="24" t="n"/>
      <c r="M1947" s="1">
        <f>LEFT(A1947,6)</f>
        <v/>
      </c>
      <c r="N1947" s="1">
        <f>MID(A1947,7,6)</f>
        <v/>
      </c>
      <c r="O1947" s="1">
        <f>MID(A1947,7,6)&amp;"-"&amp;MID(A1947,13,1)</f>
        <v/>
      </c>
      <c r="P1947" s="1">
        <f>"M"&amp;MID(A1947,5,2)</f>
        <v/>
      </c>
      <c r="Q1947" s="1">
        <f>IF(MID(A1947,4,1)="L",IF(ISODD(RIGHT(A1947)),"LH1","LH3"),IF(MID(A1947,4,1)="R",IF(ISODD(RIGHT(A1947)),"RH2","RH4"),"ERROR"))</f>
        <v/>
      </c>
      <c r="R1947" s="1">
        <f>P1947&amp;"-"&amp;Q1947</f>
        <v/>
      </c>
      <c r="S1947" s="13">
        <f>IF(D1947="","HXX",IF(OR(D1947=D1946,D1947=0),S1946,"H"&amp;TEXT(D1947,"00")&amp;" T"&amp;TEXT(G1947,"00")&amp;" - "&amp;A1947))</f>
        <v/>
      </c>
      <c r="T1947" s="13">
        <f>SUBTOTAL(3,A1947)</f>
        <v/>
      </c>
      <c r="U1947" s="13">
        <f>IF(OR(NOT(ISBLANK(H1947)),J1947="30"),1,0)</f>
        <v/>
      </c>
      <c r="V1947" s="13">
        <f>IF(ISBLANK(I1947),0,1)</f>
        <v/>
      </c>
      <c r="W1947" s="13">
        <f>IF(AND(L1947="Porosidad de gas",OR(K1947="C5",K1947="E5")),1,0)</f>
        <v/>
      </c>
      <c r="X1947" s="3">
        <f>RIGHT(A1947,3)</f>
        <v/>
      </c>
      <c r="Y1947" s="3">
        <f>MAX(W1947*F1947,0)</f>
        <v/>
      </c>
      <c r="Z1947" s="3">
        <f>MAX(V1947*F1947-Y1947,0)</f>
        <v/>
      </c>
      <c r="AA1947" s="3">
        <f>MAX(U1947*F1947-SUM(Y1947:Z1947),0)</f>
        <v/>
      </c>
      <c r="AB1947" s="3">
        <f>MAX(F1947-SUM(Y1947:AA1947),0)</f>
        <v/>
      </c>
      <c r="AC1947" s="3">
        <f>D1947</f>
        <v/>
      </c>
      <c r="AD1947" s="3">
        <f>E1947</f>
        <v/>
      </c>
    </row>
    <row r="1948">
      <c r="A1948" s="22" t="inlineStr">
        <is>
          <t>BNRR022511262015</t>
        </is>
      </c>
      <c r="B1948" s="22" t="inlineStr">
        <is>
          <t>26/11/2025 16:54:15</t>
        </is>
      </c>
      <c r="C1948" s="24" t="n">
        <v>9</v>
      </c>
      <c r="D1948" s="24" t="n">
        <v>14</v>
      </c>
      <c r="E1948" s="24" t="n">
        <v>7</v>
      </c>
      <c r="F1948" s="24" t="n">
        <v>406</v>
      </c>
      <c r="G1948" s="24" t="inlineStr">
        <is>
          <t>12</t>
        </is>
      </c>
      <c r="H1948" s="24" t="inlineStr">
        <is>
          <t>27/11/2025 6:40:22</t>
        </is>
      </c>
      <c r="I1948" s="24" t="inlineStr"/>
      <c r="J1948" s="24" t="n">
        <v/>
      </c>
      <c r="K1948" s="24" t="n"/>
      <c r="L1948" s="24" t="n"/>
      <c r="M1948" s="1">
        <f>LEFT(A1948,6)</f>
        <v/>
      </c>
      <c r="N1948" s="1">
        <f>MID(A1948,7,6)</f>
        <v/>
      </c>
      <c r="O1948" s="1">
        <f>MID(A1948,7,6)&amp;"-"&amp;MID(A1948,13,1)</f>
        <v/>
      </c>
      <c r="P1948" s="1">
        <f>"M"&amp;MID(A1948,5,2)</f>
        <v/>
      </c>
      <c r="Q1948" s="1">
        <f>IF(MID(A1948,4,1)="L",IF(ISODD(RIGHT(A1948)),"LH1","LH3"),IF(MID(A1948,4,1)="R",IF(ISODD(RIGHT(A1948)),"RH2","RH4"),"ERROR"))</f>
        <v/>
      </c>
      <c r="R1948" s="1">
        <f>P1948&amp;"-"&amp;Q1948</f>
        <v/>
      </c>
      <c r="S1948" s="13">
        <f>IF(D1948="","HXX",IF(OR(D1948=D1947,D1948=0),S1947,"H"&amp;TEXT(D1948,"00")&amp;" T"&amp;TEXT(G1948,"00")&amp;" - "&amp;A1948))</f>
        <v/>
      </c>
      <c r="T1948" s="13">
        <f>SUBTOTAL(3,A1948)</f>
        <v/>
      </c>
      <c r="U1948" s="13">
        <f>IF(OR(NOT(ISBLANK(H1948)),J1948="30"),1,0)</f>
        <v/>
      </c>
      <c r="V1948" s="13">
        <f>IF(ISBLANK(I1948),0,1)</f>
        <v/>
      </c>
      <c r="W1948" s="13">
        <f>IF(AND(L1948="Porosidad de gas",OR(K1948="C5",K1948="E5")),1,0)</f>
        <v/>
      </c>
      <c r="X1948" s="3">
        <f>RIGHT(A1948,3)</f>
        <v/>
      </c>
      <c r="Y1948" s="3">
        <f>MAX(W1948*F1948,0)</f>
        <v/>
      </c>
      <c r="Z1948" s="3">
        <f>MAX(V1948*F1948-Y1948,0)</f>
        <v/>
      </c>
      <c r="AA1948" s="3">
        <f>MAX(U1948*F1948-SUM(Y1948:Z1948),0)</f>
        <v/>
      </c>
      <c r="AB1948" s="3">
        <f>MAX(F1948-SUM(Y1948:AA1948),0)</f>
        <v/>
      </c>
      <c r="AC1948" s="3">
        <f>D1948</f>
        <v/>
      </c>
      <c r="AD1948" s="3">
        <f>E1948</f>
        <v/>
      </c>
    </row>
    <row r="1949">
      <c r="A1949" s="22" t="inlineStr">
        <is>
          <t>BNRR022511262016</t>
        </is>
      </c>
      <c r="B1949" s="22" t="inlineStr">
        <is>
          <t>26/11/2025 16:54:15</t>
        </is>
      </c>
      <c r="C1949" s="24" t="n">
        <v>9</v>
      </c>
      <c r="D1949" s="24" t="n">
        <v>14</v>
      </c>
      <c r="E1949" s="24" t="n">
        <v>7</v>
      </c>
      <c r="F1949" s="24" t="n">
        <v>406</v>
      </c>
      <c r="G1949" s="24" t="inlineStr">
        <is>
          <t>12</t>
        </is>
      </c>
      <c r="H1949" s="24" t="inlineStr">
        <is>
          <t>27/11/2025 6:39:1</t>
        </is>
      </c>
      <c r="I1949" s="24" t="inlineStr"/>
      <c r="J1949" s="24" t="n">
        <v/>
      </c>
      <c r="K1949" s="24" t="n"/>
      <c r="L1949" s="24" t="n"/>
      <c r="M1949" s="1">
        <f>LEFT(A1949,6)</f>
        <v/>
      </c>
      <c r="N1949" s="1">
        <f>MID(A1949,7,6)</f>
        <v/>
      </c>
      <c r="O1949" s="1">
        <f>MID(A1949,7,6)&amp;"-"&amp;MID(A1949,13,1)</f>
        <v/>
      </c>
      <c r="P1949" s="1">
        <f>"M"&amp;MID(A1949,5,2)</f>
        <v/>
      </c>
      <c r="Q1949" s="1">
        <f>IF(MID(A1949,4,1)="L",IF(ISODD(RIGHT(A1949)),"LH1","LH3"),IF(MID(A1949,4,1)="R",IF(ISODD(RIGHT(A1949)),"RH2","RH4"),"ERROR"))</f>
        <v/>
      </c>
      <c r="R1949" s="1">
        <f>P1949&amp;"-"&amp;Q1949</f>
        <v/>
      </c>
      <c r="S1949" s="13">
        <f>IF(D1949="","HXX",IF(OR(D1949=D1948,D1949=0),S1948,"H"&amp;TEXT(D1949,"00")&amp;" T"&amp;TEXT(G1949,"00")&amp;" - "&amp;A1949))</f>
        <v/>
      </c>
      <c r="T1949" s="13">
        <f>SUBTOTAL(3,A1949)</f>
        <v/>
      </c>
      <c r="U1949" s="13">
        <f>IF(OR(NOT(ISBLANK(H1949)),J1949="30"),1,0)</f>
        <v/>
      </c>
      <c r="V1949" s="13">
        <f>IF(ISBLANK(I1949),0,1)</f>
        <v/>
      </c>
      <c r="W1949" s="13">
        <f>IF(AND(L1949="Porosidad de gas",OR(K1949="C5",K1949="E5")),1,0)</f>
        <v/>
      </c>
      <c r="X1949" s="3">
        <f>RIGHT(A1949,3)</f>
        <v/>
      </c>
      <c r="Y1949" s="3">
        <f>MAX(W1949*F1949,0)</f>
        <v/>
      </c>
      <c r="Z1949" s="3">
        <f>MAX(V1949*F1949-Y1949,0)</f>
        <v/>
      </c>
      <c r="AA1949" s="3">
        <f>MAX(U1949*F1949-SUM(Y1949:Z1949),0)</f>
        <v/>
      </c>
      <c r="AB1949" s="3">
        <f>MAX(F1949-SUM(Y1949:AA1949),0)</f>
        <v/>
      </c>
      <c r="AC1949" s="3">
        <f>D1949</f>
        <v/>
      </c>
      <c r="AD1949" s="3">
        <f>E1949</f>
        <v/>
      </c>
    </row>
    <row r="1950">
      <c r="A1950" s="22" t="inlineStr">
        <is>
          <t>BNRL022511262013</t>
        </is>
      </c>
      <c r="B1950" s="22" t="inlineStr">
        <is>
          <t>26/11/2025 16:47:28</t>
        </is>
      </c>
      <c r="C1950" s="24" t="n">
        <v>9</v>
      </c>
      <c r="D1950" s="24" t="n">
        <v>14</v>
      </c>
      <c r="E1950" s="24" t="n">
        <v>6</v>
      </c>
      <c r="F1950" s="24" t="n">
        <v>503</v>
      </c>
      <c r="G1950" s="24" t="inlineStr">
        <is>
          <t>12</t>
        </is>
      </c>
      <c r="H1950" s="24" t="inlineStr">
        <is>
          <t>27/11/2025 6:43:10</t>
        </is>
      </c>
      <c r="I1950" s="24" t="inlineStr"/>
      <c r="J1950" s="24" t="n">
        <v/>
      </c>
      <c r="K1950" s="24" t="n"/>
      <c r="L1950" s="24" t="n"/>
      <c r="M1950" s="1">
        <f>LEFT(A1950,6)</f>
        <v/>
      </c>
      <c r="N1950" s="1">
        <f>MID(A1950,7,6)</f>
        <v/>
      </c>
      <c r="O1950" s="1">
        <f>MID(A1950,7,6)&amp;"-"&amp;MID(A1950,13,1)</f>
        <v/>
      </c>
      <c r="P1950" s="1">
        <f>"M"&amp;MID(A1950,5,2)</f>
        <v/>
      </c>
      <c r="Q1950" s="1">
        <f>IF(MID(A1950,4,1)="L",IF(ISODD(RIGHT(A1950)),"LH1","LH3"),IF(MID(A1950,4,1)="R",IF(ISODD(RIGHT(A1950)),"RH2","RH4"),"ERROR"))</f>
        <v/>
      </c>
      <c r="R1950" s="1">
        <f>P1950&amp;"-"&amp;Q1950</f>
        <v/>
      </c>
      <c r="S1950" s="13">
        <f>IF(D1950="","HXX",IF(OR(D1950=D1949,D1950=0),S1949,"H"&amp;TEXT(D1950,"00")&amp;" T"&amp;TEXT(G1950,"00")&amp;" - "&amp;A1950))</f>
        <v/>
      </c>
      <c r="T1950" s="13">
        <f>SUBTOTAL(3,A1950)</f>
        <v/>
      </c>
      <c r="U1950" s="13">
        <f>IF(OR(NOT(ISBLANK(H1950)),J1950="30"),1,0)</f>
        <v/>
      </c>
      <c r="V1950" s="13">
        <f>IF(ISBLANK(I1950),0,1)</f>
        <v/>
      </c>
      <c r="W1950" s="13">
        <f>IF(AND(L1950="Porosidad de gas",OR(K1950="C5",K1950="E5")),1,0)</f>
        <v/>
      </c>
      <c r="X1950" s="3">
        <f>RIGHT(A1950,3)</f>
        <v/>
      </c>
      <c r="Y1950" s="3">
        <f>MAX(W1950*F1950,0)</f>
        <v/>
      </c>
      <c r="Z1950" s="3">
        <f>MAX(V1950*F1950-Y1950,0)</f>
        <v/>
      </c>
      <c r="AA1950" s="3">
        <f>MAX(U1950*F1950-SUM(Y1950:Z1950),0)</f>
        <v/>
      </c>
      <c r="AB1950" s="3">
        <f>MAX(F1950-SUM(Y1950:AA1950),0)</f>
        <v/>
      </c>
      <c r="AC1950" s="3">
        <f>D1950</f>
        <v/>
      </c>
      <c r="AD1950" s="3">
        <f>E1950</f>
        <v/>
      </c>
    </row>
    <row r="1951">
      <c r="A1951" s="22" t="inlineStr">
        <is>
          <t>BNRL022511262014</t>
        </is>
      </c>
      <c r="B1951" s="22" t="inlineStr">
        <is>
          <t>26/11/2025 16:47:28</t>
        </is>
      </c>
      <c r="C1951" s="24" t="n">
        <v>9</v>
      </c>
      <c r="D1951" s="24" t="n">
        <v>14</v>
      </c>
      <c r="E1951" s="24" t="n">
        <v>6</v>
      </c>
      <c r="F1951" s="24" t="n">
        <v>503</v>
      </c>
      <c r="G1951" s="24" t="inlineStr">
        <is>
          <t>12</t>
        </is>
      </c>
      <c r="H1951" s="24" t="inlineStr">
        <is>
          <t>27/11/2025 6:44:55</t>
        </is>
      </c>
      <c r="I1951" s="24" t="inlineStr">
        <is>
          <t>26/11/2025 6:48:11</t>
        </is>
      </c>
      <c r="J1951" s="24" t="n">
        <v>30</v>
      </c>
      <c r="K1951" s="24" t="inlineStr">
        <is>
          <t>G12</t>
        </is>
      </c>
      <c r="L1951" s="24" t="inlineStr">
        <is>
          <t>Mal corte de sierra en pieza</t>
        </is>
      </c>
      <c r="M1951" s="1">
        <f>LEFT(A1951,6)</f>
        <v/>
      </c>
      <c r="N1951" s="1">
        <f>MID(A1951,7,6)</f>
        <v/>
      </c>
      <c r="O1951" s="1">
        <f>MID(A1951,7,6)&amp;"-"&amp;MID(A1951,13,1)</f>
        <v/>
      </c>
      <c r="P1951" s="1">
        <f>"M"&amp;MID(A1951,5,2)</f>
        <v/>
      </c>
      <c r="Q1951" s="1">
        <f>IF(MID(A1951,4,1)="L",IF(ISODD(RIGHT(A1951)),"LH1","LH3"),IF(MID(A1951,4,1)="R",IF(ISODD(RIGHT(A1951)),"RH2","RH4"),"ERROR"))</f>
        <v/>
      </c>
      <c r="R1951" s="1">
        <f>P1951&amp;"-"&amp;Q1951</f>
        <v/>
      </c>
      <c r="S1951" s="13">
        <f>IF(D1951="","HXX",IF(OR(D1951=D1950,D1951=0),S1950,"H"&amp;TEXT(D1951,"00")&amp;" T"&amp;TEXT(G1951,"00")&amp;" - "&amp;A1951))</f>
        <v/>
      </c>
      <c r="T1951" s="13">
        <f>SUBTOTAL(3,A1951)</f>
        <v/>
      </c>
      <c r="U1951" s="13">
        <f>IF(OR(NOT(ISBLANK(H1951)),J1951="30"),1,0)</f>
        <v/>
      </c>
      <c r="V1951" s="13">
        <f>IF(ISBLANK(I1951),0,1)</f>
        <v/>
      </c>
      <c r="W1951" s="13">
        <f>IF(AND(L1951="Porosidad de gas",OR(K1951="C5",K1951="E5")),1,0)</f>
        <v/>
      </c>
      <c r="X1951" s="3">
        <f>RIGHT(A1951,3)</f>
        <v/>
      </c>
      <c r="Y1951" s="3">
        <f>MAX(W1951*F1951,0)</f>
        <v/>
      </c>
      <c r="Z1951" s="3">
        <f>MAX(V1951*F1951-Y1951,0)</f>
        <v/>
      </c>
      <c r="AA1951" s="3">
        <f>MAX(U1951*F1951-SUM(Y1951:Z1951),0)</f>
        <v/>
      </c>
      <c r="AB1951" s="3">
        <f>MAX(F1951-SUM(Y1951:AA1951),0)</f>
        <v/>
      </c>
      <c r="AC1951" s="3">
        <f>D1951</f>
        <v/>
      </c>
      <c r="AD1951" s="3">
        <f>E1951</f>
        <v/>
      </c>
    </row>
    <row r="1952">
      <c r="A1952" s="22" t="inlineStr">
        <is>
          <t>BNRR022511262013</t>
        </is>
      </c>
      <c r="B1952" s="22" t="inlineStr">
        <is>
          <t>26/11/2025 16:47:28</t>
        </is>
      </c>
      <c r="C1952" s="24" t="n">
        <v>9</v>
      </c>
      <c r="D1952" s="24" t="n">
        <v>14</v>
      </c>
      <c r="E1952" s="24" t="n">
        <v>6</v>
      </c>
      <c r="F1952" s="24" t="n">
        <v>503</v>
      </c>
      <c r="G1952" s="24" t="inlineStr">
        <is>
          <t>12</t>
        </is>
      </c>
      <c r="H1952" s="24" t="inlineStr">
        <is>
          <t>27/11/2025 6:42:13</t>
        </is>
      </c>
      <c r="I1952" s="24" t="inlineStr"/>
      <c r="J1952" s="24" t="n">
        <v/>
      </c>
      <c r="K1952" s="24" t="n"/>
      <c r="L1952" s="24" t="n"/>
      <c r="M1952" s="1">
        <f>LEFT(A1952,6)</f>
        <v/>
      </c>
      <c r="N1952" s="1">
        <f>MID(A1952,7,6)</f>
        <v/>
      </c>
      <c r="O1952" s="1">
        <f>MID(A1952,7,6)&amp;"-"&amp;MID(A1952,13,1)</f>
        <v/>
      </c>
      <c r="P1952" s="1">
        <f>"M"&amp;MID(A1952,5,2)</f>
        <v/>
      </c>
      <c r="Q1952" s="1">
        <f>IF(MID(A1952,4,1)="L",IF(ISODD(RIGHT(A1952)),"LH1","LH3"),IF(MID(A1952,4,1)="R",IF(ISODD(RIGHT(A1952)),"RH2","RH4"),"ERROR"))</f>
        <v/>
      </c>
      <c r="R1952" s="1">
        <f>P1952&amp;"-"&amp;Q1952</f>
        <v/>
      </c>
      <c r="S1952" s="13">
        <f>IF(D1952="","HXX",IF(OR(D1952=D1951,D1952=0),S1951,"H"&amp;TEXT(D1952,"00")&amp;" T"&amp;TEXT(G1952,"00")&amp;" - "&amp;A1952))</f>
        <v/>
      </c>
      <c r="T1952" s="13">
        <f>SUBTOTAL(3,A1952)</f>
        <v/>
      </c>
      <c r="U1952" s="13">
        <f>IF(OR(NOT(ISBLANK(H1952)),J1952="30"),1,0)</f>
        <v/>
      </c>
      <c r="V1952" s="13">
        <f>IF(ISBLANK(I1952),0,1)</f>
        <v/>
      </c>
      <c r="W1952" s="13">
        <f>IF(AND(L1952="Porosidad de gas",OR(K1952="C5",K1952="E5")),1,0)</f>
        <v/>
      </c>
      <c r="X1952" s="3">
        <f>RIGHT(A1952,3)</f>
        <v/>
      </c>
      <c r="Y1952" s="3">
        <f>MAX(W1952*F1952,0)</f>
        <v/>
      </c>
      <c r="Z1952" s="3">
        <f>MAX(V1952*F1952-Y1952,0)</f>
        <v/>
      </c>
      <c r="AA1952" s="3">
        <f>MAX(U1952*F1952-SUM(Y1952:Z1952),0)</f>
        <v/>
      </c>
      <c r="AB1952" s="3">
        <f>MAX(F1952-SUM(Y1952:AA1952),0)</f>
        <v/>
      </c>
      <c r="AC1952" s="3">
        <f>D1952</f>
        <v/>
      </c>
      <c r="AD1952" s="3">
        <f>E1952</f>
        <v/>
      </c>
    </row>
    <row r="1953">
      <c r="A1953" s="22" t="inlineStr">
        <is>
          <t>BNRR022511262014</t>
        </is>
      </c>
      <c r="B1953" s="22" t="inlineStr">
        <is>
          <t>26/11/2025 16:47:28</t>
        </is>
      </c>
      <c r="C1953" s="24" t="n">
        <v>9</v>
      </c>
      <c r="D1953" s="24" t="n">
        <v>14</v>
      </c>
      <c r="E1953" s="24" t="n">
        <v>6</v>
      </c>
      <c r="F1953" s="24" t="n">
        <v>503</v>
      </c>
      <c r="G1953" s="24" t="inlineStr">
        <is>
          <t>12</t>
        </is>
      </c>
      <c r="H1953" s="24" t="inlineStr">
        <is>
          <t>27/11/2025 6:43:25</t>
        </is>
      </c>
      <c r="I1953" s="24" t="inlineStr"/>
      <c r="J1953" s="24" t="n">
        <v/>
      </c>
      <c r="K1953" s="24" t="n"/>
      <c r="L1953" s="24" t="n"/>
      <c r="M1953" s="1">
        <f>LEFT(A1953,6)</f>
        <v/>
      </c>
      <c r="N1953" s="1">
        <f>MID(A1953,7,6)</f>
        <v/>
      </c>
      <c r="O1953" s="1">
        <f>MID(A1953,7,6)&amp;"-"&amp;MID(A1953,13,1)</f>
        <v/>
      </c>
      <c r="P1953" s="1">
        <f>"M"&amp;MID(A1953,5,2)</f>
        <v/>
      </c>
      <c r="Q1953" s="1">
        <f>IF(MID(A1953,4,1)="L",IF(ISODD(RIGHT(A1953)),"LH1","LH3"),IF(MID(A1953,4,1)="R",IF(ISODD(RIGHT(A1953)),"RH2","RH4"),"ERROR"))</f>
        <v/>
      </c>
      <c r="R1953" s="1">
        <f>P1953&amp;"-"&amp;Q1953</f>
        <v/>
      </c>
      <c r="S1953" s="13">
        <f>IF(D1953="","HXX",IF(OR(D1953=D1952,D1953=0),S1952,"H"&amp;TEXT(D1953,"00")&amp;" T"&amp;TEXT(G1953,"00")&amp;" - "&amp;A1953))</f>
        <v/>
      </c>
      <c r="T1953" s="13">
        <f>SUBTOTAL(3,A1953)</f>
        <v/>
      </c>
      <c r="U1953" s="13">
        <f>IF(OR(NOT(ISBLANK(H1953)),J1953="30"),1,0)</f>
        <v/>
      </c>
      <c r="V1953" s="13">
        <f>IF(ISBLANK(I1953),0,1)</f>
        <v/>
      </c>
      <c r="W1953" s="13">
        <f>IF(AND(L1953="Porosidad de gas",OR(K1953="C5",K1953="E5")),1,0)</f>
        <v/>
      </c>
      <c r="X1953" s="3">
        <f>RIGHT(A1953,3)</f>
        <v/>
      </c>
      <c r="Y1953" s="3">
        <f>MAX(W1953*F1953,0)</f>
        <v/>
      </c>
      <c r="Z1953" s="3">
        <f>MAX(V1953*F1953-Y1953,0)</f>
        <v/>
      </c>
      <c r="AA1953" s="3">
        <f>MAX(U1953*F1953-SUM(Y1953:Z1953),0)</f>
        <v/>
      </c>
      <c r="AB1953" s="3">
        <f>MAX(F1953-SUM(Y1953:AA1953),0)</f>
        <v/>
      </c>
      <c r="AC1953" s="3">
        <f>D1953</f>
        <v/>
      </c>
      <c r="AD1953" s="3">
        <f>E1953</f>
        <v/>
      </c>
    </row>
    <row r="1954">
      <c r="A1954" s="22" t="inlineStr">
        <is>
          <t>BNRL022511262011</t>
        </is>
      </c>
      <c r="B1954" s="22" t="inlineStr">
        <is>
          <t>26/11/2025 16:39:5</t>
        </is>
      </c>
      <c r="C1954" s="24" t="n">
        <v>9</v>
      </c>
      <c r="D1954" s="24" t="n">
        <v>14</v>
      </c>
      <c r="E1954" s="24" t="n">
        <v>5</v>
      </c>
      <c r="F1954" s="24" t="n">
        <v>366</v>
      </c>
      <c r="G1954" s="24" t="inlineStr">
        <is>
          <t>12</t>
        </is>
      </c>
      <c r="H1954" s="24" t="inlineStr">
        <is>
          <t>27/11/2025 7:42:56</t>
        </is>
      </c>
      <c r="I1954" s="24" t="inlineStr"/>
      <c r="J1954" s="24" t="n">
        <v/>
      </c>
      <c r="K1954" s="24" t="n"/>
      <c r="L1954" s="24" t="n"/>
      <c r="M1954" s="1">
        <f>LEFT(A1954,6)</f>
        <v/>
      </c>
      <c r="N1954" s="1">
        <f>MID(A1954,7,6)</f>
        <v/>
      </c>
      <c r="O1954" s="1">
        <f>MID(A1954,7,6)&amp;"-"&amp;MID(A1954,13,1)</f>
        <v/>
      </c>
      <c r="P1954" s="1">
        <f>"M"&amp;MID(A1954,5,2)</f>
        <v/>
      </c>
      <c r="Q1954" s="1">
        <f>IF(MID(A1954,4,1)="L",IF(ISODD(RIGHT(A1954)),"LH1","LH3"),IF(MID(A1954,4,1)="R",IF(ISODD(RIGHT(A1954)),"RH2","RH4"),"ERROR"))</f>
        <v/>
      </c>
      <c r="R1954" s="1">
        <f>P1954&amp;"-"&amp;Q1954</f>
        <v/>
      </c>
      <c r="S1954" s="13">
        <f>IF(D1954="","HXX",IF(OR(D1954=D1953,D1954=0),S1953,"H"&amp;TEXT(D1954,"00")&amp;" T"&amp;TEXT(G1954,"00")&amp;" - "&amp;A1954))</f>
        <v/>
      </c>
      <c r="T1954" s="13">
        <f>SUBTOTAL(3,A1954)</f>
        <v/>
      </c>
      <c r="U1954" s="13">
        <f>IF(OR(NOT(ISBLANK(H1954)),J1954="30"),1,0)</f>
        <v/>
      </c>
      <c r="V1954" s="13">
        <f>IF(ISBLANK(I1954),0,1)</f>
        <v/>
      </c>
      <c r="W1954" s="13">
        <f>IF(AND(L1954="Porosidad de gas",OR(K1954="C5",K1954="E5")),1,0)</f>
        <v/>
      </c>
      <c r="X1954" s="3">
        <f>RIGHT(A1954,3)</f>
        <v/>
      </c>
      <c r="Y1954" s="3">
        <f>MAX(W1954*F1954,0)</f>
        <v/>
      </c>
      <c r="Z1954" s="3">
        <f>MAX(V1954*F1954-Y1954,0)</f>
        <v/>
      </c>
      <c r="AA1954" s="3">
        <f>MAX(U1954*F1954-SUM(Y1954:Z1954),0)</f>
        <v/>
      </c>
      <c r="AB1954" s="3">
        <f>MAX(F1954-SUM(Y1954:AA1954),0)</f>
        <v/>
      </c>
      <c r="AC1954" s="3">
        <f>D1954</f>
        <v/>
      </c>
      <c r="AD1954" s="3">
        <f>E1954</f>
        <v/>
      </c>
    </row>
    <row r="1955">
      <c r="A1955" s="22" t="inlineStr">
        <is>
          <t>BNRL022511262012</t>
        </is>
      </c>
      <c r="B1955" s="22" t="inlineStr">
        <is>
          <t>26/11/2025 16:39:5</t>
        </is>
      </c>
      <c r="C1955" s="24" t="n">
        <v>9</v>
      </c>
      <c r="D1955" s="24" t="n">
        <v>14</v>
      </c>
      <c r="E1955" s="24" t="n">
        <v>5</v>
      </c>
      <c r="F1955" s="24" t="n">
        <v>366</v>
      </c>
      <c r="G1955" s="24" t="inlineStr">
        <is>
          <t>12</t>
        </is>
      </c>
      <c r="H1955" s="24" t="inlineStr">
        <is>
          <t>27/11/2025 7:44:34</t>
        </is>
      </c>
      <c r="I1955" s="24" t="inlineStr"/>
      <c r="J1955" s="24" t="n">
        <v/>
      </c>
      <c r="K1955" s="24" t="n"/>
      <c r="L1955" s="24" t="n"/>
      <c r="M1955" s="1">
        <f>LEFT(A1955,6)</f>
        <v/>
      </c>
      <c r="N1955" s="1">
        <f>MID(A1955,7,6)</f>
        <v/>
      </c>
      <c r="O1955" s="1">
        <f>MID(A1955,7,6)&amp;"-"&amp;MID(A1955,13,1)</f>
        <v/>
      </c>
      <c r="P1955" s="1">
        <f>"M"&amp;MID(A1955,5,2)</f>
        <v/>
      </c>
      <c r="Q1955" s="1">
        <f>IF(MID(A1955,4,1)="L",IF(ISODD(RIGHT(A1955)),"LH1","LH3"),IF(MID(A1955,4,1)="R",IF(ISODD(RIGHT(A1955)),"RH2","RH4"),"ERROR"))</f>
        <v/>
      </c>
      <c r="R1955" s="1">
        <f>P1955&amp;"-"&amp;Q1955</f>
        <v/>
      </c>
      <c r="S1955" s="13">
        <f>IF(D1955="","HXX",IF(OR(D1955=D1954,D1955=0),S1954,"H"&amp;TEXT(D1955,"00")&amp;" T"&amp;TEXT(G1955,"00")&amp;" - "&amp;A1955))</f>
        <v/>
      </c>
      <c r="T1955" s="13">
        <f>SUBTOTAL(3,A1955)</f>
        <v/>
      </c>
      <c r="U1955" s="13">
        <f>IF(OR(NOT(ISBLANK(H1955)),J1955="30"),1,0)</f>
        <v/>
      </c>
      <c r="V1955" s="13">
        <f>IF(ISBLANK(I1955),0,1)</f>
        <v/>
      </c>
      <c r="W1955" s="13">
        <f>IF(AND(L1955="Porosidad de gas",OR(K1955="C5",K1955="E5")),1,0)</f>
        <v/>
      </c>
      <c r="X1955" s="3">
        <f>RIGHT(A1955,3)</f>
        <v/>
      </c>
      <c r="Y1955" s="3">
        <f>MAX(W1955*F1955,0)</f>
        <v/>
      </c>
      <c r="Z1955" s="3">
        <f>MAX(V1955*F1955-Y1955,0)</f>
        <v/>
      </c>
      <c r="AA1955" s="3">
        <f>MAX(U1955*F1955-SUM(Y1955:Z1955),0)</f>
        <v/>
      </c>
      <c r="AB1955" s="3">
        <f>MAX(F1955-SUM(Y1955:AA1955),0)</f>
        <v/>
      </c>
      <c r="AC1955" s="3">
        <f>D1955</f>
        <v/>
      </c>
      <c r="AD1955" s="3">
        <f>E1955</f>
        <v/>
      </c>
    </row>
    <row r="1956">
      <c r="A1956" s="22" t="inlineStr">
        <is>
          <t>BNRR022511262011</t>
        </is>
      </c>
      <c r="B1956" s="22" t="inlineStr">
        <is>
          <t>26/11/2025 16:39:5</t>
        </is>
      </c>
      <c r="C1956" s="24" t="n">
        <v>9</v>
      </c>
      <c r="D1956" s="24" t="n">
        <v>14</v>
      </c>
      <c r="E1956" s="24" t="n">
        <v>5</v>
      </c>
      <c r="F1956" s="24" t="n">
        <v>366</v>
      </c>
      <c r="G1956" s="24" t="inlineStr">
        <is>
          <t>12</t>
        </is>
      </c>
      <c r="H1956" s="24" t="inlineStr">
        <is>
          <t>27/11/2025 7:39:29</t>
        </is>
      </c>
      <c r="I1956" s="24" t="inlineStr"/>
      <c r="J1956" s="24" t="n">
        <v/>
      </c>
      <c r="K1956" s="24" t="n"/>
      <c r="L1956" s="24" t="n"/>
      <c r="M1956" s="1">
        <f>LEFT(A1956,6)</f>
        <v/>
      </c>
      <c r="N1956" s="1">
        <f>MID(A1956,7,6)</f>
        <v/>
      </c>
      <c r="O1956" s="1">
        <f>MID(A1956,7,6)&amp;"-"&amp;MID(A1956,13,1)</f>
        <v/>
      </c>
      <c r="P1956" s="1">
        <f>"M"&amp;MID(A1956,5,2)</f>
        <v/>
      </c>
      <c r="Q1956" s="1">
        <f>IF(MID(A1956,4,1)="L",IF(ISODD(RIGHT(A1956)),"LH1","LH3"),IF(MID(A1956,4,1)="R",IF(ISODD(RIGHT(A1956)),"RH2","RH4"),"ERROR"))</f>
        <v/>
      </c>
      <c r="R1956" s="1">
        <f>P1956&amp;"-"&amp;Q1956</f>
        <v/>
      </c>
      <c r="S1956" s="13">
        <f>IF(D1956="","HXX",IF(OR(D1956=D1955,D1956=0),S1955,"H"&amp;TEXT(D1956,"00")&amp;" T"&amp;TEXT(G1956,"00")&amp;" - "&amp;A1956))</f>
        <v/>
      </c>
      <c r="T1956" s="13">
        <f>SUBTOTAL(3,A1956)</f>
        <v/>
      </c>
      <c r="U1956" s="13">
        <f>IF(OR(NOT(ISBLANK(H1956)),J1956="30"),1,0)</f>
        <v/>
      </c>
      <c r="V1956" s="13">
        <f>IF(ISBLANK(I1956),0,1)</f>
        <v/>
      </c>
      <c r="W1956" s="13">
        <f>IF(AND(L1956="Porosidad de gas",OR(K1956="C5",K1956="E5")),1,0)</f>
        <v/>
      </c>
      <c r="X1956" s="3">
        <f>RIGHT(A1956,3)</f>
        <v/>
      </c>
      <c r="Y1956" s="3">
        <f>MAX(W1956*F1956,0)</f>
        <v/>
      </c>
      <c r="Z1956" s="3">
        <f>MAX(V1956*F1956-Y1956,0)</f>
        <v/>
      </c>
      <c r="AA1956" s="3">
        <f>MAX(U1956*F1956-SUM(Y1956:Z1956),0)</f>
        <v/>
      </c>
      <c r="AB1956" s="3">
        <f>MAX(F1956-SUM(Y1956:AA1956),0)</f>
        <v/>
      </c>
      <c r="AC1956" s="3">
        <f>D1956</f>
        <v/>
      </c>
      <c r="AD1956" s="3">
        <f>E1956</f>
        <v/>
      </c>
    </row>
    <row r="1957">
      <c r="A1957" s="22" t="inlineStr">
        <is>
          <t>BNRR022511262012</t>
        </is>
      </c>
      <c r="B1957" s="22" t="inlineStr">
        <is>
          <t>26/11/2025 16:39:5</t>
        </is>
      </c>
      <c r="C1957" s="24" t="n">
        <v>9</v>
      </c>
      <c r="D1957" s="24" t="n">
        <v>14</v>
      </c>
      <c r="E1957" s="24" t="n">
        <v>5</v>
      </c>
      <c r="F1957" s="24" t="n">
        <v>366</v>
      </c>
      <c r="G1957" s="24" t="inlineStr">
        <is>
          <t>12</t>
        </is>
      </c>
      <c r="H1957" s="24" t="inlineStr">
        <is>
          <t>27/11/2025 7:42:18</t>
        </is>
      </c>
      <c r="I1957" s="24" t="inlineStr"/>
      <c r="J1957" s="24" t="n">
        <v/>
      </c>
      <c r="K1957" s="24" t="n"/>
      <c r="L1957" s="24" t="n"/>
      <c r="M1957" s="1">
        <f>LEFT(A1957,6)</f>
        <v/>
      </c>
      <c r="N1957" s="1">
        <f>MID(A1957,7,6)</f>
        <v/>
      </c>
      <c r="O1957" s="1">
        <f>MID(A1957,7,6)&amp;"-"&amp;MID(A1957,13,1)</f>
        <v/>
      </c>
      <c r="P1957" s="1">
        <f>"M"&amp;MID(A1957,5,2)</f>
        <v/>
      </c>
      <c r="Q1957" s="1">
        <f>IF(MID(A1957,4,1)="L",IF(ISODD(RIGHT(A1957)),"LH1","LH3"),IF(MID(A1957,4,1)="R",IF(ISODD(RIGHT(A1957)),"RH2","RH4"),"ERROR"))</f>
        <v/>
      </c>
      <c r="R1957" s="1">
        <f>P1957&amp;"-"&amp;Q1957</f>
        <v/>
      </c>
      <c r="S1957" s="13">
        <f>IF(D1957="","HXX",IF(OR(D1957=D1956,D1957=0),S1956,"H"&amp;TEXT(D1957,"00")&amp;" T"&amp;TEXT(G1957,"00")&amp;" - "&amp;A1957))</f>
        <v/>
      </c>
      <c r="T1957" s="13">
        <f>SUBTOTAL(3,A1957)</f>
        <v/>
      </c>
      <c r="U1957" s="13">
        <f>IF(OR(NOT(ISBLANK(H1957)),J1957="30"),1,0)</f>
        <v/>
      </c>
      <c r="V1957" s="13">
        <f>IF(ISBLANK(I1957),0,1)</f>
        <v/>
      </c>
      <c r="W1957" s="13">
        <f>IF(AND(L1957="Porosidad de gas",OR(K1957="C5",K1957="E5")),1,0)</f>
        <v/>
      </c>
      <c r="X1957" s="3">
        <f>RIGHT(A1957,3)</f>
        <v/>
      </c>
      <c r="Y1957" s="3">
        <f>MAX(W1957*F1957,0)</f>
        <v/>
      </c>
      <c r="Z1957" s="3">
        <f>MAX(V1957*F1957-Y1957,0)</f>
        <v/>
      </c>
      <c r="AA1957" s="3">
        <f>MAX(U1957*F1957-SUM(Y1957:Z1957),0)</f>
        <v/>
      </c>
      <c r="AB1957" s="3">
        <f>MAX(F1957-SUM(Y1957:AA1957),0)</f>
        <v/>
      </c>
      <c r="AC1957" s="3">
        <f>D1957</f>
        <v/>
      </c>
      <c r="AD1957" s="3">
        <f>E1957</f>
        <v/>
      </c>
    </row>
    <row r="1958">
      <c r="A1958" s="22" t="inlineStr">
        <is>
          <t>BNRL022511262009</t>
        </is>
      </c>
      <c r="B1958" s="22" t="inlineStr">
        <is>
          <t>26/11/2025 16:33:0</t>
        </is>
      </c>
      <c r="C1958" s="24" t="n">
        <v>9</v>
      </c>
      <c r="D1958" s="24" t="n">
        <v>14</v>
      </c>
      <c r="E1958" s="24" t="n">
        <v>4</v>
      </c>
      <c r="F1958" s="24" t="n">
        <v>372</v>
      </c>
      <c r="G1958" s="24" t="inlineStr">
        <is>
          <t>12</t>
        </is>
      </c>
      <c r="H1958" s="24" t="inlineStr">
        <is>
          <t>27/11/2025 7:45:57</t>
        </is>
      </c>
      <c r="I1958" s="24" t="inlineStr"/>
      <c r="J1958" s="24" t="n">
        <v/>
      </c>
      <c r="K1958" s="24" t="n"/>
      <c r="L1958" s="24" t="n"/>
      <c r="M1958" s="1">
        <f>LEFT(A1958,6)</f>
        <v/>
      </c>
      <c r="N1958" s="1">
        <f>MID(A1958,7,6)</f>
        <v/>
      </c>
      <c r="O1958" s="1">
        <f>MID(A1958,7,6)&amp;"-"&amp;MID(A1958,13,1)</f>
        <v/>
      </c>
      <c r="P1958" s="1">
        <f>"M"&amp;MID(A1958,5,2)</f>
        <v/>
      </c>
      <c r="Q1958" s="1">
        <f>IF(MID(A1958,4,1)="L",IF(ISODD(RIGHT(A1958)),"LH1","LH3"),IF(MID(A1958,4,1)="R",IF(ISODD(RIGHT(A1958)),"RH2","RH4"),"ERROR"))</f>
        <v/>
      </c>
      <c r="R1958" s="1">
        <f>P1958&amp;"-"&amp;Q1958</f>
        <v/>
      </c>
      <c r="S1958" s="13">
        <f>IF(D1958="","HXX",IF(OR(D1958=D1957,D1958=0),S1957,"H"&amp;TEXT(D1958,"00")&amp;" T"&amp;TEXT(G1958,"00")&amp;" - "&amp;A1958))</f>
        <v/>
      </c>
      <c r="T1958" s="13">
        <f>SUBTOTAL(3,A1958)</f>
        <v/>
      </c>
      <c r="U1958" s="13">
        <f>IF(OR(NOT(ISBLANK(H1958)),J1958="30"),1,0)</f>
        <v/>
      </c>
      <c r="V1958" s="13">
        <f>IF(ISBLANK(I1958),0,1)</f>
        <v/>
      </c>
      <c r="W1958" s="13">
        <f>IF(AND(L1958="Porosidad de gas",OR(K1958="C5",K1958="E5")),1,0)</f>
        <v/>
      </c>
      <c r="X1958" s="3">
        <f>RIGHT(A1958,3)</f>
        <v/>
      </c>
      <c r="Y1958" s="3">
        <f>MAX(W1958*F1958,0)</f>
        <v/>
      </c>
      <c r="Z1958" s="3">
        <f>MAX(V1958*F1958-Y1958,0)</f>
        <v/>
      </c>
      <c r="AA1958" s="3">
        <f>MAX(U1958*F1958-SUM(Y1958:Z1958),0)</f>
        <v/>
      </c>
      <c r="AB1958" s="3">
        <f>MAX(F1958-SUM(Y1958:AA1958),0)</f>
        <v/>
      </c>
      <c r="AC1958" s="3">
        <f>D1958</f>
        <v/>
      </c>
      <c r="AD1958" s="3">
        <f>E1958</f>
        <v/>
      </c>
    </row>
    <row r="1959">
      <c r="A1959" s="22" t="inlineStr">
        <is>
          <t>BNRL022511262010</t>
        </is>
      </c>
      <c r="B1959" s="22" t="inlineStr">
        <is>
          <t>26/11/2025 16:33:0</t>
        </is>
      </c>
      <c r="C1959" s="24" t="n">
        <v>9</v>
      </c>
      <c r="D1959" s="24" t="n">
        <v>14</v>
      </c>
      <c r="E1959" s="24" t="n">
        <v>4</v>
      </c>
      <c r="F1959" s="24" t="n">
        <v>372</v>
      </c>
      <c r="G1959" s="24" t="inlineStr">
        <is>
          <t>12</t>
        </is>
      </c>
      <c r="H1959" s="24" t="inlineStr">
        <is>
          <t>27/11/2025 7:47:41</t>
        </is>
      </c>
      <c r="I1959" s="24" t="inlineStr"/>
      <c r="J1959" s="24" t="n">
        <v/>
      </c>
      <c r="K1959" s="24" t="n"/>
      <c r="L1959" s="24" t="n"/>
      <c r="M1959" s="1">
        <f>LEFT(A1959,6)</f>
        <v/>
      </c>
      <c r="N1959" s="1">
        <f>MID(A1959,7,6)</f>
        <v/>
      </c>
      <c r="O1959" s="1">
        <f>MID(A1959,7,6)&amp;"-"&amp;MID(A1959,13,1)</f>
        <v/>
      </c>
      <c r="P1959" s="1">
        <f>"M"&amp;MID(A1959,5,2)</f>
        <v/>
      </c>
      <c r="Q1959" s="1">
        <f>IF(MID(A1959,4,1)="L",IF(ISODD(RIGHT(A1959)),"LH1","LH3"),IF(MID(A1959,4,1)="R",IF(ISODD(RIGHT(A1959)),"RH2","RH4"),"ERROR"))</f>
        <v/>
      </c>
      <c r="R1959" s="1">
        <f>P1959&amp;"-"&amp;Q1959</f>
        <v/>
      </c>
      <c r="S1959" s="13">
        <f>IF(D1959="","HXX",IF(OR(D1959=D1958,D1959=0),S1958,"H"&amp;TEXT(D1959,"00")&amp;" T"&amp;TEXT(G1959,"00")&amp;" - "&amp;A1959))</f>
        <v/>
      </c>
      <c r="T1959" s="13">
        <f>SUBTOTAL(3,A1959)</f>
        <v/>
      </c>
      <c r="U1959" s="13">
        <f>IF(OR(NOT(ISBLANK(H1959)),J1959="30"),1,0)</f>
        <v/>
      </c>
      <c r="V1959" s="13">
        <f>IF(ISBLANK(I1959),0,1)</f>
        <v/>
      </c>
      <c r="W1959" s="13">
        <f>IF(AND(L1959="Porosidad de gas",OR(K1959="C5",K1959="E5")),1,0)</f>
        <v/>
      </c>
      <c r="X1959" s="3">
        <f>RIGHT(A1959,3)</f>
        <v/>
      </c>
      <c r="Y1959" s="3">
        <f>MAX(W1959*F1959,0)</f>
        <v/>
      </c>
      <c r="Z1959" s="3">
        <f>MAX(V1959*F1959-Y1959,0)</f>
        <v/>
      </c>
      <c r="AA1959" s="3">
        <f>MAX(U1959*F1959-SUM(Y1959:Z1959),0)</f>
        <v/>
      </c>
      <c r="AB1959" s="3">
        <f>MAX(F1959-SUM(Y1959:AA1959),0)</f>
        <v/>
      </c>
      <c r="AC1959" s="3">
        <f>D1959</f>
        <v/>
      </c>
      <c r="AD1959" s="3">
        <f>E1959</f>
        <v/>
      </c>
    </row>
    <row r="1960">
      <c r="A1960" s="22" t="inlineStr">
        <is>
          <t>BNRR022511262009</t>
        </is>
      </c>
      <c r="B1960" s="22" t="inlineStr">
        <is>
          <t>26/11/2025 16:33:0</t>
        </is>
      </c>
      <c r="C1960" s="24" t="n">
        <v>9</v>
      </c>
      <c r="D1960" s="24" t="n">
        <v>14</v>
      </c>
      <c r="E1960" s="24" t="n">
        <v>4</v>
      </c>
      <c r="F1960" s="24" t="n">
        <v>372</v>
      </c>
      <c r="G1960" s="24" t="inlineStr">
        <is>
          <t>12</t>
        </is>
      </c>
      <c r="H1960" s="24" t="inlineStr">
        <is>
          <t>27/11/2025 7:45:48</t>
        </is>
      </c>
      <c r="I1960" s="24" t="inlineStr"/>
      <c r="J1960" s="24" t="n">
        <v/>
      </c>
      <c r="K1960" s="24" t="n"/>
      <c r="L1960" s="24" t="n"/>
      <c r="M1960" s="1">
        <f>LEFT(A1960,6)</f>
        <v/>
      </c>
      <c r="N1960" s="1">
        <f>MID(A1960,7,6)</f>
        <v/>
      </c>
      <c r="O1960" s="1">
        <f>MID(A1960,7,6)&amp;"-"&amp;MID(A1960,13,1)</f>
        <v/>
      </c>
      <c r="P1960" s="1">
        <f>"M"&amp;MID(A1960,5,2)</f>
        <v/>
      </c>
      <c r="Q1960" s="1">
        <f>IF(MID(A1960,4,1)="L",IF(ISODD(RIGHT(A1960)),"LH1","LH3"),IF(MID(A1960,4,1)="R",IF(ISODD(RIGHT(A1960)),"RH2","RH4"),"ERROR"))</f>
        <v/>
      </c>
      <c r="R1960" s="1">
        <f>P1960&amp;"-"&amp;Q1960</f>
        <v/>
      </c>
      <c r="S1960" s="13">
        <f>IF(D1960="","HXX",IF(OR(D1960=D1959,D1960=0),S1959,"H"&amp;TEXT(D1960,"00")&amp;" T"&amp;TEXT(G1960,"00")&amp;" - "&amp;A1960))</f>
        <v/>
      </c>
      <c r="T1960" s="13">
        <f>SUBTOTAL(3,A1960)</f>
        <v/>
      </c>
      <c r="U1960" s="13">
        <f>IF(OR(NOT(ISBLANK(H1960)),J1960="30"),1,0)</f>
        <v/>
      </c>
      <c r="V1960" s="13">
        <f>IF(ISBLANK(I1960),0,1)</f>
        <v/>
      </c>
      <c r="W1960" s="13">
        <f>IF(AND(L1960="Porosidad de gas",OR(K1960="C5",K1960="E5")),1,0)</f>
        <v/>
      </c>
      <c r="X1960" s="3">
        <f>RIGHT(A1960,3)</f>
        <v/>
      </c>
      <c r="Y1960" s="3">
        <f>MAX(W1960*F1960,0)</f>
        <v/>
      </c>
      <c r="Z1960" s="3">
        <f>MAX(V1960*F1960-Y1960,0)</f>
        <v/>
      </c>
      <c r="AA1960" s="3">
        <f>MAX(U1960*F1960-SUM(Y1960:Z1960),0)</f>
        <v/>
      </c>
      <c r="AB1960" s="3">
        <f>MAX(F1960-SUM(Y1960:AA1960),0)</f>
        <v/>
      </c>
      <c r="AC1960" s="3">
        <f>D1960</f>
        <v/>
      </c>
      <c r="AD1960" s="3">
        <f>E1960</f>
        <v/>
      </c>
    </row>
    <row r="1961">
      <c r="A1961" s="22" t="inlineStr">
        <is>
          <t>BNRR022511262010</t>
        </is>
      </c>
      <c r="B1961" s="22" t="inlineStr">
        <is>
          <t>26/11/2025 16:33:0</t>
        </is>
      </c>
      <c r="C1961" s="24" t="n">
        <v>9</v>
      </c>
      <c r="D1961" s="24" t="n">
        <v>14</v>
      </c>
      <c r="E1961" s="24" t="n">
        <v>4</v>
      </c>
      <c r="F1961" s="24" t="n">
        <v>372</v>
      </c>
      <c r="G1961" s="24" t="inlineStr">
        <is>
          <t>12</t>
        </is>
      </c>
      <c r="H1961" s="24" t="inlineStr">
        <is>
          <t>27/11/2025 7:43:58</t>
        </is>
      </c>
      <c r="I1961" s="24" t="inlineStr"/>
      <c r="J1961" s="24" t="n">
        <v/>
      </c>
      <c r="K1961" s="24" t="n"/>
      <c r="L1961" s="24" t="n"/>
      <c r="M1961" s="1">
        <f>LEFT(A1961,6)</f>
        <v/>
      </c>
      <c r="N1961" s="1">
        <f>MID(A1961,7,6)</f>
        <v/>
      </c>
      <c r="O1961" s="1">
        <f>MID(A1961,7,6)&amp;"-"&amp;MID(A1961,13,1)</f>
        <v/>
      </c>
      <c r="P1961" s="1">
        <f>"M"&amp;MID(A1961,5,2)</f>
        <v/>
      </c>
      <c r="Q1961" s="1">
        <f>IF(MID(A1961,4,1)="L",IF(ISODD(RIGHT(A1961)),"LH1","LH3"),IF(MID(A1961,4,1)="R",IF(ISODD(RIGHT(A1961)),"RH2","RH4"),"ERROR"))</f>
        <v/>
      </c>
      <c r="R1961" s="1">
        <f>P1961&amp;"-"&amp;Q1961</f>
        <v/>
      </c>
      <c r="S1961" s="13">
        <f>IF(D1961="","HXX",IF(OR(D1961=D1960,D1961=0),S1960,"H"&amp;TEXT(D1961,"00")&amp;" T"&amp;TEXT(G1961,"00")&amp;" - "&amp;A1961))</f>
        <v/>
      </c>
      <c r="T1961" s="13">
        <f>SUBTOTAL(3,A1961)</f>
        <v/>
      </c>
      <c r="U1961" s="13">
        <f>IF(OR(NOT(ISBLANK(H1961)),J1961="30"),1,0)</f>
        <v/>
      </c>
      <c r="V1961" s="13">
        <f>IF(ISBLANK(I1961),0,1)</f>
        <v/>
      </c>
      <c r="W1961" s="13">
        <f>IF(AND(L1961="Porosidad de gas",OR(K1961="C5",K1961="E5")),1,0)</f>
        <v/>
      </c>
      <c r="X1961" s="3">
        <f>RIGHT(A1961,3)</f>
        <v/>
      </c>
      <c r="Y1961" s="3">
        <f>MAX(W1961*F1961,0)</f>
        <v/>
      </c>
      <c r="Z1961" s="3">
        <f>MAX(V1961*F1961-Y1961,0)</f>
        <v/>
      </c>
      <c r="AA1961" s="3">
        <f>MAX(U1961*F1961-SUM(Y1961:Z1961),0)</f>
        <v/>
      </c>
      <c r="AB1961" s="3">
        <f>MAX(F1961-SUM(Y1961:AA1961),0)</f>
        <v/>
      </c>
      <c r="AC1961" s="3">
        <f>D1961</f>
        <v/>
      </c>
      <c r="AD1961" s="3">
        <f>E1961</f>
        <v/>
      </c>
    </row>
    <row r="1962">
      <c r="A1962" s="22" t="inlineStr">
        <is>
          <t>BNRL022511262007</t>
        </is>
      </c>
      <c r="B1962" s="22" t="inlineStr">
        <is>
          <t>26/11/2025 16:26:48</t>
        </is>
      </c>
      <c r="C1962" s="24" t="n">
        <v>9</v>
      </c>
      <c r="D1962" s="24" t="n">
        <v>14</v>
      </c>
      <c r="E1962" s="24" t="n">
        <v>3</v>
      </c>
      <c r="F1962" s="24" t="n">
        <v>358</v>
      </c>
      <c r="G1962" s="24" t="inlineStr">
        <is>
          <t>12</t>
        </is>
      </c>
      <c r="H1962" s="24" t="inlineStr">
        <is>
          <t>27/11/2025 7:50:40</t>
        </is>
      </c>
      <c r="I1962" s="24" t="inlineStr"/>
      <c r="J1962" s="24" t="n">
        <v/>
      </c>
      <c r="K1962" s="24" t="n"/>
      <c r="L1962" s="24" t="n"/>
      <c r="M1962" s="1">
        <f>LEFT(A1962,6)</f>
        <v/>
      </c>
      <c r="N1962" s="1">
        <f>MID(A1962,7,6)</f>
        <v/>
      </c>
      <c r="O1962" s="1">
        <f>MID(A1962,7,6)&amp;"-"&amp;MID(A1962,13,1)</f>
        <v/>
      </c>
      <c r="P1962" s="1">
        <f>"M"&amp;MID(A1962,5,2)</f>
        <v/>
      </c>
      <c r="Q1962" s="1">
        <f>IF(MID(A1962,4,1)="L",IF(ISODD(RIGHT(A1962)),"LH1","LH3"),IF(MID(A1962,4,1)="R",IF(ISODD(RIGHT(A1962)),"RH2","RH4"),"ERROR"))</f>
        <v/>
      </c>
      <c r="R1962" s="1">
        <f>P1962&amp;"-"&amp;Q1962</f>
        <v/>
      </c>
      <c r="S1962" s="13">
        <f>IF(D1962="","HXX",IF(OR(D1962=D1961,D1962=0),S1961,"H"&amp;TEXT(D1962,"00")&amp;" T"&amp;TEXT(G1962,"00")&amp;" - "&amp;A1962))</f>
        <v/>
      </c>
      <c r="T1962" s="13">
        <f>SUBTOTAL(3,A1962)</f>
        <v/>
      </c>
      <c r="U1962" s="13">
        <f>IF(OR(NOT(ISBLANK(H1962)),J1962="30"),1,0)</f>
        <v/>
      </c>
      <c r="V1962" s="13">
        <f>IF(ISBLANK(I1962),0,1)</f>
        <v/>
      </c>
      <c r="W1962" s="13">
        <f>IF(AND(L1962="Porosidad de gas",OR(K1962="C5",K1962="E5")),1,0)</f>
        <v/>
      </c>
      <c r="X1962" s="3">
        <f>RIGHT(A1962,3)</f>
        <v/>
      </c>
      <c r="Y1962" s="3">
        <f>MAX(W1962*F1962,0)</f>
        <v/>
      </c>
      <c r="Z1962" s="3">
        <f>MAX(V1962*F1962-Y1962,0)</f>
        <v/>
      </c>
      <c r="AA1962" s="3">
        <f>MAX(U1962*F1962-SUM(Y1962:Z1962),0)</f>
        <v/>
      </c>
      <c r="AB1962" s="3">
        <f>MAX(F1962-SUM(Y1962:AA1962),0)</f>
        <v/>
      </c>
      <c r="AC1962" s="3">
        <f>D1962</f>
        <v/>
      </c>
      <c r="AD1962" s="3">
        <f>E1962</f>
        <v/>
      </c>
    </row>
    <row r="1963">
      <c r="A1963" s="22" t="inlineStr">
        <is>
          <t>BNRL022511262008</t>
        </is>
      </c>
      <c r="B1963" s="22" t="inlineStr">
        <is>
          <t>26/11/2025 16:26:48</t>
        </is>
      </c>
      <c r="C1963" s="24" t="n">
        <v>9</v>
      </c>
      <c r="D1963" s="24" t="n">
        <v>14</v>
      </c>
      <c r="E1963" s="24" t="n">
        <v>3</v>
      </c>
      <c r="F1963" s="24" t="n">
        <v>358</v>
      </c>
      <c r="G1963" s="24" t="inlineStr">
        <is>
          <t>12</t>
        </is>
      </c>
      <c r="H1963" s="24" t="inlineStr">
        <is>
          <t>27/11/2025 7:49:6</t>
        </is>
      </c>
      <c r="I1963" s="24" t="inlineStr"/>
      <c r="J1963" s="24" t="n">
        <v/>
      </c>
      <c r="K1963" s="24" t="n"/>
      <c r="L1963" s="24" t="n"/>
      <c r="M1963" s="1">
        <f>LEFT(A1963,6)</f>
        <v/>
      </c>
      <c r="N1963" s="1">
        <f>MID(A1963,7,6)</f>
        <v/>
      </c>
      <c r="O1963" s="1">
        <f>MID(A1963,7,6)&amp;"-"&amp;MID(A1963,13,1)</f>
        <v/>
      </c>
      <c r="P1963" s="1">
        <f>"M"&amp;MID(A1963,5,2)</f>
        <v/>
      </c>
      <c r="Q1963" s="1">
        <f>IF(MID(A1963,4,1)="L",IF(ISODD(RIGHT(A1963)),"LH1","LH3"),IF(MID(A1963,4,1)="R",IF(ISODD(RIGHT(A1963)),"RH2","RH4"),"ERROR"))</f>
        <v/>
      </c>
      <c r="R1963" s="1">
        <f>P1963&amp;"-"&amp;Q1963</f>
        <v/>
      </c>
      <c r="S1963" s="13">
        <f>IF(D1963="","HXX",IF(OR(D1963=D1962,D1963=0),S1962,"H"&amp;TEXT(D1963,"00")&amp;" T"&amp;TEXT(G1963,"00")&amp;" - "&amp;A1963))</f>
        <v/>
      </c>
      <c r="T1963" s="13">
        <f>SUBTOTAL(3,A1963)</f>
        <v/>
      </c>
      <c r="U1963" s="13">
        <f>IF(OR(NOT(ISBLANK(H1963)),J1963="30"),1,0)</f>
        <v/>
      </c>
      <c r="V1963" s="13">
        <f>IF(ISBLANK(I1963),0,1)</f>
        <v/>
      </c>
      <c r="W1963" s="13">
        <f>IF(AND(L1963="Porosidad de gas",OR(K1963="C5",K1963="E5")),1,0)</f>
        <v/>
      </c>
      <c r="X1963" s="3">
        <f>RIGHT(A1963,3)</f>
        <v/>
      </c>
      <c r="Y1963" s="3">
        <f>MAX(W1963*F1963,0)</f>
        <v/>
      </c>
      <c r="Z1963" s="3">
        <f>MAX(V1963*F1963-Y1963,0)</f>
        <v/>
      </c>
      <c r="AA1963" s="3">
        <f>MAX(U1963*F1963-SUM(Y1963:Z1963),0)</f>
        <v/>
      </c>
      <c r="AB1963" s="3">
        <f>MAX(F1963-SUM(Y1963:AA1963),0)</f>
        <v/>
      </c>
      <c r="AC1963" s="3">
        <f>D1963</f>
        <v/>
      </c>
      <c r="AD1963" s="3">
        <f>E1963</f>
        <v/>
      </c>
    </row>
    <row r="1964">
      <c r="A1964" s="22" t="inlineStr">
        <is>
          <t>BNRR022511262007</t>
        </is>
      </c>
      <c r="B1964" s="22" t="inlineStr">
        <is>
          <t>26/11/2025 16:26:48</t>
        </is>
      </c>
      <c r="C1964" s="24" t="n">
        <v>9</v>
      </c>
      <c r="D1964" s="24" t="n">
        <v>14</v>
      </c>
      <c r="E1964" s="24" t="n">
        <v>3</v>
      </c>
      <c r="F1964" s="24" t="n">
        <v>358</v>
      </c>
      <c r="G1964" s="24" t="inlineStr">
        <is>
          <t>12</t>
        </is>
      </c>
      <c r="H1964" s="24" t="inlineStr"/>
      <c r="I1964" s="24" t="inlineStr">
        <is>
          <t>26/11/2025 16:36:11</t>
        </is>
      </c>
      <c r="J1964" s="24" t="n">
        <v>10</v>
      </c>
      <c r="K1964" s="24" t="inlineStr">
        <is>
          <t>D9</t>
        </is>
      </c>
      <c r="L1964" s="24" t="inlineStr">
        <is>
          <t>Golpes o marcas superficiales</t>
        </is>
      </c>
      <c r="M1964" s="1">
        <f>LEFT(A1964,6)</f>
        <v/>
      </c>
      <c r="N1964" s="1">
        <f>MID(A1964,7,6)</f>
        <v/>
      </c>
      <c r="O1964" s="1">
        <f>MID(A1964,7,6)&amp;"-"&amp;MID(A1964,13,1)</f>
        <v/>
      </c>
      <c r="P1964" s="1">
        <f>"M"&amp;MID(A1964,5,2)</f>
        <v/>
      </c>
      <c r="Q1964" s="1">
        <f>IF(MID(A1964,4,1)="L",IF(ISODD(RIGHT(A1964)),"LH1","LH3"),IF(MID(A1964,4,1)="R",IF(ISODD(RIGHT(A1964)),"RH2","RH4"),"ERROR"))</f>
        <v/>
      </c>
      <c r="R1964" s="1">
        <f>P1964&amp;"-"&amp;Q1964</f>
        <v/>
      </c>
      <c r="S1964" s="13">
        <f>IF(D1964="","HXX",IF(OR(D1964=D1963,D1964=0),S1963,"H"&amp;TEXT(D1964,"00")&amp;" T"&amp;TEXT(G1964,"00")&amp;" - "&amp;A1964))</f>
        <v/>
      </c>
      <c r="T1964" s="13">
        <f>SUBTOTAL(3,A1964)</f>
        <v/>
      </c>
      <c r="U1964" s="13">
        <f>IF(OR(NOT(ISBLANK(H1964)),J1964="30"),1,0)</f>
        <v/>
      </c>
      <c r="V1964" s="13">
        <f>IF(ISBLANK(I1964),0,1)</f>
        <v/>
      </c>
      <c r="W1964" s="13">
        <f>IF(AND(L1964="Porosidad de gas",OR(K1964="C5",K1964="E5")),1,0)</f>
        <v/>
      </c>
      <c r="X1964" s="3">
        <f>RIGHT(A1964,3)</f>
        <v/>
      </c>
      <c r="Y1964" s="3">
        <f>MAX(W1964*F1964,0)</f>
        <v/>
      </c>
      <c r="Z1964" s="3">
        <f>MAX(V1964*F1964-Y1964,0)</f>
        <v/>
      </c>
      <c r="AA1964" s="3">
        <f>MAX(U1964*F1964-SUM(Y1964:Z1964),0)</f>
        <v/>
      </c>
      <c r="AB1964" s="3">
        <f>MAX(F1964-SUM(Y1964:AA1964),0)</f>
        <v/>
      </c>
      <c r="AC1964" s="3">
        <f>D1964</f>
        <v/>
      </c>
      <c r="AD1964" s="3">
        <f>E1964</f>
        <v/>
      </c>
    </row>
    <row r="1965">
      <c r="A1965" s="22" t="inlineStr">
        <is>
          <t>BNRR022511262008</t>
        </is>
      </c>
      <c r="B1965" s="22" t="inlineStr">
        <is>
          <t>26/11/2025 16:26:48</t>
        </is>
      </c>
      <c r="C1965" s="24" t="n">
        <v>9</v>
      </c>
      <c r="D1965" s="24" t="n">
        <v>14</v>
      </c>
      <c r="E1965" s="24" t="n">
        <v>3</v>
      </c>
      <c r="F1965" s="24" t="n">
        <v>358</v>
      </c>
      <c r="G1965" s="24" t="inlineStr">
        <is>
          <t>12</t>
        </is>
      </c>
      <c r="H1965" s="24" t="inlineStr">
        <is>
          <t>27/11/2025 7:48:52</t>
        </is>
      </c>
      <c r="I1965" s="24" t="inlineStr"/>
      <c r="J1965" s="24" t="n">
        <v/>
      </c>
      <c r="K1965" s="24" t="n"/>
      <c r="L1965" s="24" t="n"/>
      <c r="M1965" s="1">
        <f>LEFT(A1965,6)</f>
        <v/>
      </c>
      <c r="N1965" s="1">
        <f>MID(A1965,7,6)</f>
        <v/>
      </c>
      <c r="O1965" s="1">
        <f>MID(A1965,7,6)&amp;"-"&amp;MID(A1965,13,1)</f>
        <v/>
      </c>
      <c r="P1965" s="1">
        <f>"M"&amp;MID(A1965,5,2)</f>
        <v/>
      </c>
      <c r="Q1965" s="1">
        <f>IF(MID(A1965,4,1)="L",IF(ISODD(RIGHT(A1965)),"LH1","LH3"),IF(MID(A1965,4,1)="R",IF(ISODD(RIGHT(A1965)),"RH2","RH4"),"ERROR"))</f>
        <v/>
      </c>
      <c r="R1965" s="1">
        <f>P1965&amp;"-"&amp;Q1965</f>
        <v/>
      </c>
      <c r="S1965" s="13">
        <f>IF(D1965="","HXX",IF(OR(D1965=D1964,D1965=0),S1964,"H"&amp;TEXT(D1965,"00")&amp;" T"&amp;TEXT(G1965,"00")&amp;" - "&amp;A1965))</f>
        <v/>
      </c>
      <c r="T1965" s="13">
        <f>SUBTOTAL(3,A1965)</f>
        <v/>
      </c>
      <c r="U1965" s="13">
        <f>IF(OR(NOT(ISBLANK(H1965)),J1965="30"),1,0)</f>
        <v/>
      </c>
      <c r="V1965" s="13">
        <f>IF(ISBLANK(I1965),0,1)</f>
        <v/>
      </c>
      <c r="W1965" s="13">
        <f>IF(AND(L1965="Porosidad de gas",OR(K1965="C5",K1965="E5")),1,0)</f>
        <v/>
      </c>
      <c r="X1965" s="3">
        <f>RIGHT(A1965,3)</f>
        <v/>
      </c>
      <c r="Y1965" s="3">
        <f>MAX(W1965*F1965,0)</f>
        <v/>
      </c>
      <c r="Z1965" s="3">
        <f>MAX(V1965*F1965-Y1965,0)</f>
        <v/>
      </c>
      <c r="AA1965" s="3">
        <f>MAX(U1965*F1965-SUM(Y1965:Z1965),0)</f>
        <v/>
      </c>
      <c r="AB1965" s="3">
        <f>MAX(F1965-SUM(Y1965:AA1965),0)</f>
        <v/>
      </c>
      <c r="AC1965" s="3">
        <f>D1965</f>
        <v/>
      </c>
      <c r="AD1965" s="3">
        <f>E1965</f>
        <v/>
      </c>
    </row>
    <row r="1966">
      <c r="A1966" s="22" t="inlineStr">
        <is>
          <t>BNRL022511262005</t>
        </is>
      </c>
      <c r="B1966" s="22" t="inlineStr">
        <is>
          <t>26/11/2025 16:20:49</t>
        </is>
      </c>
      <c r="C1966" s="24" t="n">
        <v>9</v>
      </c>
      <c r="D1966" s="24" t="n">
        <v>14</v>
      </c>
      <c r="E1966" s="24" t="n">
        <v>2</v>
      </c>
      <c r="F1966" s="24" t="n">
        <v>498</v>
      </c>
      <c r="G1966" s="24" t="inlineStr">
        <is>
          <t>12</t>
        </is>
      </c>
      <c r="H1966" s="24" t="inlineStr"/>
      <c r="I1966" s="24" t="inlineStr">
        <is>
          <t>26/11/2025 18:9:13</t>
        </is>
      </c>
      <c r="J1966" s="24" t="n">
        <v>10</v>
      </c>
      <c r="K1966" s="24" t="inlineStr">
        <is>
          <t>A7</t>
        </is>
      </c>
      <c r="L1966" s="24" t="inlineStr">
        <is>
          <t>Arranque tras parada</t>
        </is>
      </c>
      <c r="M1966" s="1">
        <f>LEFT(A1966,6)</f>
        <v/>
      </c>
      <c r="N1966" s="1">
        <f>MID(A1966,7,6)</f>
        <v/>
      </c>
      <c r="O1966" s="1">
        <f>MID(A1966,7,6)&amp;"-"&amp;MID(A1966,13,1)</f>
        <v/>
      </c>
      <c r="P1966" s="1">
        <f>"M"&amp;MID(A1966,5,2)</f>
        <v/>
      </c>
      <c r="Q1966" s="1">
        <f>IF(MID(A1966,4,1)="L",IF(ISODD(RIGHT(A1966)),"LH1","LH3"),IF(MID(A1966,4,1)="R",IF(ISODD(RIGHT(A1966)),"RH2","RH4"),"ERROR"))</f>
        <v/>
      </c>
      <c r="R1966" s="1">
        <f>P1966&amp;"-"&amp;Q1966</f>
        <v/>
      </c>
      <c r="S1966" s="13">
        <f>IF(D1966="","HXX",IF(OR(D1966=D1965,D1966=0),S1965,"H"&amp;TEXT(D1966,"00")&amp;" T"&amp;TEXT(G1966,"00")&amp;" - "&amp;A1966))</f>
        <v/>
      </c>
      <c r="T1966" s="13">
        <f>SUBTOTAL(3,A1966)</f>
        <v/>
      </c>
      <c r="U1966" s="13">
        <f>IF(OR(NOT(ISBLANK(H1966)),J1966="30"),1,0)</f>
        <v/>
      </c>
      <c r="V1966" s="13">
        <f>IF(ISBLANK(I1966),0,1)</f>
        <v/>
      </c>
      <c r="W1966" s="13">
        <f>IF(AND(L1966="Porosidad de gas",OR(K1966="C5",K1966="E5")),1,0)</f>
        <v/>
      </c>
      <c r="X1966" s="3">
        <f>RIGHT(A1966,3)</f>
        <v/>
      </c>
      <c r="Y1966" s="3">
        <f>MAX(W1966*F1966,0)</f>
        <v/>
      </c>
      <c r="Z1966" s="3">
        <f>MAX(V1966*F1966-Y1966,0)</f>
        <v/>
      </c>
      <c r="AA1966" s="3">
        <f>MAX(U1966*F1966-SUM(Y1966:Z1966),0)</f>
        <v/>
      </c>
      <c r="AB1966" s="3">
        <f>MAX(F1966-SUM(Y1966:AA1966),0)</f>
        <v/>
      </c>
      <c r="AC1966" s="3">
        <f>D1966</f>
        <v/>
      </c>
      <c r="AD1966" s="3">
        <f>E1966</f>
        <v/>
      </c>
    </row>
    <row r="1967">
      <c r="A1967" s="22" t="inlineStr">
        <is>
          <t>BNRL022511262006</t>
        </is>
      </c>
      <c r="B1967" s="22" t="inlineStr">
        <is>
          <t>26/11/2025 16:20:49</t>
        </is>
      </c>
      <c r="C1967" s="24" t="n">
        <v>9</v>
      </c>
      <c r="D1967" s="24" t="n">
        <v>14</v>
      </c>
      <c r="E1967" s="24" t="n">
        <v>2</v>
      </c>
      <c r="F1967" s="24" t="n">
        <v>498</v>
      </c>
      <c r="G1967" s="24" t="inlineStr">
        <is>
          <t>12</t>
        </is>
      </c>
      <c r="H1967" s="24" t="inlineStr"/>
      <c r="I1967" s="24" t="inlineStr">
        <is>
          <t>26/11/2025 18:9:14</t>
        </is>
      </c>
      <c r="J1967" s="24" t="n">
        <v>10</v>
      </c>
      <c r="K1967" s="24" t="inlineStr">
        <is>
          <t>A7</t>
        </is>
      </c>
      <c r="L1967" s="24" t="inlineStr">
        <is>
          <t>Arranque tras parada</t>
        </is>
      </c>
      <c r="M1967" s="1">
        <f>LEFT(A1967,6)</f>
        <v/>
      </c>
      <c r="N1967" s="1">
        <f>MID(A1967,7,6)</f>
        <v/>
      </c>
      <c r="O1967" s="1">
        <f>MID(A1967,7,6)&amp;"-"&amp;MID(A1967,13,1)</f>
        <v/>
      </c>
      <c r="P1967" s="1">
        <f>"M"&amp;MID(A1967,5,2)</f>
        <v/>
      </c>
      <c r="Q1967" s="1">
        <f>IF(MID(A1967,4,1)="L",IF(ISODD(RIGHT(A1967)),"LH1","LH3"),IF(MID(A1967,4,1)="R",IF(ISODD(RIGHT(A1967)),"RH2","RH4"),"ERROR"))</f>
        <v/>
      </c>
      <c r="R1967" s="1">
        <f>P1967&amp;"-"&amp;Q1967</f>
        <v/>
      </c>
      <c r="S1967" s="13">
        <f>IF(D1967="","HXX",IF(OR(D1967=D1966,D1967=0),S1966,"H"&amp;TEXT(D1967,"00")&amp;" T"&amp;TEXT(G1967,"00")&amp;" - "&amp;A1967))</f>
        <v/>
      </c>
      <c r="T1967" s="13">
        <f>SUBTOTAL(3,A1967)</f>
        <v/>
      </c>
      <c r="U1967" s="13">
        <f>IF(OR(NOT(ISBLANK(H1967)),J1967="30"),1,0)</f>
        <v/>
      </c>
      <c r="V1967" s="13">
        <f>IF(ISBLANK(I1967),0,1)</f>
        <v/>
      </c>
      <c r="W1967" s="13">
        <f>IF(AND(L1967="Porosidad de gas",OR(K1967="C5",K1967="E5")),1,0)</f>
        <v/>
      </c>
      <c r="X1967" s="3">
        <f>RIGHT(A1967,3)</f>
        <v/>
      </c>
      <c r="Y1967" s="3">
        <f>MAX(W1967*F1967,0)</f>
        <v/>
      </c>
      <c r="Z1967" s="3">
        <f>MAX(V1967*F1967-Y1967,0)</f>
        <v/>
      </c>
      <c r="AA1967" s="3">
        <f>MAX(U1967*F1967-SUM(Y1967:Z1967),0)</f>
        <v/>
      </c>
      <c r="AB1967" s="3">
        <f>MAX(F1967-SUM(Y1967:AA1967),0)</f>
        <v/>
      </c>
      <c r="AC1967" s="3">
        <f>D1967</f>
        <v/>
      </c>
      <c r="AD1967" s="3">
        <f>E1967</f>
        <v/>
      </c>
    </row>
    <row r="1968">
      <c r="A1968" s="22" t="inlineStr">
        <is>
          <t>BNRR022511262005</t>
        </is>
      </c>
      <c r="B1968" s="22" t="inlineStr">
        <is>
          <t>26/11/2025 16:20:49</t>
        </is>
      </c>
      <c r="C1968" s="24" t="n">
        <v>9</v>
      </c>
      <c r="D1968" s="24" t="n">
        <v>14</v>
      </c>
      <c r="E1968" s="24" t="n">
        <v>2</v>
      </c>
      <c r="F1968" s="24" t="n">
        <v>498</v>
      </c>
      <c r="G1968" s="24" t="inlineStr">
        <is>
          <t>12</t>
        </is>
      </c>
      <c r="H1968" s="24" t="inlineStr"/>
      <c r="I1968" s="24" t="inlineStr">
        <is>
          <t>26/11/2025 17:55:11</t>
        </is>
      </c>
      <c r="J1968" s="24" t="n">
        <v>10</v>
      </c>
      <c r="K1968" s="24" t="inlineStr">
        <is>
          <t>A7</t>
        </is>
      </c>
      <c r="L1968" s="24" t="inlineStr">
        <is>
          <t>Arranque tras parada</t>
        </is>
      </c>
      <c r="M1968" s="1">
        <f>LEFT(A1968,6)</f>
        <v/>
      </c>
      <c r="N1968" s="1">
        <f>MID(A1968,7,6)</f>
        <v/>
      </c>
      <c r="O1968" s="1">
        <f>MID(A1968,7,6)&amp;"-"&amp;MID(A1968,13,1)</f>
        <v/>
      </c>
      <c r="P1968" s="1">
        <f>"M"&amp;MID(A1968,5,2)</f>
        <v/>
      </c>
      <c r="Q1968" s="1">
        <f>IF(MID(A1968,4,1)="L",IF(ISODD(RIGHT(A1968)),"LH1","LH3"),IF(MID(A1968,4,1)="R",IF(ISODD(RIGHT(A1968)),"RH2","RH4"),"ERROR"))</f>
        <v/>
      </c>
      <c r="R1968" s="1">
        <f>P1968&amp;"-"&amp;Q1968</f>
        <v/>
      </c>
      <c r="S1968" s="13">
        <f>IF(D1968="","HXX",IF(OR(D1968=D1967,D1968=0),S1967,"H"&amp;TEXT(D1968,"00")&amp;" T"&amp;TEXT(G1968,"00")&amp;" - "&amp;A1968))</f>
        <v/>
      </c>
      <c r="T1968" s="13">
        <f>SUBTOTAL(3,A1968)</f>
        <v/>
      </c>
      <c r="U1968" s="13">
        <f>IF(OR(NOT(ISBLANK(H1968)),J1968="30"),1,0)</f>
        <v/>
      </c>
      <c r="V1968" s="13">
        <f>IF(ISBLANK(I1968),0,1)</f>
        <v/>
      </c>
      <c r="W1968" s="13">
        <f>IF(AND(L1968="Porosidad de gas",OR(K1968="C5",K1968="E5")),1,0)</f>
        <v/>
      </c>
      <c r="X1968" s="3">
        <f>RIGHT(A1968,3)</f>
        <v/>
      </c>
      <c r="Y1968" s="3">
        <f>MAX(W1968*F1968,0)</f>
        <v/>
      </c>
      <c r="Z1968" s="3">
        <f>MAX(V1968*F1968-Y1968,0)</f>
        <v/>
      </c>
      <c r="AA1968" s="3">
        <f>MAX(U1968*F1968-SUM(Y1968:Z1968),0)</f>
        <v/>
      </c>
      <c r="AB1968" s="3">
        <f>MAX(F1968-SUM(Y1968:AA1968),0)</f>
        <v/>
      </c>
      <c r="AC1968" s="3">
        <f>D1968</f>
        <v/>
      </c>
      <c r="AD1968" s="3">
        <f>E1968</f>
        <v/>
      </c>
    </row>
    <row r="1969">
      <c r="A1969" s="22" t="inlineStr">
        <is>
          <t>BNRR022511262006</t>
        </is>
      </c>
      <c r="B1969" s="22" t="inlineStr">
        <is>
          <t>26/11/2025 16:20:49</t>
        </is>
      </c>
      <c r="C1969" s="24" t="n">
        <v>9</v>
      </c>
      <c r="D1969" s="24" t="n">
        <v>14</v>
      </c>
      <c r="E1969" s="24" t="n">
        <v>2</v>
      </c>
      <c r="F1969" s="24" t="n">
        <v>498</v>
      </c>
      <c r="G1969" s="24" t="inlineStr">
        <is>
          <t>12</t>
        </is>
      </c>
      <c r="H1969" s="24" t="inlineStr"/>
      <c r="I1969" s="24" t="inlineStr">
        <is>
          <t>26/11/2025 17:55:12</t>
        </is>
      </c>
      <c r="J1969" s="24" t="n">
        <v>10</v>
      </c>
      <c r="K1969" s="24" t="inlineStr">
        <is>
          <t>A7</t>
        </is>
      </c>
      <c r="L1969" s="24" t="inlineStr">
        <is>
          <t>Arranque tras parada</t>
        </is>
      </c>
      <c r="M1969" s="1">
        <f>LEFT(A1969,6)</f>
        <v/>
      </c>
      <c r="N1969" s="1">
        <f>MID(A1969,7,6)</f>
        <v/>
      </c>
      <c r="O1969" s="1">
        <f>MID(A1969,7,6)&amp;"-"&amp;MID(A1969,13,1)</f>
        <v/>
      </c>
      <c r="P1969" s="1">
        <f>"M"&amp;MID(A1969,5,2)</f>
        <v/>
      </c>
      <c r="Q1969" s="1">
        <f>IF(MID(A1969,4,1)="L",IF(ISODD(RIGHT(A1969)),"LH1","LH3"),IF(MID(A1969,4,1)="R",IF(ISODD(RIGHT(A1969)),"RH2","RH4"),"ERROR"))</f>
        <v/>
      </c>
      <c r="R1969" s="1">
        <f>P1969&amp;"-"&amp;Q1969</f>
        <v/>
      </c>
      <c r="S1969" s="13">
        <f>IF(D1969="","HXX",IF(OR(D1969=D1968,D1969=0),S1968,"H"&amp;TEXT(D1969,"00")&amp;" T"&amp;TEXT(G1969,"00")&amp;" - "&amp;A1969))</f>
        <v/>
      </c>
      <c r="T1969" s="13">
        <f>SUBTOTAL(3,A1969)</f>
        <v/>
      </c>
      <c r="U1969" s="13">
        <f>IF(OR(NOT(ISBLANK(H1969)),J1969="30"),1,0)</f>
        <v/>
      </c>
      <c r="V1969" s="13">
        <f>IF(ISBLANK(I1969),0,1)</f>
        <v/>
      </c>
      <c r="W1969" s="13">
        <f>IF(AND(L1969="Porosidad de gas",OR(K1969="C5",K1969="E5")),1,0)</f>
        <v/>
      </c>
      <c r="X1969" s="3">
        <f>RIGHT(A1969,3)</f>
        <v/>
      </c>
      <c r="Y1969" s="3">
        <f>MAX(W1969*F1969,0)</f>
        <v/>
      </c>
      <c r="Z1969" s="3">
        <f>MAX(V1969*F1969-Y1969,0)</f>
        <v/>
      </c>
      <c r="AA1969" s="3">
        <f>MAX(U1969*F1969-SUM(Y1969:Z1969),0)</f>
        <v/>
      </c>
      <c r="AB1969" s="3">
        <f>MAX(F1969-SUM(Y1969:AA1969),0)</f>
        <v/>
      </c>
      <c r="AC1969" s="3">
        <f>D1969</f>
        <v/>
      </c>
      <c r="AD1969" s="3">
        <f>E1969</f>
        <v/>
      </c>
    </row>
    <row r="1970">
      <c r="A1970" s="22" t="inlineStr">
        <is>
          <t>BNRL022511262003</t>
        </is>
      </c>
      <c r="B1970" s="22" t="inlineStr">
        <is>
          <t>26/11/2025 16:12:32</t>
        </is>
      </c>
      <c r="C1970" s="24" t="n">
        <v>9</v>
      </c>
      <c r="D1970" s="24" t="n">
        <v>14</v>
      </c>
      <c r="E1970" s="24" t="n">
        <v>1</v>
      </c>
      <c r="F1970" s="24" t="n">
        <v>361</v>
      </c>
      <c r="G1970" s="24" t="inlineStr">
        <is>
          <t>12</t>
        </is>
      </c>
      <c r="H1970" s="24" t="inlineStr"/>
      <c r="I1970" s="24" t="inlineStr">
        <is>
          <t>26/11/2025 18:9:12</t>
        </is>
      </c>
      <c r="J1970" s="24" t="n">
        <v>10</v>
      </c>
      <c r="K1970" s="24" t="inlineStr">
        <is>
          <t>A7</t>
        </is>
      </c>
      <c r="L1970" s="24" t="inlineStr">
        <is>
          <t>Arranque tras parada</t>
        </is>
      </c>
      <c r="M1970" s="1">
        <f>LEFT(A1970,6)</f>
        <v/>
      </c>
      <c r="N1970" s="1">
        <f>MID(A1970,7,6)</f>
        <v/>
      </c>
      <c r="O1970" s="1">
        <f>MID(A1970,7,6)&amp;"-"&amp;MID(A1970,13,1)</f>
        <v/>
      </c>
      <c r="P1970" s="1">
        <f>"M"&amp;MID(A1970,5,2)</f>
        <v/>
      </c>
      <c r="Q1970" s="1">
        <f>IF(MID(A1970,4,1)="L",IF(ISODD(RIGHT(A1970)),"LH1","LH3"),IF(MID(A1970,4,1)="R",IF(ISODD(RIGHT(A1970)),"RH2","RH4"),"ERROR"))</f>
        <v/>
      </c>
      <c r="R1970" s="1">
        <f>P1970&amp;"-"&amp;Q1970</f>
        <v/>
      </c>
      <c r="S1970" s="13">
        <f>IF(D1970="","HXX",IF(OR(D1970=D1969,D1970=0),S1969,"H"&amp;TEXT(D1970,"00")&amp;" T"&amp;TEXT(G1970,"00")&amp;" - "&amp;A1970))</f>
        <v/>
      </c>
      <c r="T1970" s="13">
        <f>SUBTOTAL(3,A1970)</f>
        <v/>
      </c>
      <c r="U1970" s="13">
        <f>IF(OR(NOT(ISBLANK(H1970)),J1970="30"),1,0)</f>
        <v/>
      </c>
      <c r="V1970" s="13">
        <f>IF(ISBLANK(I1970),0,1)</f>
        <v/>
      </c>
      <c r="W1970" s="13">
        <f>IF(AND(L1970="Porosidad de gas",OR(K1970="C5",K1970="E5")),1,0)</f>
        <v/>
      </c>
      <c r="X1970" s="3">
        <f>RIGHT(A1970,3)</f>
        <v/>
      </c>
      <c r="Y1970" s="3">
        <f>MAX(W1970*F1970,0)</f>
        <v/>
      </c>
      <c r="Z1970" s="3">
        <f>MAX(V1970*F1970-Y1970,0)</f>
        <v/>
      </c>
      <c r="AA1970" s="3">
        <f>MAX(U1970*F1970-SUM(Y1970:Z1970),0)</f>
        <v/>
      </c>
      <c r="AB1970" s="3">
        <f>MAX(F1970-SUM(Y1970:AA1970),0)</f>
        <v/>
      </c>
      <c r="AC1970" s="3">
        <f>D1970</f>
        <v/>
      </c>
      <c r="AD1970" s="3">
        <f>E1970</f>
        <v/>
      </c>
    </row>
    <row r="1971">
      <c r="A1971" s="22" t="inlineStr">
        <is>
          <t>BNRL022511262004</t>
        </is>
      </c>
      <c r="B1971" s="22" t="inlineStr">
        <is>
          <t>26/11/2025 16:12:32</t>
        </is>
      </c>
      <c r="C1971" s="24" t="n">
        <v>9</v>
      </c>
      <c r="D1971" s="24" t="n">
        <v>14</v>
      </c>
      <c r="E1971" s="24" t="n">
        <v>1</v>
      </c>
      <c r="F1971" s="24" t="n">
        <v>361</v>
      </c>
      <c r="G1971" s="24" t="inlineStr">
        <is>
          <t>12</t>
        </is>
      </c>
      <c r="H1971" s="24" t="inlineStr"/>
      <c r="I1971" s="24" t="inlineStr">
        <is>
          <t>26/11/2025 18:9:13</t>
        </is>
      </c>
      <c r="J1971" s="24" t="n">
        <v>10</v>
      </c>
      <c r="K1971" s="24" t="inlineStr">
        <is>
          <t>A7</t>
        </is>
      </c>
      <c r="L1971" s="24" t="inlineStr">
        <is>
          <t>Arranque tras parada</t>
        </is>
      </c>
      <c r="M1971" s="1">
        <f>LEFT(A1971,6)</f>
        <v/>
      </c>
      <c r="N1971" s="1">
        <f>MID(A1971,7,6)</f>
        <v/>
      </c>
      <c r="O1971" s="1">
        <f>MID(A1971,7,6)&amp;"-"&amp;MID(A1971,13,1)</f>
        <v/>
      </c>
      <c r="P1971" s="1">
        <f>"M"&amp;MID(A1971,5,2)</f>
        <v/>
      </c>
      <c r="Q1971" s="1">
        <f>IF(MID(A1971,4,1)="L",IF(ISODD(RIGHT(A1971)),"LH1","LH3"),IF(MID(A1971,4,1)="R",IF(ISODD(RIGHT(A1971)),"RH2","RH4"),"ERROR"))</f>
        <v/>
      </c>
      <c r="R1971" s="1">
        <f>P1971&amp;"-"&amp;Q1971</f>
        <v/>
      </c>
      <c r="S1971" s="13">
        <f>IF(D1971="","HXX",IF(OR(D1971=D1970,D1971=0),S1970,"H"&amp;TEXT(D1971,"00")&amp;" T"&amp;TEXT(G1971,"00")&amp;" - "&amp;A1971))</f>
        <v/>
      </c>
      <c r="T1971" s="13">
        <f>SUBTOTAL(3,A1971)</f>
        <v/>
      </c>
      <c r="U1971" s="13">
        <f>IF(OR(NOT(ISBLANK(H1971)),J1971="30"),1,0)</f>
        <v/>
      </c>
      <c r="V1971" s="13">
        <f>IF(ISBLANK(I1971),0,1)</f>
        <v/>
      </c>
      <c r="W1971" s="13">
        <f>IF(AND(L1971="Porosidad de gas",OR(K1971="C5",K1971="E5")),1,0)</f>
        <v/>
      </c>
      <c r="X1971" s="3">
        <f>RIGHT(A1971,3)</f>
        <v/>
      </c>
      <c r="Y1971" s="3">
        <f>MAX(W1971*F1971,0)</f>
        <v/>
      </c>
      <c r="Z1971" s="3">
        <f>MAX(V1971*F1971-Y1971,0)</f>
        <v/>
      </c>
      <c r="AA1971" s="3">
        <f>MAX(U1971*F1971-SUM(Y1971:Z1971),0)</f>
        <v/>
      </c>
      <c r="AB1971" s="3">
        <f>MAX(F1971-SUM(Y1971:AA1971),0)</f>
        <v/>
      </c>
      <c r="AC1971" s="3">
        <f>D1971</f>
        <v/>
      </c>
      <c r="AD1971" s="3">
        <f>E1971</f>
        <v/>
      </c>
    </row>
    <row r="1972">
      <c r="A1972" s="22" t="inlineStr">
        <is>
          <t>BNRR022511262003</t>
        </is>
      </c>
      <c r="B1972" s="22" t="inlineStr">
        <is>
          <t>26/11/2025 16:12:32</t>
        </is>
      </c>
      <c r="C1972" s="24" t="n">
        <v>9</v>
      </c>
      <c r="D1972" s="24" t="n">
        <v>14</v>
      </c>
      <c r="E1972" s="24" t="n">
        <v>1</v>
      </c>
      <c r="F1972" s="24" t="n">
        <v>361</v>
      </c>
      <c r="G1972" s="24" t="inlineStr">
        <is>
          <t>12</t>
        </is>
      </c>
      <c r="H1972" s="24" t="inlineStr"/>
      <c r="I1972" s="24" t="inlineStr">
        <is>
          <t>26/11/2025 17:55:9</t>
        </is>
      </c>
      <c r="J1972" s="24" t="n">
        <v>10</v>
      </c>
      <c r="K1972" s="24" t="inlineStr">
        <is>
          <t>A7</t>
        </is>
      </c>
      <c r="L1972" s="24" t="inlineStr">
        <is>
          <t>Arranque tras parada</t>
        </is>
      </c>
      <c r="M1972" s="1">
        <f>LEFT(A1972,6)</f>
        <v/>
      </c>
      <c r="N1972" s="1">
        <f>MID(A1972,7,6)</f>
        <v/>
      </c>
      <c r="O1972" s="1">
        <f>MID(A1972,7,6)&amp;"-"&amp;MID(A1972,13,1)</f>
        <v/>
      </c>
      <c r="P1972" s="1">
        <f>"M"&amp;MID(A1972,5,2)</f>
        <v/>
      </c>
      <c r="Q1972" s="1">
        <f>IF(MID(A1972,4,1)="L",IF(ISODD(RIGHT(A1972)),"LH1","LH3"),IF(MID(A1972,4,1)="R",IF(ISODD(RIGHT(A1972)),"RH2","RH4"),"ERROR"))</f>
        <v/>
      </c>
      <c r="R1972" s="1">
        <f>P1972&amp;"-"&amp;Q1972</f>
        <v/>
      </c>
      <c r="S1972" s="13">
        <f>IF(D1972="","HXX",IF(OR(D1972=D1971,D1972=0),S1971,"H"&amp;TEXT(D1972,"00")&amp;" T"&amp;TEXT(G1972,"00")&amp;" - "&amp;A1972))</f>
        <v/>
      </c>
      <c r="T1972" s="13">
        <f>SUBTOTAL(3,A1972)</f>
        <v/>
      </c>
      <c r="U1972" s="13">
        <f>IF(OR(NOT(ISBLANK(H1972)),J1972="30"),1,0)</f>
        <v/>
      </c>
      <c r="V1972" s="13">
        <f>IF(ISBLANK(I1972),0,1)</f>
        <v/>
      </c>
      <c r="W1972" s="13">
        <f>IF(AND(L1972="Porosidad de gas",OR(K1972="C5",K1972="E5")),1,0)</f>
        <v/>
      </c>
      <c r="X1972" s="3">
        <f>RIGHT(A1972,3)</f>
        <v/>
      </c>
      <c r="Y1972" s="3">
        <f>MAX(W1972*F1972,0)</f>
        <v/>
      </c>
      <c r="Z1972" s="3">
        <f>MAX(V1972*F1972-Y1972,0)</f>
        <v/>
      </c>
      <c r="AA1972" s="3">
        <f>MAX(U1972*F1972-SUM(Y1972:Z1972),0)</f>
        <v/>
      </c>
      <c r="AB1972" s="3">
        <f>MAX(F1972-SUM(Y1972:AA1972),0)</f>
        <v/>
      </c>
      <c r="AC1972" s="3">
        <f>D1972</f>
        <v/>
      </c>
      <c r="AD1972" s="3">
        <f>E1972</f>
        <v/>
      </c>
    </row>
    <row r="1973">
      <c r="A1973" s="22" t="inlineStr">
        <is>
          <t>BNRR022511262004</t>
        </is>
      </c>
      <c r="B1973" s="22" t="inlineStr">
        <is>
          <t>26/11/2025 16:12:32</t>
        </is>
      </c>
      <c r="C1973" s="24" t="n">
        <v>9</v>
      </c>
      <c r="D1973" s="24" t="n">
        <v>14</v>
      </c>
      <c r="E1973" s="24" t="n">
        <v>1</v>
      </c>
      <c r="F1973" s="24" t="n">
        <v>361</v>
      </c>
      <c r="G1973" s="24" t="inlineStr">
        <is>
          <t>12</t>
        </is>
      </c>
      <c r="H1973" s="24" t="inlineStr"/>
      <c r="I1973" s="24" t="inlineStr"/>
      <c r="J1973" s="24" t="n">
        <v/>
      </c>
      <c r="K1973" s="24" t="n"/>
      <c r="L1973" s="24" t="n"/>
      <c r="M1973" s="1">
        <f>LEFT(A1973,6)</f>
        <v/>
      </c>
      <c r="N1973" s="1">
        <f>MID(A1973,7,6)</f>
        <v/>
      </c>
      <c r="O1973" s="1">
        <f>MID(A1973,7,6)&amp;"-"&amp;MID(A1973,13,1)</f>
        <v/>
      </c>
      <c r="P1973" s="1">
        <f>"M"&amp;MID(A1973,5,2)</f>
        <v/>
      </c>
      <c r="Q1973" s="1">
        <f>IF(MID(A1973,4,1)="L",IF(ISODD(RIGHT(A1973)),"LH1","LH3"),IF(MID(A1973,4,1)="R",IF(ISODD(RIGHT(A1973)),"RH2","RH4"),"ERROR"))</f>
        <v/>
      </c>
      <c r="R1973" s="1">
        <f>P1973&amp;"-"&amp;Q1973</f>
        <v/>
      </c>
      <c r="S1973" s="13">
        <f>IF(D1973="","HXX",IF(OR(D1973=D1972,D1973=0),S1972,"H"&amp;TEXT(D1973,"00")&amp;" T"&amp;TEXT(G1973,"00")&amp;" - "&amp;A1973))</f>
        <v/>
      </c>
      <c r="T1973" s="13">
        <f>SUBTOTAL(3,A1973)</f>
        <v/>
      </c>
      <c r="U1973" s="13">
        <f>IF(OR(NOT(ISBLANK(H1973)),J1973="30"),1,0)</f>
        <v/>
      </c>
      <c r="V1973" s="13">
        <f>IF(ISBLANK(I1973),0,1)</f>
        <v/>
      </c>
      <c r="W1973" s="13">
        <f>IF(AND(L1973="Porosidad de gas",OR(K1973="C5",K1973="E5")),1,0)</f>
        <v/>
      </c>
      <c r="X1973" s="3">
        <f>RIGHT(A1973,3)</f>
        <v/>
      </c>
      <c r="Y1973" s="3">
        <f>MAX(W1973*F1973,0)</f>
        <v/>
      </c>
      <c r="Z1973" s="3">
        <f>MAX(V1973*F1973-Y1973,0)</f>
        <v/>
      </c>
      <c r="AA1973" s="3">
        <f>MAX(U1973*F1973-SUM(Y1973:Z1973),0)</f>
        <v/>
      </c>
      <c r="AB1973" s="3">
        <f>MAX(F1973-SUM(Y1973:AA1973),0)</f>
        <v/>
      </c>
      <c r="AC1973" s="3">
        <f>D1973</f>
        <v/>
      </c>
      <c r="AD1973" s="3">
        <f>E1973</f>
        <v/>
      </c>
    </row>
    <row r="1974">
      <c r="A1974" s="22" t="inlineStr">
        <is>
          <t>BNRL022511262001</t>
        </is>
      </c>
      <c r="B1974" s="22" t="inlineStr">
        <is>
          <t>26/11/2025 16:6:31</t>
        </is>
      </c>
      <c r="C1974" s="24" t="n">
        <v>9</v>
      </c>
      <c r="D1974" s="24" t="n">
        <v>14</v>
      </c>
      <c r="E1974" s="24" t="n">
        <v>0</v>
      </c>
      <c r="F1974" s="24" t="n">
        <v>-20785</v>
      </c>
      <c r="G1974" s="24" t="inlineStr">
        <is>
          <t>12</t>
        </is>
      </c>
      <c r="H1974" s="24" t="inlineStr"/>
      <c r="I1974" s="24" t="inlineStr"/>
      <c r="J1974" s="24" t="n">
        <v/>
      </c>
      <c r="K1974" s="24" t="n"/>
      <c r="L1974" s="24" t="n"/>
      <c r="M1974" s="1">
        <f>LEFT(A1974,6)</f>
        <v/>
      </c>
      <c r="N1974" s="1">
        <f>MID(A1974,7,6)</f>
        <v/>
      </c>
      <c r="O1974" s="1">
        <f>MID(A1974,7,6)&amp;"-"&amp;MID(A1974,13,1)</f>
        <v/>
      </c>
      <c r="P1974" s="1">
        <f>"M"&amp;MID(A1974,5,2)</f>
        <v/>
      </c>
      <c r="Q1974" s="1">
        <f>IF(MID(A1974,4,1)="L",IF(ISODD(RIGHT(A1974)),"LH1","LH3"),IF(MID(A1974,4,1)="R",IF(ISODD(RIGHT(A1974)),"RH2","RH4"),"ERROR"))</f>
        <v/>
      </c>
      <c r="R1974" s="1">
        <f>P1974&amp;"-"&amp;Q1974</f>
        <v/>
      </c>
      <c r="S1974" s="13">
        <f>IF(D1974="","HXX",IF(OR(D1974=D1973,D1974=0),S1973,"H"&amp;TEXT(D1974,"00")&amp;" T"&amp;TEXT(G1974,"00")&amp;" - "&amp;A1974))</f>
        <v/>
      </c>
      <c r="T1974" s="13">
        <f>SUBTOTAL(3,A1974)</f>
        <v/>
      </c>
      <c r="U1974" s="13">
        <f>IF(OR(NOT(ISBLANK(H1974)),J1974="30"),1,0)</f>
        <v/>
      </c>
      <c r="V1974" s="13">
        <f>IF(ISBLANK(I1974),0,1)</f>
        <v/>
      </c>
      <c r="W1974" s="13">
        <f>IF(AND(L1974="Porosidad de gas",OR(K1974="C5",K1974="E5")),1,0)</f>
        <v/>
      </c>
      <c r="X1974" s="3">
        <f>RIGHT(A1974,3)</f>
        <v/>
      </c>
      <c r="Y1974" s="3">
        <f>MAX(W1974*F1974,0)</f>
        <v/>
      </c>
      <c r="Z1974" s="3">
        <f>MAX(V1974*F1974-Y1974,0)</f>
        <v/>
      </c>
      <c r="AA1974" s="3">
        <f>MAX(U1974*F1974-SUM(Y1974:Z1974),0)</f>
        <v/>
      </c>
      <c r="AB1974" s="3">
        <f>MAX(F1974-SUM(Y1974:AA1974),0)</f>
        <v/>
      </c>
      <c r="AC1974" s="3">
        <f>D1974</f>
        <v/>
      </c>
      <c r="AD1974" s="3">
        <f>E1974</f>
        <v/>
      </c>
    </row>
    <row r="1975">
      <c r="A1975" s="22" t="inlineStr">
        <is>
          <t>BNRL022511262002</t>
        </is>
      </c>
      <c r="B1975" s="22" t="inlineStr">
        <is>
          <t>26/11/2025 16:6:31</t>
        </is>
      </c>
      <c r="C1975" s="24" t="n">
        <v>9</v>
      </c>
      <c r="D1975" s="24" t="n">
        <v>14</v>
      </c>
      <c r="E1975" s="24" t="n">
        <v>0</v>
      </c>
      <c r="F1975" s="24" t="n">
        <v>-20785</v>
      </c>
      <c r="G1975" s="24" t="inlineStr">
        <is>
          <t>12</t>
        </is>
      </c>
      <c r="H1975" s="24" t="inlineStr"/>
      <c r="I1975" s="24" t="inlineStr"/>
      <c r="J1975" s="24" t="n">
        <v/>
      </c>
      <c r="K1975" s="24" t="n"/>
      <c r="L1975" s="24" t="n"/>
      <c r="M1975" s="1">
        <f>LEFT(A1975,6)</f>
        <v/>
      </c>
      <c r="N1975" s="1">
        <f>MID(A1975,7,6)</f>
        <v/>
      </c>
      <c r="O1975" s="1">
        <f>MID(A1975,7,6)&amp;"-"&amp;MID(A1975,13,1)</f>
        <v/>
      </c>
      <c r="P1975" s="1">
        <f>"M"&amp;MID(A1975,5,2)</f>
        <v/>
      </c>
      <c r="Q1975" s="1">
        <f>IF(MID(A1975,4,1)="L",IF(ISODD(RIGHT(A1975)),"LH1","LH3"),IF(MID(A1975,4,1)="R",IF(ISODD(RIGHT(A1975)),"RH2","RH4"),"ERROR"))</f>
        <v/>
      </c>
      <c r="R1975" s="1">
        <f>P1975&amp;"-"&amp;Q1975</f>
        <v/>
      </c>
      <c r="S1975" s="13">
        <f>IF(D1975="","HXX",IF(OR(D1975=D1974,D1975=0),S1974,"H"&amp;TEXT(D1975,"00")&amp;" T"&amp;TEXT(G1975,"00")&amp;" - "&amp;A1975))</f>
        <v/>
      </c>
      <c r="T1975" s="13">
        <f>SUBTOTAL(3,A1975)</f>
        <v/>
      </c>
      <c r="U1975" s="13">
        <f>IF(OR(NOT(ISBLANK(H1975)),J1975="30"),1,0)</f>
        <v/>
      </c>
      <c r="V1975" s="13">
        <f>IF(ISBLANK(I1975),0,1)</f>
        <v/>
      </c>
      <c r="W1975" s="13">
        <f>IF(AND(L1975="Porosidad de gas",OR(K1975="C5",K1975="E5")),1,0)</f>
        <v/>
      </c>
      <c r="X1975" s="3">
        <f>RIGHT(A1975,3)</f>
        <v/>
      </c>
      <c r="Y1975" s="3">
        <f>MAX(W1975*F1975,0)</f>
        <v/>
      </c>
      <c r="Z1975" s="3">
        <f>MAX(V1975*F1975-Y1975,0)</f>
        <v/>
      </c>
      <c r="AA1975" s="3">
        <f>MAX(U1975*F1975-SUM(Y1975:Z1975),0)</f>
        <v/>
      </c>
      <c r="AB1975" s="3">
        <f>MAX(F1975-SUM(Y1975:AA1975),0)</f>
        <v/>
      </c>
      <c r="AC1975" s="3">
        <f>D1975</f>
        <v/>
      </c>
      <c r="AD1975" s="3">
        <f>E1975</f>
        <v/>
      </c>
    </row>
    <row r="1976">
      <c r="A1976" s="22" t="inlineStr">
        <is>
          <t>BNRR022511262001</t>
        </is>
      </c>
      <c r="B1976" s="22" t="inlineStr">
        <is>
          <t>26/11/2025 16:6:31</t>
        </is>
      </c>
      <c r="C1976" s="24" t="n">
        <v>9</v>
      </c>
      <c r="D1976" s="24" t="n">
        <v>14</v>
      </c>
      <c r="E1976" s="24" t="n">
        <v>0</v>
      </c>
      <c r="F1976" s="24" t="n">
        <v>-20785</v>
      </c>
      <c r="G1976" s="24" t="inlineStr">
        <is>
          <t>12</t>
        </is>
      </c>
      <c r="H1976" s="24" t="inlineStr"/>
      <c r="I1976" s="24" t="inlineStr"/>
      <c r="J1976" s="24" t="n">
        <v/>
      </c>
      <c r="K1976" s="24" t="n"/>
      <c r="L1976" s="24" t="n"/>
      <c r="M1976" s="1">
        <f>LEFT(A1976,6)</f>
        <v/>
      </c>
      <c r="N1976" s="1">
        <f>MID(A1976,7,6)</f>
        <v/>
      </c>
      <c r="O1976" s="1">
        <f>MID(A1976,7,6)&amp;"-"&amp;MID(A1976,13,1)</f>
        <v/>
      </c>
      <c r="P1976" s="1">
        <f>"M"&amp;MID(A1976,5,2)</f>
        <v/>
      </c>
      <c r="Q1976" s="1">
        <f>IF(MID(A1976,4,1)="L",IF(ISODD(RIGHT(A1976)),"LH1","LH3"),IF(MID(A1976,4,1)="R",IF(ISODD(RIGHT(A1976)),"RH2","RH4"),"ERROR"))</f>
        <v/>
      </c>
      <c r="R1976" s="1">
        <f>P1976&amp;"-"&amp;Q1976</f>
        <v/>
      </c>
      <c r="S1976" s="13">
        <f>IF(D1976="","HXX",IF(OR(D1976=D1975,D1976=0),S1975,"H"&amp;TEXT(D1976,"00")&amp;" T"&amp;TEXT(G1976,"00")&amp;" - "&amp;A1976))</f>
        <v/>
      </c>
      <c r="T1976" s="13">
        <f>SUBTOTAL(3,A1976)</f>
        <v/>
      </c>
      <c r="U1976" s="13">
        <f>IF(OR(NOT(ISBLANK(H1976)),J1976="30"),1,0)</f>
        <v/>
      </c>
      <c r="V1976" s="13">
        <f>IF(ISBLANK(I1976),0,1)</f>
        <v/>
      </c>
      <c r="W1976" s="13">
        <f>IF(AND(L1976="Porosidad de gas",OR(K1976="C5",K1976="E5")),1,0)</f>
        <v/>
      </c>
      <c r="X1976" s="3">
        <f>RIGHT(A1976,3)</f>
        <v/>
      </c>
      <c r="Y1976" s="3">
        <f>MAX(W1976*F1976,0)</f>
        <v/>
      </c>
      <c r="Z1976" s="3">
        <f>MAX(V1976*F1976-Y1976,0)</f>
        <v/>
      </c>
      <c r="AA1976" s="3">
        <f>MAX(U1976*F1976-SUM(Y1976:Z1976),0)</f>
        <v/>
      </c>
      <c r="AB1976" s="3">
        <f>MAX(F1976-SUM(Y1976:AA1976),0)</f>
        <v/>
      </c>
      <c r="AC1976" s="3">
        <f>D1976</f>
        <v/>
      </c>
      <c r="AD1976" s="3">
        <f>E1976</f>
        <v/>
      </c>
    </row>
    <row r="1977">
      <c r="A1977" s="22" t="inlineStr">
        <is>
          <t>BNRR022511262002</t>
        </is>
      </c>
      <c r="B1977" s="22" t="inlineStr">
        <is>
          <t>26/11/2025 16:6:31</t>
        </is>
      </c>
      <c r="C1977" s="24" t="n">
        <v>9</v>
      </c>
      <c r="D1977" s="24" t="n">
        <v>14</v>
      </c>
      <c r="E1977" s="24" t="n">
        <v>0</v>
      </c>
      <c r="F1977" s="24" t="n">
        <v>-20785</v>
      </c>
      <c r="G1977" s="24" t="inlineStr">
        <is>
          <t>12</t>
        </is>
      </c>
      <c r="H1977" s="24" t="inlineStr"/>
      <c r="I1977" s="24" t="inlineStr"/>
      <c r="J1977" s="24" t="n">
        <v/>
      </c>
      <c r="K1977" s="24" t="n"/>
      <c r="L1977" s="24" t="n"/>
      <c r="M1977" s="1">
        <f>LEFT(A1977,6)</f>
        <v/>
      </c>
      <c r="N1977" s="1">
        <f>MID(A1977,7,6)</f>
        <v/>
      </c>
      <c r="O1977" s="1">
        <f>MID(A1977,7,6)&amp;"-"&amp;MID(A1977,13,1)</f>
        <v/>
      </c>
      <c r="P1977" s="1">
        <f>"M"&amp;MID(A1977,5,2)</f>
        <v/>
      </c>
      <c r="Q1977" s="1">
        <f>IF(MID(A1977,4,1)="L",IF(ISODD(RIGHT(A1977)),"LH1","LH3"),IF(MID(A1977,4,1)="R",IF(ISODD(RIGHT(A1977)),"RH2","RH4"),"ERROR"))</f>
        <v/>
      </c>
      <c r="R1977" s="1">
        <f>P1977&amp;"-"&amp;Q1977</f>
        <v/>
      </c>
      <c r="S1977" s="13">
        <f>IF(D1977="","HXX",IF(OR(D1977=D1976,D1977=0),S1976,"H"&amp;TEXT(D1977,"00")&amp;" T"&amp;TEXT(G1977,"00")&amp;" - "&amp;A1977))</f>
        <v/>
      </c>
      <c r="T1977" s="13">
        <f>SUBTOTAL(3,A1977)</f>
        <v/>
      </c>
      <c r="U1977" s="13">
        <f>IF(OR(NOT(ISBLANK(H1977)),J1977="30"),1,0)</f>
        <v/>
      </c>
      <c r="V1977" s="13">
        <f>IF(ISBLANK(I1977),0,1)</f>
        <v/>
      </c>
      <c r="W1977" s="13">
        <f>IF(AND(L1977="Porosidad de gas",OR(K1977="C5",K1977="E5")),1,0)</f>
        <v/>
      </c>
      <c r="X1977" s="3">
        <f>RIGHT(A1977,3)</f>
        <v/>
      </c>
      <c r="Y1977" s="3">
        <f>MAX(W1977*F1977,0)</f>
        <v/>
      </c>
      <c r="Z1977" s="3">
        <f>MAX(V1977*F1977-Y1977,0)</f>
        <v/>
      </c>
      <c r="AA1977" s="3">
        <f>MAX(U1977*F1977-SUM(Y1977:Z1977),0)</f>
        <v/>
      </c>
      <c r="AB1977" s="3">
        <f>MAX(F1977-SUM(Y1977:AA1977),0)</f>
        <v/>
      </c>
      <c r="AC1977" s="3">
        <f>D1977</f>
        <v/>
      </c>
      <c r="AD1977" s="3">
        <f>E1977</f>
        <v/>
      </c>
    </row>
    <row r="1978">
      <c r="A1978" s="22" t="n"/>
      <c r="B1978" s="22" t="n"/>
      <c r="C1978" s="24" t="n"/>
      <c r="D1978" s="24" t="n"/>
      <c r="E1978" s="24" t="n"/>
      <c r="F1978" s="24" t="n"/>
      <c r="G1978" s="24" t="n"/>
      <c r="H1978" s="24" t="n"/>
      <c r="I1978" s="24" t="n"/>
      <c r="J1978" s="24" t="n"/>
      <c r="K1978" s="24" t="n"/>
      <c r="L1978" s="24" t="n"/>
      <c r="X1978" s="3" t="n"/>
    </row>
    <row r="1979">
      <c r="A1979" s="22" t="n"/>
      <c r="B1979" s="22" t="n"/>
      <c r="C1979" s="24" t="n"/>
      <c r="D1979" s="24" t="n"/>
      <c r="E1979" s="24" t="n"/>
      <c r="F1979" s="24" t="n"/>
      <c r="G1979" s="24" t="n"/>
      <c r="H1979" s="24" t="n"/>
      <c r="I1979" s="24" t="n"/>
      <c r="J1979" s="24" t="n"/>
      <c r="K1979" s="24" t="n"/>
      <c r="L1979" s="24" t="n"/>
      <c r="X1979" s="3" t="n"/>
    </row>
    <row r="1980">
      <c r="A1980" s="22" t="n"/>
      <c r="B1980" s="22" t="n"/>
      <c r="C1980" s="24" t="n"/>
      <c r="D1980" s="24" t="n"/>
      <c r="E1980" s="24" t="n"/>
      <c r="F1980" s="24" t="n"/>
      <c r="G1980" s="24" t="n"/>
      <c r="H1980" s="24" t="n"/>
      <c r="I1980" s="24" t="n"/>
      <c r="J1980" s="24" t="n"/>
      <c r="K1980" s="24" t="n"/>
      <c r="L1980" s="24" t="n"/>
      <c r="X1980" s="3" t="n"/>
    </row>
    <row r="1981">
      <c r="A1981" s="22" t="n"/>
      <c r="B1981" s="22" t="n"/>
      <c r="C1981" s="24" t="n"/>
      <c r="D1981" s="24" t="n"/>
      <c r="E1981" s="24" t="n"/>
      <c r="F1981" s="24" t="n"/>
      <c r="G1981" s="24" t="n"/>
      <c r="H1981" s="24" t="n"/>
      <c r="I1981" s="24" t="n"/>
      <c r="J1981" s="24" t="n"/>
      <c r="K1981" s="24" t="n"/>
      <c r="L1981" s="24" t="n"/>
      <c r="X1981" s="3" t="n"/>
    </row>
    <row r="1982">
      <c r="A1982" s="22" t="n"/>
      <c r="B1982" s="22" t="n"/>
      <c r="C1982" s="24" t="n"/>
      <c r="D1982" s="24" t="n"/>
      <c r="E1982" s="24" t="n"/>
      <c r="F1982" s="24" t="n"/>
      <c r="G1982" s="24" t="n"/>
      <c r="H1982" s="24" t="n"/>
      <c r="I1982" s="24" t="n"/>
      <c r="J1982" s="24" t="n"/>
      <c r="K1982" s="24" t="n"/>
      <c r="L1982" s="24" t="n"/>
      <c r="X1982" s="3" t="n"/>
    </row>
    <row r="1983">
      <c r="A1983" s="22" t="n"/>
      <c r="B1983" s="22" t="n"/>
      <c r="C1983" s="24" t="n"/>
      <c r="D1983" s="24" t="n"/>
      <c r="E1983" s="24" t="n"/>
      <c r="F1983" s="24" t="n"/>
      <c r="G1983" s="24" t="n"/>
      <c r="H1983" s="24" t="n"/>
      <c r="I1983" s="24" t="n"/>
      <c r="J1983" s="24" t="n"/>
      <c r="K1983" s="24" t="n"/>
      <c r="L1983" s="24" t="n"/>
      <c r="X1983" s="3" t="n"/>
    </row>
    <row r="1984">
      <c r="A1984" s="22" t="n"/>
      <c r="B1984" s="22" t="n"/>
      <c r="C1984" s="24" t="n"/>
      <c r="D1984" s="24" t="n"/>
      <c r="E1984" s="24" t="n"/>
      <c r="F1984" s="24" t="n"/>
      <c r="G1984" s="24" t="n"/>
      <c r="H1984" s="24" t="n"/>
      <c r="I1984" s="24" t="n"/>
      <c r="J1984" s="24" t="n"/>
      <c r="K1984" s="24" t="n"/>
      <c r="L1984" s="24" t="n"/>
      <c r="X1984" s="3" t="n"/>
    </row>
    <row r="1985">
      <c r="A1985" s="22" t="n"/>
      <c r="B1985" s="22" t="n"/>
      <c r="C1985" s="24" t="n"/>
      <c r="D1985" s="24" t="n"/>
      <c r="E1985" s="24" t="n"/>
      <c r="F1985" s="24" t="n"/>
      <c r="G1985" s="24" t="n"/>
      <c r="H1985" s="24" t="n"/>
      <c r="I1985" s="24" t="n"/>
      <c r="J1985" s="24" t="n"/>
      <c r="K1985" s="24" t="n"/>
      <c r="L1985" s="24" t="n"/>
      <c r="X1985" s="3" t="n"/>
    </row>
    <row r="1986">
      <c r="A1986" s="22" t="n"/>
      <c r="B1986" s="22" t="n"/>
      <c r="C1986" s="24" t="n"/>
      <c r="D1986" s="24" t="n"/>
      <c r="E1986" s="24" t="n"/>
      <c r="F1986" s="24" t="n"/>
      <c r="G1986" s="24" t="n"/>
      <c r="H1986" s="24" t="n"/>
      <c r="I1986" s="24" t="n"/>
      <c r="J1986" s="24" t="n"/>
      <c r="K1986" s="24" t="n"/>
      <c r="L1986" s="24" t="n"/>
      <c r="X1986" s="3" t="n"/>
    </row>
    <row r="1987">
      <c r="A1987" s="22" t="n"/>
      <c r="B1987" s="22" t="n"/>
      <c r="C1987" s="24" t="n"/>
      <c r="D1987" s="24" t="n"/>
      <c r="E1987" s="24" t="n"/>
      <c r="F1987" s="24" t="n"/>
      <c r="G1987" s="24" t="n"/>
      <c r="H1987" s="24" t="n"/>
      <c r="I1987" s="24" t="n"/>
      <c r="J1987" s="24" t="n"/>
      <c r="K1987" s="24" t="n"/>
      <c r="L1987" s="24" t="n"/>
      <c r="X1987" s="3" t="n"/>
    </row>
    <row r="1988">
      <c r="A1988" s="22" t="n"/>
      <c r="B1988" s="22" t="n"/>
      <c r="C1988" s="24" t="n"/>
      <c r="D1988" s="24" t="n"/>
      <c r="E1988" s="24" t="n"/>
      <c r="F1988" s="24" t="n"/>
      <c r="G1988" s="24" t="n"/>
      <c r="H1988" s="24" t="n"/>
      <c r="I1988" s="24" t="n"/>
      <c r="J1988" s="24" t="n"/>
      <c r="K1988" s="24" t="n"/>
      <c r="L1988" s="24" t="n"/>
      <c r="X1988" s="3" t="n"/>
    </row>
    <row r="1989">
      <c r="A1989" s="22" t="n"/>
      <c r="B1989" s="22" t="n"/>
      <c r="C1989" s="24" t="n"/>
      <c r="D1989" s="24" t="n"/>
      <c r="E1989" s="24" t="n"/>
      <c r="F1989" s="24" t="n"/>
      <c r="G1989" s="24" t="n"/>
      <c r="H1989" s="24" t="n"/>
      <c r="I1989" s="24" t="n"/>
      <c r="J1989" s="24" t="n"/>
      <c r="K1989" s="24" t="n"/>
      <c r="L1989" s="24" t="n"/>
      <c r="X1989" s="3" t="n"/>
    </row>
    <row r="1990">
      <c r="A1990" s="22" t="n"/>
      <c r="B1990" s="22" t="n"/>
      <c r="C1990" s="24" t="n"/>
      <c r="D1990" s="24" t="n"/>
      <c r="E1990" s="24" t="n"/>
      <c r="F1990" s="24" t="n"/>
      <c r="G1990" s="24" t="n"/>
      <c r="H1990" s="24" t="n"/>
      <c r="I1990" s="24" t="n"/>
      <c r="J1990" s="24" t="n"/>
      <c r="K1990" s="24" t="n"/>
      <c r="L1990" s="24" t="n"/>
      <c r="X1990" s="3" t="n"/>
    </row>
    <row r="1991">
      <c r="A1991" s="22" t="n"/>
      <c r="B1991" s="22" t="n"/>
      <c r="C1991" s="24" t="n"/>
      <c r="D1991" s="24" t="n"/>
      <c r="E1991" s="24" t="n"/>
      <c r="F1991" s="24" t="n"/>
      <c r="G1991" s="24" t="n"/>
      <c r="H1991" s="24" t="n"/>
      <c r="I1991" s="24" t="n"/>
      <c r="J1991" s="24" t="n"/>
      <c r="K1991" s="24" t="n"/>
      <c r="L1991" s="24" t="n"/>
      <c r="X1991" s="3" t="n"/>
    </row>
    <row r="1992">
      <c r="A1992" s="22" t="n"/>
      <c r="B1992" s="22" t="n"/>
      <c r="C1992" s="24" t="n"/>
      <c r="D1992" s="24" t="n"/>
      <c r="E1992" s="24" t="n"/>
      <c r="F1992" s="24" t="n"/>
      <c r="G1992" s="24" t="n"/>
      <c r="H1992" s="24" t="n"/>
      <c r="I1992" s="24" t="n"/>
      <c r="J1992" s="24" t="n"/>
      <c r="K1992" s="24" t="n"/>
      <c r="L1992" s="24" t="n"/>
      <c r="X1992" s="3" t="n"/>
    </row>
    <row r="1993">
      <c r="A1993" s="22" t="n"/>
      <c r="B1993" s="22" t="n"/>
      <c r="C1993" s="24" t="n"/>
      <c r="D1993" s="24" t="n"/>
      <c r="E1993" s="24" t="n"/>
      <c r="F1993" s="24" t="n"/>
      <c r="G1993" s="24" t="n"/>
      <c r="H1993" s="24" t="n"/>
      <c r="I1993" s="24" t="n"/>
      <c r="J1993" s="24" t="n"/>
      <c r="K1993" s="24" t="n"/>
      <c r="L1993" s="24" t="n"/>
      <c r="X1993" s="3" t="n"/>
    </row>
    <row r="1994">
      <c r="A1994" s="22" t="n"/>
      <c r="B1994" s="22" t="n"/>
      <c r="C1994" s="24" t="n"/>
      <c r="D1994" s="24" t="n"/>
      <c r="E1994" s="24" t="n"/>
      <c r="F1994" s="24" t="n"/>
      <c r="G1994" s="24" t="n"/>
      <c r="H1994" s="24" t="n"/>
      <c r="I1994" s="24" t="n"/>
      <c r="J1994" s="24" t="n"/>
      <c r="K1994" s="24" t="n"/>
      <c r="L1994" s="24" t="n"/>
      <c r="X1994" s="3" t="n"/>
    </row>
    <row r="1995">
      <c r="A1995" s="22" t="n"/>
      <c r="B1995" s="22" t="n"/>
      <c r="C1995" s="24" t="n"/>
      <c r="D1995" s="24" t="n"/>
      <c r="E1995" s="24" t="n"/>
      <c r="F1995" s="24" t="n"/>
      <c r="G1995" s="24" t="n"/>
      <c r="H1995" s="24" t="n"/>
      <c r="I1995" s="24" t="n"/>
      <c r="J1995" s="24" t="n"/>
      <c r="K1995" s="24" t="n"/>
      <c r="L1995" s="24" t="n"/>
      <c r="X1995" s="3" t="n"/>
    </row>
    <row r="1996">
      <c r="A1996" s="22" t="n"/>
      <c r="B1996" s="22" t="n"/>
      <c r="C1996" s="24" t="n"/>
      <c r="D1996" s="24" t="n"/>
      <c r="E1996" s="24" t="n"/>
      <c r="F1996" s="24" t="n"/>
      <c r="G1996" s="24" t="n"/>
      <c r="H1996" s="24" t="n"/>
      <c r="I1996" s="24" t="n"/>
      <c r="J1996" s="24" t="n"/>
      <c r="K1996" s="24" t="n"/>
      <c r="L1996" s="24" t="n"/>
      <c r="X1996" s="3" t="n"/>
    </row>
    <row r="1997">
      <c r="A1997" s="22" t="n"/>
      <c r="B1997" s="22" t="n"/>
      <c r="C1997" s="24" t="n"/>
      <c r="D1997" s="24" t="n"/>
      <c r="E1997" s="24" t="n"/>
      <c r="F1997" s="24" t="n"/>
      <c r="G1997" s="24" t="n"/>
      <c r="H1997" s="24" t="n"/>
      <c r="I1997" s="24" t="n"/>
      <c r="J1997" s="24" t="n"/>
      <c r="K1997" s="24" t="n"/>
      <c r="L1997" s="24" t="n"/>
      <c r="X1997" s="3" t="n"/>
    </row>
    <row r="1998">
      <c r="A1998" s="22" t="n"/>
      <c r="B1998" s="22" t="n"/>
      <c r="C1998" s="24" t="n"/>
      <c r="D1998" s="24" t="n"/>
      <c r="E1998" s="24" t="n"/>
      <c r="F1998" s="24" t="n"/>
      <c r="G1998" s="24" t="n"/>
      <c r="H1998" s="24" t="n"/>
      <c r="I1998" s="24" t="n"/>
      <c r="J1998" s="24" t="n"/>
      <c r="K1998" s="24" t="n"/>
      <c r="L1998" s="24" t="n"/>
      <c r="X1998" s="3" t="n"/>
    </row>
    <row r="1999">
      <c r="A1999" s="22" t="n"/>
      <c r="B1999" s="22" t="n"/>
      <c r="C1999" s="24" t="n"/>
      <c r="D1999" s="24" t="n"/>
      <c r="E1999" s="24" t="n"/>
      <c r="F1999" s="24" t="n"/>
      <c r="G1999" s="24" t="n"/>
      <c r="H1999" s="24" t="n"/>
      <c r="I1999" s="24" t="n"/>
      <c r="J1999" s="24" t="n"/>
      <c r="K1999" s="24" t="n"/>
      <c r="L1999" s="24" t="n"/>
      <c r="X1999" s="3" t="n"/>
    </row>
    <row r="2000">
      <c r="A2000" s="22" t="n"/>
      <c r="B2000" s="22" t="n"/>
      <c r="C2000" s="24" t="n"/>
      <c r="D2000" s="24" t="n"/>
      <c r="E2000" s="24" t="n"/>
      <c r="F2000" s="24" t="n"/>
      <c r="G2000" s="24" t="n"/>
      <c r="H2000" s="24" t="n"/>
      <c r="I2000" s="24" t="n"/>
      <c r="J2000" s="24" t="n"/>
      <c r="K2000" s="24" t="n"/>
      <c r="L2000" s="24" t="n"/>
      <c r="X2000" s="3" t="n"/>
    </row>
    <row r="2001">
      <c r="A2001" s="22" t="n"/>
      <c r="B2001" s="22" t="n"/>
      <c r="C2001" s="24" t="n"/>
      <c r="D2001" s="24" t="n"/>
      <c r="E2001" s="24" t="n"/>
      <c r="F2001" s="24" t="n"/>
      <c r="G2001" s="24" t="n"/>
      <c r="H2001" s="24" t="n"/>
      <c r="I2001" s="24" t="n"/>
      <c r="J2001" s="24" t="n"/>
      <c r="K2001" s="24" t="n"/>
      <c r="L2001" s="24" t="n"/>
      <c r="X2001" s="3" t="n"/>
    </row>
    <row r="2002">
      <c r="A2002" s="22" t="n"/>
      <c r="B2002" s="22" t="n"/>
      <c r="C2002" s="24" t="n"/>
      <c r="D2002" s="24" t="n"/>
      <c r="E2002" s="24" t="n"/>
      <c r="F2002" s="24" t="n"/>
      <c r="G2002" s="24" t="n"/>
      <c r="H2002" s="24" t="n"/>
      <c r="I2002" s="24" t="n"/>
      <c r="J2002" s="24" t="n"/>
      <c r="K2002" s="24" t="n"/>
      <c r="L2002" s="24" t="n"/>
      <c r="X2002" s="3" t="n"/>
    </row>
    <row r="2003">
      <c r="A2003" s="22" t="n"/>
      <c r="B2003" s="22" t="n"/>
      <c r="C2003" s="24" t="n"/>
      <c r="D2003" s="24" t="n"/>
      <c r="E2003" s="24" t="n"/>
      <c r="F2003" s="24" t="n"/>
      <c r="G2003" s="24" t="n"/>
      <c r="H2003" s="24" t="n"/>
      <c r="I2003" s="24" t="n"/>
      <c r="J2003" s="24" t="n"/>
      <c r="K2003" s="24" t="n"/>
      <c r="L2003" s="24" t="n"/>
      <c r="X2003" s="3" t="n"/>
    </row>
    <row r="2004">
      <c r="A2004" s="22" t="n"/>
      <c r="B2004" s="22" t="n"/>
      <c r="C2004" s="24" t="n"/>
      <c r="D2004" s="24" t="n"/>
      <c r="E2004" s="24" t="n"/>
      <c r="F2004" s="24" t="n"/>
      <c r="G2004" s="24" t="n"/>
      <c r="H2004" s="24" t="n"/>
      <c r="I2004" s="24" t="n"/>
      <c r="J2004" s="24" t="n"/>
      <c r="K2004" s="24" t="n"/>
      <c r="L2004" s="24" t="n"/>
      <c r="X2004" s="3" t="n"/>
    </row>
    <row r="2005">
      <c r="A2005" s="22" t="n"/>
      <c r="B2005" s="22" t="n"/>
      <c r="C2005" s="24" t="n"/>
      <c r="D2005" s="24" t="n"/>
      <c r="E2005" s="24" t="n"/>
      <c r="F2005" s="24" t="n"/>
      <c r="G2005" s="24" t="n"/>
      <c r="H2005" s="24" t="n"/>
      <c r="I2005" s="24" t="n"/>
      <c r="J2005" s="24" t="n"/>
      <c r="K2005" s="24" t="n"/>
      <c r="L2005" s="24" t="n"/>
      <c r="X2005" s="3" t="n"/>
    </row>
    <row r="2006">
      <c r="A2006" s="22" t="n"/>
      <c r="B2006" s="22" t="n"/>
      <c r="C2006" s="24" t="n"/>
      <c r="D2006" s="24" t="n"/>
      <c r="E2006" s="24" t="n"/>
      <c r="F2006" s="24" t="n"/>
      <c r="G2006" s="24" t="n"/>
      <c r="H2006" s="24" t="n"/>
      <c r="I2006" s="24" t="n"/>
      <c r="J2006" s="24" t="n"/>
      <c r="K2006" s="24" t="n"/>
      <c r="L2006" s="24" t="n"/>
      <c r="X2006" s="3" t="n"/>
    </row>
    <row r="2007">
      <c r="A2007" s="22" t="n"/>
      <c r="B2007" s="22" t="n"/>
      <c r="C2007" s="24" t="n"/>
      <c r="D2007" s="24" t="n"/>
      <c r="E2007" s="24" t="n"/>
      <c r="F2007" s="24" t="n"/>
      <c r="G2007" s="24" t="n"/>
      <c r="H2007" s="24" t="n"/>
      <c r="I2007" s="24" t="n"/>
      <c r="J2007" s="24" t="n"/>
      <c r="K2007" s="24" t="n"/>
      <c r="L2007" s="24" t="n"/>
      <c r="X2007" s="3" t="n"/>
    </row>
    <row r="2008">
      <c r="A2008" s="22" t="n"/>
      <c r="B2008" s="22" t="n"/>
      <c r="C2008" s="24" t="n"/>
      <c r="D2008" s="24" t="n"/>
      <c r="E2008" s="24" t="n"/>
      <c r="F2008" s="24" t="n"/>
      <c r="G2008" s="24" t="n"/>
      <c r="H2008" s="24" t="n"/>
      <c r="I2008" s="24" t="n"/>
      <c r="J2008" s="24" t="n"/>
      <c r="K2008" s="24" t="n"/>
      <c r="L2008" s="24" t="n"/>
      <c r="X2008" s="3" t="n"/>
    </row>
    <row r="2009">
      <c r="A2009" s="22" t="n"/>
      <c r="B2009" s="22" t="n"/>
      <c r="C2009" s="24" t="n"/>
      <c r="D2009" s="24" t="n"/>
      <c r="E2009" s="24" t="n"/>
      <c r="F2009" s="24" t="n"/>
      <c r="G2009" s="24" t="n"/>
      <c r="H2009" s="24" t="n"/>
      <c r="I2009" s="24" t="n"/>
      <c r="J2009" s="24" t="n"/>
      <c r="K2009" s="24" t="n"/>
      <c r="L2009" s="24" t="n"/>
      <c r="X2009" s="3" t="n"/>
    </row>
    <row r="2010">
      <c r="A2010" s="22" t="n"/>
      <c r="B2010" s="22" t="n"/>
      <c r="C2010" s="24" t="n"/>
      <c r="D2010" s="24" t="n"/>
      <c r="E2010" s="24" t="n"/>
      <c r="F2010" s="24" t="n"/>
      <c r="G2010" s="24" t="n"/>
      <c r="H2010" s="24" t="n"/>
      <c r="I2010" s="24" t="n"/>
      <c r="J2010" s="24" t="n"/>
      <c r="K2010" s="24" t="n"/>
      <c r="L2010" s="24" t="n"/>
      <c r="X2010" s="3" t="n"/>
    </row>
    <row r="2011">
      <c r="A2011" s="22" t="n"/>
      <c r="B2011" s="22" t="n"/>
      <c r="C2011" s="24" t="n"/>
      <c r="D2011" s="24" t="n"/>
      <c r="E2011" s="24" t="n"/>
      <c r="F2011" s="24" t="n"/>
      <c r="G2011" s="24" t="n"/>
      <c r="H2011" s="24" t="n"/>
      <c r="I2011" s="24" t="n"/>
      <c r="J2011" s="24" t="n"/>
      <c r="K2011" s="24" t="n"/>
      <c r="L2011" s="24" t="n"/>
      <c r="X2011" s="3" t="n"/>
    </row>
    <row r="2012">
      <c r="A2012" s="22" t="n"/>
      <c r="B2012" s="22" t="n"/>
      <c r="C2012" s="24" t="n"/>
      <c r="D2012" s="24" t="n"/>
      <c r="E2012" s="24" t="n"/>
      <c r="F2012" s="24" t="n"/>
      <c r="G2012" s="24" t="n"/>
      <c r="H2012" s="24" t="n"/>
      <c r="I2012" s="24" t="n"/>
      <c r="J2012" s="24" t="n"/>
      <c r="K2012" s="24" t="n"/>
      <c r="L2012" s="24" t="n"/>
      <c r="X2012" s="3" t="n"/>
    </row>
    <row r="2013">
      <c r="A2013" s="22" t="n"/>
      <c r="B2013" s="22" t="n"/>
      <c r="C2013" s="24" t="n"/>
      <c r="D2013" s="24" t="n"/>
      <c r="E2013" s="24" t="n"/>
      <c r="F2013" s="24" t="n"/>
      <c r="G2013" s="24" t="n"/>
      <c r="H2013" s="24" t="n"/>
      <c r="I2013" s="24" t="n"/>
      <c r="J2013" s="24" t="n"/>
      <c r="K2013" s="24" t="n"/>
      <c r="L2013" s="24" t="n"/>
      <c r="X2013" s="3" t="n"/>
    </row>
    <row r="2014">
      <c r="A2014" s="22" t="n"/>
      <c r="B2014" s="22" t="n"/>
      <c r="C2014" s="24" t="n"/>
      <c r="D2014" s="24" t="n"/>
      <c r="E2014" s="24" t="n"/>
      <c r="F2014" s="24" t="n"/>
      <c r="G2014" s="24" t="n"/>
      <c r="H2014" s="24" t="n"/>
      <c r="I2014" s="24" t="n"/>
      <c r="J2014" s="24" t="n"/>
      <c r="K2014" s="24" t="n"/>
      <c r="L2014" s="24" t="n"/>
      <c r="X2014" s="3" t="n"/>
    </row>
    <row r="2015">
      <c r="A2015" s="22" t="n"/>
      <c r="B2015" s="22" t="n"/>
      <c r="C2015" s="24" t="n"/>
      <c r="D2015" s="24" t="n"/>
      <c r="E2015" s="24" t="n"/>
      <c r="F2015" s="24" t="n"/>
      <c r="G2015" s="24" t="n"/>
      <c r="H2015" s="24" t="n"/>
      <c r="I2015" s="24" t="n"/>
      <c r="J2015" s="24" t="n"/>
      <c r="K2015" s="24" t="n"/>
      <c r="L2015" s="24" t="n"/>
      <c r="X2015" s="3" t="n"/>
    </row>
    <row r="2016">
      <c r="A2016" s="22" t="n"/>
      <c r="B2016" s="22" t="n"/>
      <c r="C2016" s="24" t="n"/>
      <c r="D2016" s="24" t="n"/>
      <c r="E2016" s="24" t="n"/>
      <c r="F2016" s="24" t="n"/>
      <c r="G2016" s="24" t="n"/>
      <c r="H2016" s="24" t="n"/>
      <c r="I2016" s="24" t="n"/>
      <c r="J2016" s="24" t="n"/>
      <c r="K2016" s="24" t="n"/>
      <c r="L2016" s="24" t="n"/>
      <c r="X2016" s="3" t="n"/>
    </row>
    <row r="2017">
      <c r="A2017" s="22" t="n"/>
      <c r="B2017" s="22" t="n"/>
      <c r="C2017" s="24" t="n"/>
      <c r="D2017" s="24" t="n"/>
      <c r="E2017" s="24" t="n"/>
      <c r="F2017" s="24" t="n"/>
      <c r="G2017" s="24" t="n"/>
      <c r="H2017" s="24" t="n"/>
      <c r="I2017" s="24" t="n"/>
      <c r="J2017" s="24" t="n"/>
      <c r="K2017" s="24" t="n"/>
      <c r="L2017" s="24" t="n"/>
      <c r="X2017" s="3" t="n"/>
    </row>
    <row r="2018">
      <c r="A2018" s="22" t="n"/>
      <c r="B2018" s="22" t="n"/>
      <c r="C2018" s="24" t="n"/>
      <c r="D2018" s="24" t="n"/>
      <c r="E2018" s="24" t="n"/>
      <c r="F2018" s="24" t="n"/>
      <c r="G2018" s="24" t="n"/>
      <c r="H2018" s="24" t="n"/>
      <c r="I2018" s="24" t="n"/>
      <c r="J2018" s="24" t="n"/>
      <c r="K2018" s="24" t="n"/>
      <c r="L2018" s="24" t="n"/>
      <c r="X2018" s="3" t="n"/>
    </row>
    <row r="2019">
      <c r="A2019" s="22" t="n"/>
      <c r="B2019" s="22" t="n"/>
      <c r="C2019" s="24" t="n"/>
      <c r="D2019" s="24" t="n"/>
      <c r="E2019" s="24" t="n"/>
      <c r="F2019" s="24" t="n"/>
      <c r="G2019" s="24" t="n"/>
      <c r="H2019" s="24" t="n"/>
      <c r="I2019" s="24" t="n"/>
      <c r="J2019" s="24" t="n"/>
      <c r="K2019" s="24" t="n"/>
      <c r="L2019" s="24" t="n"/>
      <c r="X2019" s="3" t="n"/>
    </row>
    <row r="2020">
      <c r="A2020" s="22" t="n"/>
      <c r="B2020" s="22" t="n"/>
      <c r="C2020" s="24" t="n"/>
      <c r="D2020" s="24" t="n"/>
      <c r="E2020" s="24" t="n"/>
      <c r="F2020" s="24" t="n"/>
      <c r="G2020" s="24" t="n"/>
      <c r="H2020" s="24" t="n"/>
      <c r="I2020" s="24" t="n"/>
      <c r="J2020" s="24" t="n"/>
      <c r="K2020" s="24" t="n"/>
      <c r="L2020" s="24" t="n"/>
      <c r="X2020" s="3" t="n"/>
    </row>
    <row r="2021">
      <c r="A2021" s="22" t="n"/>
      <c r="B2021" s="22" t="n"/>
      <c r="C2021" s="24" t="n"/>
      <c r="D2021" s="24" t="n"/>
      <c r="E2021" s="24" t="n"/>
      <c r="F2021" s="24" t="n"/>
      <c r="G2021" s="24" t="n"/>
      <c r="H2021" s="24" t="n"/>
      <c r="I2021" s="24" t="n"/>
      <c r="J2021" s="24" t="n"/>
      <c r="K2021" s="24" t="n"/>
      <c r="L2021" s="24" t="n"/>
      <c r="X2021" s="3" t="n"/>
    </row>
    <row r="2022">
      <c r="A2022" s="22" t="n"/>
      <c r="B2022" s="22" t="n"/>
      <c r="C2022" s="24" t="n"/>
      <c r="D2022" s="24" t="n"/>
      <c r="E2022" s="24" t="n"/>
      <c r="F2022" s="24" t="n"/>
      <c r="G2022" s="24" t="n"/>
      <c r="H2022" s="24" t="n"/>
      <c r="I2022" s="24" t="n"/>
      <c r="J2022" s="24" t="n"/>
      <c r="K2022" s="24" t="n"/>
      <c r="L2022" s="24" t="n"/>
      <c r="X2022" s="3" t="n"/>
    </row>
    <row r="2023">
      <c r="A2023" s="22" t="n"/>
      <c r="B2023" s="22" t="n"/>
      <c r="C2023" s="24" t="n"/>
      <c r="D2023" s="24" t="n"/>
      <c r="E2023" s="24" t="n"/>
      <c r="F2023" s="24" t="n"/>
      <c r="G2023" s="24" t="n"/>
      <c r="H2023" s="24" t="n"/>
      <c r="I2023" s="24" t="n"/>
      <c r="J2023" s="24" t="n"/>
      <c r="K2023" s="24" t="n"/>
      <c r="L2023" s="24" t="n"/>
      <c r="X2023" s="3" t="n"/>
    </row>
    <row r="2024">
      <c r="A2024" s="22" t="n"/>
      <c r="B2024" s="22" t="n"/>
      <c r="C2024" s="24" t="n"/>
      <c r="D2024" s="24" t="n"/>
      <c r="E2024" s="24" t="n"/>
      <c r="F2024" s="24" t="n"/>
      <c r="G2024" s="24" t="n"/>
      <c r="H2024" s="24" t="n"/>
      <c r="I2024" s="24" t="n"/>
      <c r="J2024" s="24" t="n"/>
      <c r="K2024" s="24" t="n"/>
      <c r="L2024" s="24" t="n"/>
      <c r="X2024" s="3" t="n"/>
    </row>
    <row r="2025">
      <c r="A2025" s="22" t="n"/>
      <c r="B2025" s="22" t="n"/>
      <c r="C2025" s="24" t="n"/>
      <c r="D2025" s="24" t="n"/>
      <c r="E2025" s="24" t="n"/>
      <c r="F2025" s="24" t="n"/>
      <c r="G2025" s="24" t="n"/>
      <c r="H2025" s="24" t="n"/>
      <c r="I2025" s="24" t="n"/>
      <c r="J2025" s="24" t="n"/>
      <c r="K2025" s="24" t="n"/>
      <c r="L2025" s="24" t="n"/>
      <c r="X2025" s="3" t="n"/>
    </row>
    <row r="2026">
      <c r="A2026" s="22" t="n"/>
      <c r="B2026" s="22" t="n"/>
      <c r="C2026" s="24" t="n"/>
      <c r="D2026" s="24" t="n"/>
      <c r="E2026" s="24" t="n"/>
      <c r="F2026" s="24" t="n"/>
      <c r="G2026" s="24" t="n"/>
      <c r="H2026" s="24" t="n"/>
      <c r="I2026" s="24" t="n"/>
      <c r="J2026" s="24" t="n"/>
      <c r="K2026" s="24" t="n"/>
      <c r="L2026" s="24" t="n"/>
      <c r="X2026" s="3" t="n"/>
    </row>
    <row r="2027">
      <c r="A2027" s="22" t="n"/>
      <c r="B2027" s="22" t="n"/>
      <c r="C2027" s="24" t="n"/>
      <c r="D2027" s="24" t="n"/>
      <c r="E2027" s="24" t="n"/>
      <c r="F2027" s="24" t="n"/>
      <c r="G2027" s="24" t="n"/>
      <c r="H2027" s="24" t="n"/>
      <c r="I2027" s="24" t="n"/>
      <c r="J2027" s="24" t="n"/>
      <c r="K2027" s="24" t="n"/>
      <c r="L2027" s="24" t="n"/>
      <c r="X2027" s="3" t="n"/>
    </row>
    <row r="2028">
      <c r="A2028" s="22" t="n"/>
      <c r="B2028" s="22" t="n"/>
      <c r="C2028" s="24" t="n"/>
      <c r="D2028" s="24" t="n"/>
      <c r="E2028" s="24" t="n"/>
      <c r="F2028" s="24" t="n"/>
      <c r="G2028" s="24" t="n"/>
      <c r="H2028" s="24" t="n"/>
      <c r="I2028" s="24" t="n"/>
      <c r="J2028" s="24" t="n"/>
      <c r="K2028" s="24" t="n"/>
      <c r="L2028" s="24" t="n"/>
      <c r="X2028" s="3" t="n"/>
    </row>
    <row r="2029">
      <c r="A2029" s="22" t="n"/>
      <c r="B2029" s="22" t="n"/>
      <c r="C2029" s="24" t="n"/>
      <c r="D2029" s="24" t="n"/>
      <c r="E2029" s="24" t="n"/>
      <c r="F2029" s="24" t="n"/>
      <c r="G2029" s="24" t="n"/>
      <c r="H2029" s="24" t="n"/>
      <c r="I2029" s="24" t="n"/>
      <c r="J2029" s="24" t="n"/>
      <c r="K2029" s="24" t="n"/>
      <c r="L2029" s="24" t="n"/>
      <c r="X2029" s="3" t="n"/>
    </row>
    <row r="2030">
      <c r="A2030" s="22" t="n"/>
      <c r="B2030" s="22" t="n"/>
      <c r="C2030" s="24" t="n"/>
      <c r="D2030" s="24" t="n"/>
      <c r="E2030" s="24" t="n"/>
      <c r="F2030" s="24" t="n"/>
      <c r="G2030" s="24" t="n"/>
      <c r="H2030" s="24" t="n"/>
      <c r="I2030" s="24" t="n"/>
      <c r="J2030" s="24" t="n"/>
      <c r="K2030" s="24" t="n"/>
      <c r="L2030" s="24" t="n"/>
      <c r="X2030" s="3" t="n"/>
    </row>
    <row r="2031">
      <c r="A2031" s="22" t="n"/>
      <c r="B2031" s="22" t="n"/>
      <c r="C2031" s="24" t="n"/>
      <c r="D2031" s="24" t="n"/>
      <c r="E2031" s="24" t="n"/>
      <c r="F2031" s="24" t="n"/>
      <c r="G2031" s="24" t="n"/>
      <c r="H2031" s="24" t="n"/>
      <c r="I2031" s="24" t="n"/>
      <c r="J2031" s="24" t="n"/>
      <c r="K2031" s="24" t="n"/>
      <c r="L2031" s="24" t="n"/>
      <c r="X2031" s="3" t="n"/>
    </row>
    <row r="2032">
      <c r="A2032" s="22" t="n"/>
      <c r="B2032" s="22" t="n"/>
      <c r="C2032" s="24" t="n"/>
      <c r="D2032" s="24" t="n"/>
      <c r="E2032" s="24" t="n"/>
      <c r="F2032" s="24" t="n"/>
      <c r="G2032" s="24" t="n"/>
      <c r="H2032" s="24" t="n"/>
      <c r="I2032" s="24" t="n"/>
      <c r="J2032" s="24" t="n"/>
      <c r="K2032" s="24" t="n"/>
      <c r="L2032" s="24" t="n"/>
      <c r="X2032" s="3" t="n"/>
    </row>
    <row r="2033">
      <c r="A2033" s="22" t="n"/>
      <c r="B2033" s="22" t="n"/>
      <c r="C2033" s="24" t="n"/>
      <c r="D2033" s="24" t="n"/>
      <c r="E2033" s="24" t="n"/>
      <c r="F2033" s="24" t="n"/>
      <c r="G2033" s="24" t="n"/>
      <c r="H2033" s="24" t="n"/>
      <c r="I2033" s="24" t="n"/>
      <c r="J2033" s="24" t="n"/>
      <c r="K2033" s="24" t="n"/>
      <c r="L2033" s="24" t="n"/>
      <c r="X2033" s="3" t="n"/>
    </row>
    <row r="2034">
      <c r="A2034" s="22" t="n"/>
      <c r="B2034" s="22" t="n"/>
      <c r="C2034" s="24" t="n"/>
      <c r="D2034" s="24" t="n"/>
      <c r="E2034" s="24" t="n"/>
      <c r="F2034" s="24" t="n"/>
      <c r="G2034" s="24" t="n"/>
      <c r="H2034" s="24" t="n"/>
      <c r="I2034" s="24" t="n"/>
      <c r="J2034" s="24" t="n"/>
      <c r="K2034" s="24" t="n"/>
      <c r="L2034" s="24" t="n"/>
      <c r="X2034" s="3" t="n"/>
    </row>
    <row r="2035">
      <c r="A2035" s="22" t="n"/>
      <c r="B2035" s="22" t="n"/>
      <c r="C2035" s="24" t="n"/>
      <c r="D2035" s="24" t="n"/>
      <c r="E2035" s="24" t="n"/>
      <c r="F2035" s="24" t="n"/>
      <c r="G2035" s="24" t="n"/>
      <c r="H2035" s="24" t="n"/>
      <c r="I2035" s="24" t="n"/>
      <c r="J2035" s="24" t="n"/>
      <c r="K2035" s="24" t="n"/>
      <c r="L2035" s="24" t="n"/>
      <c r="X2035" s="3" t="n"/>
    </row>
    <row r="2036">
      <c r="A2036" s="22" t="n"/>
      <c r="B2036" s="22" t="n"/>
      <c r="C2036" s="24" t="n"/>
      <c r="D2036" s="24" t="n"/>
      <c r="E2036" s="24" t="n"/>
      <c r="F2036" s="24" t="n"/>
      <c r="G2036" s="24" t="n"/>
      <c r="H2036" s="24" t="n"/>
      <c r="I2036" s="24" t="n"/>
      <c r="J2036" s="24" t="n"/>
      <c r="K2036" s="24" t="n"/>
      <c r="L2036" s="24" t="n"/>
      <c r="X2036" s="3" t="n"/>
    </row>
    <row r="2037">
      <c r="A2037" s="22" t="n"/>
      <c r="B2037" s="22" t="n"/>
      <c r="C2037" s="24" t="n"/>
      <c r="D2037" s="24" t="n"/>
      <c r="E2037" s="24" t="n"/>
      <c r="F2037" s="24" t="n"/>
      <c r="G2037" s="24" t="n"/>
      <c r="H2037" s="24" t="n"/>
      <c r="I2037" s="24" t="n"/>
      <c r="J2037" s="24" t="n"/>
      <c r="K2037" s="24" t="n"/>
      <c r="L2037" s="24" t="n"/>
      <c r="X2037" s="3" t="n"/>
    </row>
    <row r="2038">
      <c r="A2038" s="22" t="n"/>
      <c r="B2038" s="22" t="n"/>
      <c r="C2038" s="24" t="n"/>
      <c r="D2038" s="24" t="n"/>
      <c r="E2038" s="24" t="n"/>
      <c r="F2038" s="24" t="n"/>
      <c r="G2038" s="24" t="n"/>
      <c r="H2038" s="24" t="n"/>
      <c r="I2038" s="24" t="n"/>
      <c r="J2038" s="24" t="n"/>
      <c r="K2038" s="24" t="n"/>
      <c r="L2038" s="24" t="n"/>
      <c r="X2038" s="3" t="n"/>
    </row>
    <row r="2039">
      <c r="A2039" s="22" t="n"/>
      <c r="B2039" s="22" t="n"/>
      <c r="C2039" s="24" t="n"/>
      <c r="D2039" s="24" t="n"/>
      <c r="E2039" s="24" t="n"/>
      <c r="F2039" s="24" t="n"/>
      <c r="G2039" s="24" t="n"/>
      <c r="H2039" s="24" t="n"/>
      <c r="I2039" s="24" t="n"/>
      <c r="J2039" s="24" t="n"/>
      <c r="K2039" s="24" t="n"/>
      <c r="L2039" s="24" t="n"/>
      <c r="X2039" s="3" t="n"/>
    </row>
    <row r="2040">
      <c r="A2040" s="22" t="n"/>
      <c r="B2040" s="22" t="n"/>
      <c r="C2040" s="24" t="n"/>
      <c r="D2040" s="24" t="n"/>
      <c r="E2040" s="24" t="n"/>
      <c r="F2040" s="24" t="n"/>
      <c r="G2040" s="24" t="n"/>
      <c r="H2040" s="24" t="n"/>
      <c r="I2040" s="24" t="n"/>
      <c r="J2040" s="24" t="n"/>
      <c r="K2040" s="24" t="n"/>
      <c r="L2040" s="24" t="n"/>
      <c r="X2040" s="3" t="n"/>
    </row>
    <row r="2041">
      <c r="A2041" s="22" t="n"/>
      <c r="B2041" s="22" t="n"/>
      <c r="C2041" s="24" t="n"/>
      <c r="D2041" s="24" t="n"/>
      <c r="E2041" s="24" t="n"/>
      <c r="F2041" s="24" t="n"/>
      <c r="G2041" s="24" t="n"/>
      <c r="H2041" s="24" t="n"/>
      <c r="I2041" s="24" t="n"/>
      <c r="J2041" s="24" t="n"/>
      <c r="K2041" s="24" t="n"/>
      <c r="L2041" s="24" t="n"/>
      <c r="X2041" s="3" t="n"/>
    </row>
    <row r="2042">
      <c r="A2042" s="22" t="n"/>
      <c r="B2042" s="22" t="n"/>
      <c r="C2042" s="24" t="n"/>
      <c r="D2042" s="24" t="n"/>
      <c r="E2042" s="24" t="n"/>
      <c r="F2042" s="24" t="n"/>
      <c r="G2042" s="24" t="n"/>
      <c r="H2042" s="24" t="n"/>
      <c r="I2042" s="24" t="n"/>
      <c r="J2042" s="24" t="n"/>
      <c r="K2042" s="24" t="n"/>
      <c r="L2042" s="24" t="n"/>
      <c r="X2042" s="3" t="n"/>
    </row>
    <row r="2043">
      <c r="A2043" s="22" t="n"/>
      <c r="B2043" s="22" t="n"/>
      <c r="C2043" s="24" t="n"/>
      <c r="D2043" s="24" t="n"/>
      <c r="E2043" s="24" t="n"/>
      <c r="F2043" s="24" t="n"/>
      <c r="G2043" s="24" t="n"/>
      <c r="H2043" s="24" t="n"/>
      <c r="I2043" s="24" t="n"/>
      <c r="J2043" s="24" t="n"/>
      <c r="K2043" s="24" t="n"/>
      <c r="L2043" s="24" t="n"/>
      <c r="X2043" s="3" t="n"/>
    </row>
    <row r="2044">
      <c r="A2044" s="22" t="n"/>
      <c r="B2044" s="22" t="n"/>
      <c r="C2044" s="24" t="n"/>
      <c r="D2044" s="24" t="n"/>
      <c r="E2044" s="24" t="n"/>
      <c r="F2044" s="24" t="n"/>
      <c r="G2044" s="24" t="n"/>
      <c r="H2044" s="24" t="n"/>
      <c r="I2044" s="24" t="n"/>
      <c r="J2044" s="24" t="n"/>
      <c r="K2044" s="24" t="n"/>
      <c r="L2044" s="24" t="n"/>
      <c r="X2044" s="3" t="n"/>
    </row>
    <row r="2045">
      <c r="A2045" s="22" t="n"/>
      <c r="B2045" s="22" t="n"/>
      <c r="C2045" s="24" t="n"/>
      <c r="D2045" s="24" t="n"/>
      <c r="E2045" s="24" t="n"/>
      <c r="F2045" s="24" t="n"/>
      <c r="G2045" s="24" t="n"/>
      <c r="H2045" s="24" t="n"/>
      <c r="I2045" s="24" t="n"/>
      <c r="J2045" s="24" t="n"/>
      <c r="K2045" s="24" t="n"/>
      <c r="L2045" s="24" t="n"/>
      <c r="X2045" s="3" t="n"/>
    </row>
    <row r="2046">
      <c r="A2046" s="22" t="n"/>
      <c r="B2046" s="22" t="n"/>
      <c r="C2046" s="24" t="n"/>
      <c r="D2046" s="24" t="n"/>
      <c r="E2046" s="24" t="n"/>
      <c r="F2046" s="24" t="n"/>
      <c r="G2046" s="24" t="n"/>
      <c r="H2046" s="24" t="n"/>
      <c r="I2046" s="24" t="n"/>
      <c r="J2046" s="24" t="n"/>
      <c r="K2046" s="24" t="n"/>
      <c r="L2046" s="24" t="n"/>
      <c r="X2046" s="3" t="n"/>
    </row>
    <row r="2047">
      <c r="A2047" s="22" t="n"/>
      <c r="B2047" s="22" t="n"/>
      <c r="C2047" s="24" t="n"/>
      <c r="D2047" s="24" t="n"/>
      <c r="E2047" s="24" t="n"/>
      <c r="F2047" s="24" t="n"/>
      <c r="G2047" s="24" t="n"/>
      <c r="H2047" s="24" t="n"/>
      <c r="I2047" s="24" t="n"/>
      <c r="J2047" s="24" t="n"/>
      <c r="K2047" s="24" t="n"/>
      <c r="L2047" s="24" t="n"/>
      <c r="X2047" s="3" t="n"/>
    </row>
    <row r="2048">
      <c r="A2048" s="22" t="n"/>
      <c r="B2048" s="22" t="n"/>
      <c r="C2048" s="24" t="n"/>
      <c r="D2048" s="24" t="n"/>
      <c r="E2048" s="24" t="n"/>
      <c r="F2048" s="24" t="n"/>
      <c r="G2048" s="24" t="n"/>
      <c r="H2048" s="24" t="n"/>
      <c r="I2048" s="24" t="n"/>
      <c r="J2048" s="24" t="n"/>
      <c r="K2048" s="24" t="n"/>
      <c r="L2048" s="24" t="n"/>
      <c r="X2048" s="3" t="n"/>
    </row>
    <row r="2049">
      <c r="A2049" s="22" t="n"/>
      <c r="B2049" s="22" t="n"/>
      <c r="C2049" s="24" t="n"/>
      <c r="D2049" s="24" t="n"/>
      <c r="E2049" s="24" t="n"/>
      <c r="F2049" s="24" t="n"/>
      <c r="G2049" s="24" t="n"/>
      <c r="H2049" s="24" t="n"/>
      <c r="I2049" s="24" t="n"/>
      <c r="J2049" s="24" t="n"/>
      <c r="K2049" s="24" t="n"/>
      <c r="L2049" s="24" t="n"/>
      <c r="X2049" s="3" t="n"/>
    </row>
    <row r="2050">
      <c r="A2050" s="22" t="n"/>
      <c r="B2050" s="22" t="n"/>
      <c r="C2050" s="24" t="n"/>
      <c r="D2050" s="24" t="n"/>
      <c r="E2050" s="24" t="n"/>
      <c r="F2050" s="24" t="n"/>
      <c r="G2050" s="24" t="n"/>
      <c r="H2050" s="24" t="n"/>
      <c r="I2050" s="24" t="n"/>
      <c r="J2050" s="24" t="n"/>
      <c r="K2050" s="24" t="n"/>
      <c r="L2050" s="24" t="n"/>
      <c r="X2050" s="3" t="n"/>
    </row>
    <row r="2051">
      <c r="A2051" s="22" t="n"/>
      <c r="B2051" s="22" t="n"/>
      <c r="C2051" s="24" t="n"/>
      <c r="D2051" s="24" t="n"/>
      <c r="E2051" s="24" t="n"/>
      <c r="F2051" s="24" t="n"/>
      <c r="G2051" s="24" t="n"/>
      <c r="H2051" s="24" t="n"/>
      <c r="I2051" s="24" t="n"/>
      <c r="J2051" s="24" t="n"/>
      <c r="K2051" s="24" t="n"/>
      <c r="L2051" s="24" t="n"/>
      <c r="X2051" s="3" t="n"/>
    </row>
    <row r="2052">
      <c r="A2052" s="22" t="n"/>
      <c r="B2052" s="22" t="n"/>
      <c r="C2052" s="24" t="n"/>
      <c r="D2052" s="24" t="n"/>
      <c r="E2052" s="24" t="n"/>
      <c r="F2052" s="24" t="n"/>
      <c r="G2052" s="24" t="n"/>
      <c r="H2052" s="24" t="n"/>
      <c r="I2052" s="24" t="n"/>
      <c r="J2052" s="24" t="n"/>
      <c r="K2052" s="24" t="n"/>
      <c r="L2052" s="24" t="n"/>
      <c r="X2052" s="3" t="n"/>
    </row>
    <row r="2053">
      <c r="A2053" s="22" t="n"/>
      <c r="B2053" s="22" t="n"/>
      <c r="C2053" s="24" t="n"/>
      <c r="D2053" s="24" t="n"/>
      <c r="E2053" s="24" t="n"/>
      <c r="F2053" s="24" t="n"/>
      <c r="G2053" s="24" t="n"/>
      <c r="H2053" s="24" t="n"/>
      <c r="I2053" s="24" t="n"/>
      <c r="J2053" s="24" t="n"/>
      <c r="K2053" s="24" t="n"/>
      <c r="L2053" s="24" t="n"/>
      <c r="X2053" s="3" t="n"/>
    </row>
    <row r="2054">
      <c r="A2054" s="22" t="n"/>
      <c r="B2054" s="22" t="n"/>
      <c r="C2054" s="24" t="n"/>
      <c r="D2054" s="24" t="n"/>
      <c r="E2054" s="24" t="n"/>
      <c r="F2054" s="24" t="n"/>
      <c r="G2054" s="24" t="n"/>
      <c r="H2054" s="24" t="n"/>
      <c r="I2054" s="24" t="n"/>
      <c r="J2054" s="24" t="n"/>
      <c r="K2054" s="24" t="n"/>
      <c r="L2054" s="24" t="n"/>
      <c r="X2054" s="3" t="n"/>
    </row>
    <row r="2055">
      <c r="A2055" s="22" t="n"/>
      <c r="B2055" s="22" t="n"/>
      <c r="C2055" s="24" t="n"/>
      <c r="D2055" s="24" t="n"/>
      <c r="E2055" s="24" t="n"/>
      <c r="F2055" s="24" t="n"/>
      <c r="G2055" s="24" t="n"/>
      <c r="H2055" s="24" t="n"/>
      <c r="I2055" s="24" t="n"/>
      <c r="J2055" s="24" t="n"/>
      <c r="K2055" s="24" t="n"/>
      <c r="L2055" s="24" t="n"/>
      <c r="X2055" s="3" t="n"/>
    </row>
    <row r="2056">
      <c r="A2056" s="22" t="n"/>
      <c r="B2056" s="22" t="n"/>
      <c r="C2056" s="24" t="n"/>
      <c r="D2056" s="24" t="n"/>
      <c r="E2056" s="24" t="n"/>
      <c r="F2056" s="24" t="n"/>
      <c r="G2056" s="24" t="n"/>
      <c r="H2056" s="24" t="n"/>
      <c r="I2056" s="24" t="n"/>
      <c r="J2056" s="24" t="n"/>
      <c r="K2056" s="24" t="n"/>
      <c r="L2056" s="24" t="n"/>
      <c r="X2056" s="3" t="n"/>
    </row>
    <row r="2057">
      <c r="A2057" s="22" t="n"/>
      <c r="B2057" s="22" t="n"/>
      <c r="C2057" s="24" t="n"/>
      <c r="D2057" s="24" t="n"/>
      <c r="E2057" s="24" t="n"/>
      <c r="F2057" s="24" t="n"/>
      <c r="G2057" s="24" t="n"/>
      <c r="H2057" s="24" t="n"/>
      <c r="I2057" s="24" t="n"/>
      <c r="J2057" s="24" t="n"/>
      <c r="K2057" s="24" t="n"/>
      <c r="L2057" s="24" t="n"/>
      <c r="X2057" s="3" t="n"/>
    </row>
    <row r="2058">
      <c r="A2058" s="22" t="n"/>
      <c r="B2058" s="22" t="n"/>
      <c r="C2058" s="24" t="n"/>
      <c r="D2058" s="24" t="n"/>
      <c r="E2058" s="24" t="n"/>
      <c r="F2058" s="24" t="n"/>
      <c r="G2058" s="24" t="n"/>
      <c r="H2058" s="24" t="n"/>
      <c r="I2058" s="24" t="n"/>
      <c r="J2058" s="24" t="n"/>
      <c r="K2058" s="24" t="n"/>
      <c r="L2058" s="24" t="n"/>
      <c r="X2058" s="3" t="n"/>
    </row>
    <row r="2059">
      <c r="A2059" s="22" t="n"/>
      <c r="B2059" s="22" t="n"/>
      <c r="C2059" s="24" t="n"/>
      <c r="D2059" s="24" t="n"/>
      <c r="E2059" s="24" t="n"/>
      <c r="F2059" s="24" t="n"/>
      <c r="G2059" s="24" t="n"/>
      <c r="H2059" s="24" t="n"/>
      <c r="I2059" s="24" t="n"/>
      <c r="J2059" s="24" t="n"/>
      <c r="K2059" s="24" t="n"/>
      <c r="L2059" s="24" t="n"/>
      <c r="X2059" s="3" t="n"/>
    </row>
    <row r="2060">
      <c r="A2060" s="22" t="n"/>
      <c r="B2060" s="22" t="n"/>
      <c r="C2060" s="24" t="n"/>
      <c r="D2060" s="24" t="n"/>
      <c r="E2060" s="24" t="n"/>
      <c r="F2060" s="24" t="n"/>
      <c r="G2060" s="24" t="n"/>
      <c r="H2060" s="24" t="n"/>
      <c r="I2060" s="24" t="n"/>
      <c r="J2060" s="24" t="n"/>
      <c r="K2060" s="24" t="n"/>
      <c r="L2060" s="24" t="n"/>
      <c r="X2060" s="3" t="n"/>
    </row>
    <row r="2061">
      <c r="A2061" s="22" t="n"/>
      <c r="B2061" s="22" t="n"/>
      <c r="C2061" s="24" t="n"/>
      <c r="D2061" s="24" t="n"/>
      <c r="E2061" s="24" t="n"/>
      <c r="F2061" s="24" t="n"/>
      <c r="G2061" s="24" t="n"/>
      <c r="H2061" s="24" t="n"/>
      <c r="I2061" s="24" t="n"/>
      <c r="J2061" s="24" t="n"/>
      <c r="K2061" s="24" t="n"/>
      <c r="L2061" s="24" t="n"/>
      <c r="X2061" s="3" t="n"/>
    </row>
    <row r="2062">
      <c r="A2062" s="22" t="n"/>
      <c r="B2062" s="22" t="n"/>
      <c r="C2062" s="24" t="n"/>
      <c r="D2062" s="24" t="n"/>
      <c r="E2062" s="24" t="n"/>
      <c r="F2062" s="24" t="n"/>
      <c r="G2062" s="24" t="n"/>
      <c r="H2062" s="24" t="n"/>
      <c r="I2062" s="24" t="n"/>
      <c r="J2062" s="24" t="n"/>
      <c r="K2062" s="24" t="n"/>
      <c r="L2062" s="24" t="n"/>
      <c r="X2062" s="3" t="n"/>
    </row>
    <row r="2063">
      <c r="A2063" s="22" t="n"/>
      <c r="B2063" s="22" t="n"/>
      <c r="C2063" s="24" t="n"/>
      <c r="D2063" s="24" t="n"/>
      <c r="E2063" s="24" t="n"/>
      <c r="F2063" s="24" t="n"/>
      <c r="G2063" s="24" t="n"/>
      <c r="H2063" s="24" t="n"/>
      <c r="I2063" s="24" t="n"/>
      <c r="J2063" s="24" t="n"/>
      <c r="K2063" s="24" t="n"/>
      <c r="L2063" s="24" t="n"/>
      <c r="X2063" s="3" t="n"/>
    </row>
    <row r="2064">
      <c r="A2064" s="22" t="n"/>
      <c r="B2064" s="22" t="n"/>
      <c r="C2064" s="24" t="n"/>
      <c r="D2064" s="24" t="n"/>
      <c r="E2064" s="24" t="n"/>
      <c r="F2064" s="24" t="n"/>
      <c r="G2064" s="24" t="n"/>
      <c r="H2064" s="24" t="n"/>
      <c r="I2064" s="24" t="n"/>
      <c r="J2064" s="24" t="n"/>
      <c r="K2064" s="24" t="n"/>
      <c r="L2064" s="24" t="n"/>
      <c r="X2064" s="3" t="n"/>
    </row>
    <row r="2065">
      <c r="A2065" s="22" t="n"/>
      <c r="B2065" s="22" t="n"/>
      <c r="C2065" s="24" t="n"/>
      <c r="D2065" s="24" t="n"/>
      <c r="E2065" s="24" t="n"/>
      <c r="F2065" s="24" t="n"/>
      <c r="G2065" s="24" t="n"/>
      <c r="H2065" s="24" t="n"/>
      <c r="I2065" s="24" t="n"/>
      <c r="J2065" s="24" t="n"/>
      <c r="K2065" s="24" t="n"/>
      <c r="L2065" s="24" t="n"/>
      <c r="X2065" s="3" t="n"/>
    </row>
    <row r="2066">
      <c r="A2066" s="22" t="n"/>
      <c r="B2066" s="22" t="n"/>
      <c r="C2066" s="24" t="n"/>
      <c r="D2066" s="24" t="n"/>
      <c r="E2066" s="24" t="n"/>
      <c r="F2066" s="24" t="n"/>
      <c r="G2066" s="24" t="n"/>
      <c r="H2066" s="24" t="n"/>
      <c r="I2066" s="24" t="n"/>
      <c r="J2066" s="24" t="n"/>
      <c r="K2066" s="24" t="n"/>
      <c r="L2066" s="24" t="n"/>
      <c r="X2066" s="3" t="n"/>
    </row>
    <row r="2067">
      <c r="A2067" s="22" t="n"/>
      <c r="B2067" s="22" t="n"/>
      <c r="C2067" s="24" t="n"/>
      <c r="D2067" s="24" t="n"/>
      <c r="E2067" s="24" t="n"/>
      <c r="F2067" s="24" t="n"/>
      <c r="G2067" s="24" t="n"/>
      <c r="H2067" s="24" t="n"/>
      <c r="I2067" s="24" t="n"/>
      <c r="J2067" s="24" t="n"/>
      <c r="K2067" s="24" t="n"/>
      <c r="L2067" s="24" t="n"/>
      <c r="X2067" s="3" t="n"/>
    </row>
    <row r="2068">
      <c r="A2068" s="22" t="n"/>
      <c r="B2068" s="22" t="n"/>
      <c r="C2068" s="24" t="n"/>
      <c r="D2068" s="24" t="n"/>
      <c r="E2068" s="24" t="n"/>
      <c r="F2068" s="24" t="n"/>
      <c r="G2068" s="24" t="n"/>
      <c r="H2068" s="24" t="n"/>
      <c r="I2068" s="24" t="n"/>
      <c r="J2068" s="24" t="n"/>
      <c r="K2068" s="24" t="n"/>
      <c r="L2068" s="24" t="n"/>
      <c r="X2068" s="3" t="n"/>
    </row>
    <row r="2069">
      <c r="A2069" s="22" t="n"/>
      <c r="B2069" s="22" t="n"/>
      <c r="C2069" s="24" t="n"/>
      <c r="D2069" s="24" t="n"/>
      <c r="E2069" s="24" t="n"/>
      <c r="F2069" s="24" t="n"/>
      <c r="G2069" s="24" t="n"/>
      <c r="H2069" s="24" t="n"/>
      <c r="I2069" s="24" t="n"/>
      <c r="J2069" s="24" t="n"/>
      <c r="K2069" s="24" t="n"/>
      <c r="L2069" s="24" t="n"/>
      <c r="X2069" s="3" t="n"/>
    </row>
    <row r="2070">
      <c r="A2070" s="22" t="n"/>
      <c r="B2070" s="22" t="n"/>
      <c r="C2070" s="24" t="n"/>
      <c r="D2070" s="24" t="n"/>
      <c r="E2070" s="24" t="n"/>
      <c r="F2070" s="24" t="n"/>
      <c r="G2070" s="24" t="n"/>
      <c r="H2070" s="24" t="n"/>
      <c r="I2070" s="24" t="n"/>
      <c r="J2070" s="24" t="n"/>
      <c r="K2070" s="24" t="n"/>
      <c r="L2070" s="24" t="n"/>
      <c r="X2070" s="3" t="n"/>
    </row>
    <row r="2071">
      <c r="A2071" s="22" t="n"/>
      <c r="B2071" s="22" t="n"/>
      <c r="C2071" s="24" t="n"/>
      <c r="D2071" s="24" t="n"/>
      <c r="E2071" s="24" t="n"/>
      <c r="F2071" s="24" t="n"/>
      <c r="G2071" s="24" t="n"/>
      <c r="H2071" s="24" t="n"/>
      <c r="I2071" s="24" t="n"/>
      <c r="J2071" s="24" t="n"/>
      <c r="K2071" s="24" t="n"/>
      <c r="L2071" s="24" t="n"/>
      <c r="X2071" s="3" t="n"/>
    </row>
    <row r="2072">
      <c r="A2072" s="22" t="n"/>
      <c r="B2072" s="22" t="n"/>
      <c r="C2072" s="24" t="n"/>
      <c r="D2072" s="24" t="n"/>
      <c r="E2072" s="24" t="n"/>
      <c r="F2072" s="24" t="n"/>
      <c r="G2072" s="24" t="n"/>
      <c r="H2072" s="24" t="n"/>
      <c r="I2072" s="24" t="n"/>
      <c r="J2072" s="24" t="n"/>
      <c r="K2072" s="24" t="n"/>
      <c r="L2072" s="24" t="n"/>
      <c r="X2072" s="3" t="n"/>
    </row>
    <row r="2073">
      <c r="A2073" s="22" t="n"/>
      <c r="B2073" s="22" t="n"/>
      <c r="C2073" s="24" t="n"/>
      <c r="D2073" s="24" t="n"/>
      <c r="E2073" s="24" t="n"/>
      <c r="F2073" s="24" t="n"/>
      <c r="G2073" s="24" t="n"/>
      <c r="H2073" s="24" t="n"/>
      <c r="I2073" s="24" t="n"/>
      <c r="J2073" s="24" t="n"/>
      <c r="K2073" s="24" t="n"/>
      <c r="L2073" s="24" t="n"/>
      <c r="X2073" s="3" t="n"/>
    </row>
    <row r="2074">
      <c r="A2074" s="22" t="n"/>
      <c r="B2074" s="22" t="n"/>
      <c r="C2074" s="24" t="n"/>
      <c r="D2074" s="24" t="n"/>
      <c r="E2074" s="24" t="n"/>
      <c r="F2074" s="24" t="n"/>
      <c r="G2074" s="24" t="n"/>
      <c r="H2074" s="24" t="n"/>
      <c r="I2074" s="24" t="n"/>
      <c r="J2074" s="24" t="n"/>
      <c r="K2074" s="24" t="n"/>
      <c r="L2074" s="24" t="n"/>
      <c r="X2074" s="3" t="n"/>
    </row>
    <row r="2075">
      <c r="A2075" s="22" t="n"/>
      <c r="B2075" s="22" t="n"/>
      <c r="C2075" s="24" t="n"/>
      <c r="D2075" s="24" t="n"/>
      <c r="E2075" s="24" t="n"/>
      <c r="F2075" s="24" t="n"/>
      <c r="G2075" s="24" t="n"/>
      <c r="H2075" s="24" t="n"/>
      <c r="I2075" s="24" t="n"/>
      <c r="J2075" s="24" t="n"/>
      <c r="K2075" s="24" t="n"/>
      <c r="L2075" s="24" t="n"/>
      <c r="X2075" s="3" t="n"/>
    </row>
    <row r="2076">
      <c r="A2076" s="22" t="n"/>
      <c r="B2076" s="22" t="n"/>
      <c r="C2076" s="24" t="n"/>
      <c r="D2076" s="24" t="n"/>
      <c r="E2076" s="24" t="n"/>
      <c r="F2076" s="24" t="n"/>
      <c r="G2076" s="24" t="n"/>
      <c r="H2076" s="24" t="n"/>
      <c r="I2076" s="24" t="n"/>
      <c r="J2076" s="24" t="n"/>
      <c r="K2076" s="24" t="n"/>
      <c r="L2076" s="24" t="n"/>
      <c r="X2076" s="3" t="n"/>
    </row>
    <row r="2077">
      <c r="A2077" s="22" t="n"/>
      <c r="B2077" s="22" t="n"/>
      <c r="C2077" s="24" t="n"/>
      <c r="D2077" s="24" t="n"/>
      <c r="E2077" s="24" t="n"/>
      <c r="F2077" s="24" t="n"/>
      <c r="G2077" s="24" t="n"/>
      <c r="H2077" s="24" t="n"/>
      <c r="I2077" s="24" t="n"/>
      <c r="J2077" s="24" t="n"/>
      <c r="K2077" s="24" t="n"/>
      <c r="L2077" s="24" t="n"/>
      <c r="X2077" s="3" t="n"/>
    </row>
    <row r="2078">
      <c r="A2078" s="22" t="n"/>
      <c r="B2078" s="22" t="n"/>
      <c r="C2078" s="24" t="n"/>
      <c r="D2078" s="24" t="n"/>
      <c r="E2078" s="24" t="n"/>
      <c r="F2078" s="24" t="n"/>
      <c r="G2078" s="24" t="n"/>
      <c r="H2078" s="24" t="n"/>
      <c r="I2078" s="24" t="n"/>
      <c r="J2078" s="24" t="n"/>
      <c r="K2078" s="24" t="n"/>
      <c r="L2078" s="24" t="n"/>
      <c r="X2078" s="3" t="n"/>
    </row>
    <row r="2079">
      <c r="A2079" s="22" t="n"/>
      <c r="B2079" s="22" t="n"/>
      <c r="C2079" s="24" t="n"/>
      <c r="D2079" s="24" t="n"/>
      <c r="E2079" s="24" t="n"/>
      <c r="F2079" s="24" t="n"/>
      <c r="G2079" s="24" t="n"/>
      <c r="H2079" s="24" t="n"/>
      <c r="I2079" s="24" t="n"/>
      <c r="J2079" s="24" t="n"/>
      <c r="K2079" s="24" t="n"/>
      <c r="L2079" s="24" t="n"/>
      <c r="X2079" s="3" t="n"/>
    </row>
    <row r="2080">
      <c r="A2080" s="22" t="n"/>
      <c r="B2080" s="22" t="n"/>
      <c r="C2080" s="24" t="n"/>
      <c r="D2080" s="24" t="n"/>
      <c r="E2080" s="24" t="n"/>
      <c r="F2080" s="24" t="n"/>
      <c r="G2080" s="24" t="n"/>
      <c r="H2080" s="24" t="n"/>
      <c r="I2080" s="24" t="n"/>
      <c r="J2080" s="24" t="n"/>
      <c r="K2080" s="24" t="n"/>
      <c r="L2080" s="24" t="n"/>
      <c r="X2080" s="3" t="n"/>
    </row>
    <row r="2081">
      <c r="A2081" s="22" t="n"/>
      <c r="B2081" s="22" t="n"/>
      <c r="C2081" s="24" t="n"/>
      <c r="D2081" s="24" t="n"/>
      <c r="E2081" s="24" t="n"/>
      <c r="F2081" s="24" t="n"/>
      <c r="G2081" s="24" t="n"/>
      <c r="H2081" s="24" t="n"/>
      <c r="I2081" s="24" t="n"/>
      <c r="J2081" s="24" t="n"/>
      <c r="K2081" s="24" t="n"/>
      <c r="L2081" s="24" t="n"/>
      <c r="X2081" s="3" t="n"/>
    </row>
    <row r="2082">
      <c r="A2082" s="22" t="n"/>
      <c r="B2082" s="22" t="n"/>
      <c r="C2082" s="24" t="n"/>
      <c r="D2082" s="24" t="n"/>
      <c r="E2082" s="24" t="n"/>
      <c r="F2082" s="24" t="n"/>
      <c r="G2082" s="24" t="n"/>
      <c r="H2082" s="24" t="n"/>
      <c r="I2082" s="24" t="n"/>
      <c r="J2082" s="24" t="n"/>
      <c r="K2082" s="24" t="n"/>
      <c r="L2082" s="24" t="n"/>
      <c r="X2082" s="3" t="n"/>
    </row>
    <row r="2083">
      <c r="A2083" s="22" t="n"/>
      <c r="B2083" s="22" t="n"/>
      <c r="C2083" s="24" t="n"/>
      <c r="D2083" s="24" t="n"/>
      <c r="E2083" s="24" t="n"/>
      <c r="F2083" s="24" t="n"/>
      <c r="G2083" s="24" t="n"/>
      <c r="H2083" s="24" t="n"/>
      <c r="I2083" s="24" t="n"/>
      <c r="J2083" s="24" t="n"/>
      <c r="K2083" s="24" t="n"/>
      <c r="L2083" s="24" t="n"/>
      <c r="X2083" s="3" t="n"/>
    </row>
    <row r="2084">
      <c r="A2084" s="22" t="n"/>
      <c r="B2084" s="22" t="n"/>
      <c r="C2084" s="24" t="n"/>
      <c r="D2084" s="24" t="n"/>
      <c r="E2084" s="24" t="n"/>
      <c r="F2084" s="24" t="n"/>
      <c r="G2084" s="24" t="n"/>
      <c r="H2084" s="24" t="n"/>
      <c r="I2084" s="24" t="n"/>
      <c r="J2084" s="24" t="n"/>
      <c r="K2084" s="24" t="n"/>
      <c r="L2084" s="24" t="n"/>
      <c r="X2084" s="3" t="n"/>
    </row>
    <row r="2085">
      <c r="A2085" s="22" t="n"/>
      <c r="B2085" s="22" t="n"/>
      <c r="C2085" s="24" t="n"/>
      <c r="D2085" s="24" t="n"/>
      <c r="E2085" s="24" t="n"/>
      <c r="F2085" s="24" t="n"/>
      <c r="G2085" s="24" t="n"/>
      <c r="H2085" s="24" t="n"/>
      <c r="I2085" s="24" t="n"/>
      <c r="J2085" s="24" t="n"/>
      <c r="K2085" s="24" t="n"/>
      <c r="L2085" s="24" t="n"/>
      <c r="X2085" s="3" t="n"/>
    </row>
    <row r="2086">
      <c r="A2086" s="22" t="n"/>
      <c r="B2086" s="22" t="n"/>
      <c r="C2086" s="24" t="n"/>
      <c r="D2086" s="24" t="n"/>
      <c r="E2086" s="24" t="n"/>
      <c r="F2086" s="24" t="n"/>
      <c r="G2086" s="24" t="n"/>
      <c r="H2086" s="24" t="n"/>
      <c r="I2086" s="24" t="n"/>
      <c r="J2086" s="24" t="n"/>
      <c r="K2086" s="24" t="n"/>
      <c r="L2086" s="24" t="n"/>
      <c r="X2086" s="3" t="n"/>
    </row>
    <row r="2087">
      <c r="A2087" s="22" t="n"/>
      <c r="B2087" s="22" t="n"/>
      <c r="C2087" s="24" t="n"/>
      <c r="D2087" s="24" t="n"/>
      <c r="E2087" s="24" t="n"/>
      <c r="F2087" s="24" t="n"/>
      <c r="G2087" s="24" t="n"/>
      <c r="H2087" s="24" t="n"/>
      <c r="I2087" s="24" t="n"/>
      <c r="J2087" s="24" t="n"/>
      <c r="K2087" s="24" t="n"/>
      <c r="L2087" s="24" t="n"/>
      <c r="X2087" s="3" t="n"/>
    </row>
    <row r="2088">
      <c r="A2088" s="22" t="n"/>
      <c r="B2088" s="22" t="n"/>
      <c r="C2088" s="24" t="n"/>
      <c r="D2088" s="24" t="n"/>
      <c r="E2088" s="24" t="n"/>
      <c r="F2088" s="24" t="n"/>
      <c r="G2088" s="24" t="n"/>
      <c r="H2088" s="24" t="n"/>
      <c r="I2088" s="24" t="n"/>
      <c r="J2088" s="24" t="n"/>
      <c r="K2088" s="24" t="n"/>
      <c r="L2088" s="24" t="n"/>
      <c r="X2088" s="3" t="n"/>
    </row>
    <row r="2089">
      <c r="A2089" s="22" t="n"/>
      <c r="B2089" s="22" t="n"/>
      <c r="C2089" s="24" t="n"/>
      <c r="D2089" s="24" t="n"/>
      <c r="E2089" s="24" t="n"/>
      <c r="F2089" s="24" t="n"/>
      <c r="G2089" s="24" t="n"/>
      <c r="H2089" s="24" t="n"/>
      <c r="I2089" s="24" t="n"/>
      <c r="J2089" s="24" t="n"/>
      <c r="K2089" s="24" t="n"/>
      <c r="L2089" s="24" t="n"/>
      <c r="X2089" s="3" t="n"/>
    </row>
    <row r="2090">
      <c r="A2090" s="22" t="n"/>
      <c r="B2090" s="22" t="n"/>
      <c r="C2090" s="24" t="n"/>
      <c r="D2090" s="24" t="n"/>
      <c r="E2090" s="24" t="n"/>
      <c r="F2090" s="24" t="n"/>
      <c r="G2090" s="24" t="n"/>
      <c r="H2090" s="24" t="n"/>
      <c r="I2090" s="24" t="n"/>
      <c r="J2090" s="24" t="n"/>
      <c r="K2090" s="24" t="n"/>
      <c r="L2090" s="24" t="n"/>
      <c r="X2090" s="3" t="n"/>
    </row>
    <row r="2091">
      <c r="A2091" s="22" t="n"/>
      <c r="B2091" s="22" t="n"/>
      <c r="C2091" s="24" t="n"/>
      <c r="D2091" s="24" t="n"/>
      <c r="E2091" s="24" t="n"/>
      <c r="F2091" s="24" t="n"/>
      <c r="G2091" s="24" t="n"/>
      <c r="H2091" s="24" t="n"/>
      <c r="I2091" s="24" t="n"/>
      <c r="J2091" s="24" t="n"/>
      <c r="K2091" s="24" t="n"/>
      <c r="L2091" s="24" t="n"/>
      <c r="X2091" s="3" t="n"/>
    </row>
    <row r="2092">
      <c r="A2092" s="22" t="n"/>
      <c r="B2092" s="22" t="n"/>
      <c r="C2092" s="24" t="n"/>
      <c r="D2092" s="24" t="n"/>
      <c r="E2092" s="24" t="n"/>
      <c r="F2092" s="24" t="n"/>
      <c r="G2092" s="24" t="n"/>
      <c r="H2092" s="24" t="n"/>
      <c r="I2092" s="24" t="n"/>
      <c r="J2092" s="24" t="n"/>
      <c r="K2092" s="24" t="n"/>
      <c r="L2092" s="24" t="n"/>
      <c r="X2092" s="3" t="n"/>
    </row>
    <row r="2093">
      <c r="A2093" s="22" t="n"/>
      <c r="B2093" s="22" t="n"/>
      <c r="C2093" s="24" t="n"/>
      <c r="D2093" s="24" t="n"/>
      <c r="E2093" s="24" t="n"/>
      <c r="F2093" s="24" t="n"/>
      <c r="G2093" s="24" t="n"/>
      <c r="H2093" s="24" t="n"/>
      <c r="I2093" s="24" t="n"/>
      <c r="J2093" s="24" t="n"/>
      <c r="K2093" s="24" t="n"/>
      <c r="L2093" s="24" t="n"/>
      <c r="X2093" s="3" t="n"/>
    </row>
    <row r="2094">
      <c r="A2094" s="22" t="n"/>
      <c r="B2094" s="22" t="n"/>
      <c r="C2094" s="24" t="n"/>
      <c r="D2094" s="24" t="n"/>
      <c r="E2094" s="24" t="n"/>
      <c r="F2094" s="24" t="n"/>
      <c r="G2094" s="24" t="n"/>
      <c r="H2094" s="24" t="n"/>
      <c r="I2094" s="24" t="n"/>
      <c r="J2094" s="24" t="n"/>
      <c r="K2094" s="24" t="n"/>
      <c r="L2094" s="24" t="n"/>
      <c r="X2094" s="3" t="n"/>
    </row>
    <row r="2095">
      <c r="A2095" s="22" t="n"/>
      <c r="B2095" s="22" t="n"/>
      <c r="C2095" s="24" t="n"/>
      <c r="D2095" s="24" t="n"/>
      <c r="E2095" s="24" t="n"/>
      <c r="F2095" s="24" t="n"/>
      <c r="G2095" s="24" t="n"/>
      <c r="H2095" s="24" t="n"/>
      <c r="I2095" s="24" t="n"/>
      <c r="J2095" s="24" t="n"/>
      <c r="K2095" s="24" t="n"/>
      <c r="L2095" s="24" t="n"/>
      <c r="X2095" s="3" t="n"/>
    </row>
    <row r="2096">
      <c r="A2096" s="22" t="n"/>
      <c r="B2096" s="22" t="n"/>
      <c r="C2096" s="24" t="n"/>
      <c r="D2096" s="24" t="n"/>
      <c r="E2096" s="24" t="n"/>
      <c r="F2096" s="24" t="n"/>
      <c r="G2096" s="24" t="n"/>
      <c r="H2096" s="24" t="n"/>
      <c r="I2096" s="24" t="n"/>
      <c r="J2096" s="24" t="n"/>
      <c r="K2096" s="24" t="n"/>
      <c r="L2096" s="24" t="n"/>
      <c r="X2096" s="3" t="n"/>
    </row>
    <row r="2097">
      <c r="A2097" s="22" t="n"/>
      <c r="B2097" s="22" t="n"/>
      <c r="C2097" s="24" t="n"/>
      <c r="D2097" s="24" t="n"/>
      <c r="E2097" s="24" t="n"/>
      <c r="F2097" s="24" t="n"/>
      <c r="G2097" s="24" t="n"/>
      <c r="H2097" s="24" t="n"/>
      <c r="I2097" s="24" t="n"/>
      <c r="J2097" s="24" t="n"/>
      <c r="K2097" s="24" t="n"/>
      <c r="L2097" s="24" t="n"/>
      <c r="X2097" s="3" t="n"/>
    </row>
    <row r="2098">
      <c r="A2098" s="22" t="n"/>
      <c r="B2098" s="22" t="n"/>
      <c r="C2098" s="24" t="n"/>
      <c r="D2098" s="24" t="n"/>
      <c r="E2098" s="24" t="n"/>
      <c r="F2098" s="24" t="n"/>
      <c r="G2098" s="24" t="n"/>
      <c r="H2098" s="24" t="n"/>
      <c r="I2098" s="24" t="n"/>
      <c r="J2098" s="24" t="n"/>
      <c r="K2098" s="24" t="n"/>
      <c r="L2098" s="24" t="n"/>
      <c r="X2098" s="3" t="n"/>
    </row>
    <row r="2099">
      <c r="A2099" s="22" t="n"/>
      <c r="B2099" s="22" t="n"/>
      <c r="C2099" s="24" t="n"/>
      <c r="D2099" s="24" t="n"/>
      <c r="E2099" s="24" t="n"/>
      <c r="F2099" s="24" t="n"/>
      <c r="G2099" s="24" t="n"/>
      <c r="H2099" s="24" t="n"/>
      <c r="I2099" s="24" t="n"/>
      <c r="J2099" s="24" t="n"/>
      <c r="K2099" s="24" t="n"/>
      <c r="L2099" s="24" t="n"/>
      <c r="X2099" s="3" t="n"/>
    </row>
    <row r="2100">
      <c r="A2100" s="22" t="n"/>
      <c r="B2100" s="22" t="n"/>
      <c r="C2100" s="24" t="n"/>
      <c r="D2100" s="24" t="n"/>
      <c r="E2100" s="24" t="n"/>
      <c r="F2100" s="24" t="n"/>
      <c r="G2100" s="24" t="n"/>
      <c r="H2100" s="24" t="n"/>
      <c r="I2100" s="24" t="n"/>
      <c r="J2100" s="24" t="n"/>
      <c r="K2100" s="24" t="n"/>
      <c r="L2100" s="24" t="n"/>
      <c r="X2100" s="3" t="n"/>
    </row>
    <row r="2101">
      <c r="A2101" s="22" t="n"/>
      <c r="B2101" s="22" t="n"/>
      <c r="C2101" s="24" t="n"/>
      <c r="D2101" s="24" t="n"/>
      <c r="E2101" s="24" t="n"/>
      <c r="F2101" s="24" t="n"/>
      <c r="G2101" s="24" t="n"/>
      <c r="H2101" s="24" t="n"/>
      <c r="I2101" s="24" t="n"/>
      <c r="J2101" s="24" t="n"/>
      <c r="K2101" s="24" t="n"/>
      <c r="L2101" s="24" t="n"/>
      <c r="X2101" s="3" t="n"/>
    </row>
    <row r="2102">
      <c r="A2102" s="22" t="n"/>
      <c r="B2102" s="22" t="n"/>
      <c r="C2102" s="24" t="n"/>
      <c r="D2102" s="24" t="n"/>
      <c r="E2102" s="24" t="n"/>
      <c r="F2102" s="24" t="n"/>
      <c r="G2102" s="24" t="n"/>
      <c r="H2102" s="24" t="n"/>
      <c r="I2102" s="24" t="n"/>
      <c r="J2102" s="24" t="n"/>
      <c r="K2102" s="24" t="n"/>
      <c r="L2102" s="24" t="n"/>
      <c r="X2102" s="3" t="n"/>
    </row>
    <row r="2103">
      <c r="A2103" s="22" t="n"/>
      <c r="B2103" s="22" t="n"/>
      <c r="C2103" s="24" t="n"/>
      <c r="D2103" s="24" t="n"/>
      <c r="E2103" s="24" t="n"/>
      <c r="F2103" s="24" t="n"/>
      <c r="G2103" s="24" t="n"/>
      <c r="H2103" s="24" t="n"/>
      <c r="I2103" s="24" t="n"/>
      <c r="J2103" s="24" t="n"/>
      <c r="K2103" s="24" t="n"/>
      <c r="L2103" s="24" t="n"/>
      <c r="X2103" s="3" t="n"/>
    </row>
    <row r="2104">
      <c r="A2104" s="22" t="n"/>
      <c r="B2104" s="22" t="n"/>
      <c r="C2104" s="24" t="n"/>
      <c r="D2104" s="24" t="n"/>
      <c r="E2104" s="24" t="n"/>
      <c r="F2104" s="24" t="n"/>
      <c r="G2104" s="24" t="n"/>
      <c r="H2104" s="24" t="n"/>
      <c r="I2104" s="24" t="n"/>
      <c r="J2104" s="24" t="n"/>
      <c r="K2104" s="24" t="n"/>
      <c r="L2104" s="24" t="n"/>
      <c r="X2104" s="3" t="n"/>
    </row>
    <row r="2105">
      <c r="A2105" s="22" t="n"/>
      <c r="B2105" s="22" t="n"/>
      <c r="C2105" s="24" t="n"/>
      <c r="D2105" s="24" t="n"/>
      <c r="E2105" s="24" t="n"/>
      <c r="F2105" s="24" t="n"/>
      <c r="G2105" s="24" t="n"/>
      <c r="H2105" s="24" t="n"/>
      <c r="I2105" s="24" t="n"/>
      <c r="J2105" s="24" t="n"/>
      <c r="K2105" s="24" t="n"/>
      <c r="L2105" s="24" t="n"/>
      <c r="X2105" s="3" t="n"/>
    </row>
    <row r="2106">
      <c r="A2106" s="22" t="n"/>
      <c r="B2106" s="22" t="n"/>
      <c r="C2106" s="24" t="n"/>
      <c r="D2106" s="24" t="n"/>
      <c r="E2106" s="24" t="n"/>
      <c r="F2106" s="24" t="n"/>
      <c r="G2106" s="24" t="n"/>
      <c r="H2106" s="24" t="n"/>
      <c r="I2106" s="24" t="n"/>
      <c r="J2106" s="24" t="n"/>
      <c r="K2106" s="24" t="n"/>
      <c r="L2106" s="24" t="n"/>
      <c r="X2106" s="3" t="n"/>
    </row>
    <row r="2107">
      <c r="A2107" s="22" t="n"/>
      <c r="B2107" s="22" t="n"/>
      <c r="C2107" s="24" t="n"/>
      <c r="D2107" s="24" t="n"/>
      <c r="E2107" s="24" t="n"/>
      <c r="F2107" s="24" t="n"/>
      <c r="G2107" s="24" t="n"/>
      <c r="H2107" s="24" t="n"/>
      <c r="I2107" s="24" t="n"/>
      <c r="J2107" s="24" t="n"/>
      <c r="K2107" s="24" t="n"/>
      <c r="L2107" s="24" t="n"/>
      <c r="X2107" s="3" t="n"/>
    </row>
    <row r="2108">
      <c r="A2108" s="22" t="n"/>
      <c r="B2108" s="22" t="n"/>
      <c r="C2108" s="24" t="n"/>
      <c r="D2108" s="24" t="n"/>
      <c r="E2108" s="24" t="n"/>
      <c r="F2108" s="24" t="n"/>
      <c r="G2108" s="24" t="n"/>
      <c r="H2108" s="24" t="n"/>
      <c r="I2108" s="24" t="n"/>
      <c r="J2108" s="24" t="n"/>
      <c r="K2108" s="24" t="n"/>
      <c r="L2108" s="24" t="n"/>
      <c r="X2108" s="3" t="n"/>
    </row>
    <row r="2109">
      <c r="A2109" s="22" t="n"/>
      <c r="B2109" s="22" t="n"/>
      <c r="C2109" s="24" t="n"/>
      <c r="D2109" s="24" t="n"/>
      <c r="E2109" s="24" t="n"/>
      <c r="F2109" s="24" t="n"/>
      <c r="G2109" s="24" t="n"/>
      <c r="H2109" s="24" t="n"/>
      <c r="I2109" s="24" t="n"/>
      <c r="J2109" s="24" t="n"/>
      <c r="K2109" s="24" t="n"/>
      <c r="L2109" s="24" t="n"/>
      <c r="X2109" s="3" t="n"/>
    </row>
    <row r="2110">
      <c r="A2110" s="22" t="n"/>
      <c r="B2110" s="22" t="n"/>
      <c r="C2110" s="24" t="n"/>
      <c r="D2110" s="24" t="n"/>
      <c r="E2110" s="24" t="n"/>
      <c r="F2110" s="24" t="n"/>
      <c r="G2110" s="24" t="n"/>
      <c r="H2110" s="24" t="n"/>
      <c r="I2110" s="24" t="n"/>
      <c r="J2110" s="24" t="n"/>
      <c r="K2110" s="24" t="n"/>
      <c r="L2110" s="24" t="n"/>
      <c r="X2110" s="3" t="n"/>
    </row>
    <row r="2111">
      <c r="A2111" s="22" t="n"/>
      <c r="B2111" s="22" t="n"/>
      <c r="C2111" s="24" t="n"/>
      <c r="D2111" s="24" t="n"/>
      <c r="E2111" s="24" t="n"/>
      <c r="F2111" s="24" t="n"/>
      <c r="G2111" s="24" t="n"/>
      <c r="H2111" s="24" t="n"/>
      <c r="I2111" s="24" t="n"/>
      <c r="J2111" s="24" t="n"/>
      <c r="K2111" s="24" t="n"/>
      <c r="L2111" s="24" t="n"/>
      <c r="X2111" s="3" t="n"/>
    </row>
    <row r="2112">
      <c r="A2112" s="22" t="n"/>
      <c r="B2112" s="22" t="n"/>
      <c r="C2112" s="24" t="n"/>
      <c r="D2112" s="24" t="n"/>
      <c r="E2112" s="24" t="n"/>
      <c r="F2112" s="24" t="n"/>
      <c r="G2112" s="24" t="n"/>
      <c r="H2112" s="24" t="n"/>
      <c r="I2112" s="24" t="n"/>
      <c r="J2112" s="24" t="n"/>
      <c r="K2112" s="24" t="n"/>
      <c r="L2112" s="24" t="n"/>
      <c r="X2112" s="3" t="n"/>
    </row>
    <row r="2113">
      <c r="A2113" s="22" t="n"/>
      <c r="B2113" s="22" t="n"/>
      <c r="C2113" s="24" t="n"/>
      <c r="D2113" s="24" t="n"/>
      <c r="E2113" s="24" t="n"/>
      <c r="F2113" s="24" t="n"/>
      <c r="G2113" s="24" t="n"/>
      <c r="H2113" s="24" t="n"/>
      <c r="I2113" s="24" t="n"/>
      <c r="J2113" s="24" t="n"/>
      <c r="K2113" s="24" t="n"/>
      <c r="L2113" s="24" t="n"/>
      <c r="X2113" s="3" t="n"/>
    </row>
    <row r="2114">
      <c r="A2114" s="22" t="n"/>
      <c r="B2114" s="22" t="n"/>
      <c r="C2114" s="24" t="n"/>
      <c r="D2114" s="24" t="n"/>
      <c r="E2114" s="24" t="n"/>
      <c r="F2114" s="24" t="n"/>
      <c r="G2114" s="24" t="n"/>
      <c r="H2114" s="24" t="n"/>
      <c r="I2114" s="24" t="n"/>
      <c r="J2114" s="24" t="n"/>
      <c r="K2114" s="24" t="n"/>
      <c r="L2114" s="24" t="n"/>
      <c r="X2114" s="3" t="n"/>
    </row>
    <row r="2115">
      <c r="A2115" s="22" t="n"/>
      <c r="B2115" s="22" t="n"/>
      <c r="C2115" s="24" t="n"/>
      <c r="D2115" s="24" t="n"/>
      <c r="E2115" s="24" t="n"/>
      <c r="F2115" s="24" t="n"/>
      <c r="G2115" s="24" t="n"/>
      <c r="H2115" s="24" t="n"/>
      <c r="I2115" s="24" t="n"/>
      <c r="J2115" s="24" t="n"/>
      <c r="K2115" s="24" t="n"/>
      <c r="L2115" s="24" t="n"/>
      <c r="X2115" s="3" t="n"/>
    </row>
    <row r="2116">
      <c r="A2116" s="22" t="n"/>
      <c r="B2116" s="22" t="n"/>
      <c r="C2116" s="24" t="n"/>
      <c r="D2116" s="24" t="n"/>
      <c r="E2116" s="24" t="n"/>
      <c r="F2116" s="24" t="n"/>
      <c r="G2116" s="24" t="n"/>
      <c r="H2116" s="24" t="n"/>
      <c r="I2116" s="24" t="n"/>
      <c r="J2116" s="24" t="n"/>
      <c r="K2116" s="24" t="n"/>
      <c r="L2116" s="24" t="n"/>
      <c r="X2116" s="3" t="n"/>
    </row>
    <row r="2117">
      <c r="A2117" s="22" t="n"/>
      <c r="B2117" s="22" t="n"/>
      <c r="C2117" s="24" t="n"/>
      <c r="D2117" s="24" t="n"/>
      <c r="E2117" s="24" t="n"/>
      <c r="F2117" s="24" t="n"/>
      <c r="G2117" s="24" t="n"/>
      <c r="H2117" s="24" t="n"/>
      <c r="I2117" s="24" t="n"/>
      <c r="J2117" s="24" t="n"/>
      <c r="K2117" s="24" t="n"/>
      <c r="L2117" s="24" t="n"/>
      <c r="X2117" s="3" t="n"/>
    </row>
    <row r="2118">
      <c r="A2118" s="22" t="n"/>
      <c r="B2118" s="22" t="n"/>
      <c r="C2118" s="24" t="n"/>
      <c r="D2118" s="24" t="n"/>
      <c r="E2118" s="24" t="n"/>
      <c r="F2118" s="24" t="n"/>
      <c r="G2118" s="24" t="n"/>
      <c r="H2118" s="24" t="n"/>
      <c r="I2118" s="24" t="n"/>
      <c r="J2118" s="24" t="n"/>
      <c r="K2118" s="24" t="n"/>
      <c r="L2118" s="24" t="n"/>
      <c r="X2118" s="3" t="n"/>
    </row>
    <row r="2119">
      <c r="A2119" s="22" t="n"/>
      <c r="B2119" s="22" t="n"/>
      <c r="C2119" s="24" t="n"/>
      <c r="D2119" s="24" t="n"/>
      <c r="E2119" s="24" t="n"/>
      <c r="F2119" s="24" t="n"/>
      <c r="G2119" s="24" t="n"/>
      <c r="H2119" s="24" t="n"/>
      <c r="I2119" s="24" t="n"/>
      <c r="J2119" s="24" t="n"/>
      <c r="K2119" s="24" t="n"/>
      <c r="L2119" s="24" t="n"/>
      <c r="X2119" s="3" t="n"/>
    </row>
    <row r="2120">
      <c r="A2120" s="22" t="n"/>
      <c r="B2120" s="22" t="n"/>
      <c r="C2120" s="24" t="n"/>
      <c r="D2120" s="24" t="n"/>
      <c r="E2120" s="24" t="n"/>
      <c r="F2120" s="24" t="n"/>
      <c r="G2120" s="24" t="n"/>
      <c r="H2120" s="24" t="n"/>
      <c r="I2120" s="24" t="n"/>
      <c r="J2120" s="24" t="n"/>
      <c r="K2120" s="24" t="n"/>
      <c r="L2120" s="24" t="n"/>
      <c r="X2120" s="3" t="n"/>
    </row>
    <row r="2121">
      <c r="A2121" s="22" t="n"/>
      <c r="B2121" s="22" t="n"/>
      <c r="C2121" s="24" t="n"/>
      <c r="D2121" s="24" t="n"/>
      <c r="E2121" s="24" t="n"/>
      <c r="F2121" s="24" t="n"/>
      <c r="G2121" s="24" t="n"/>
      <c r="H2121" s="24" t="n"/>
      <c r="I2121" s="24" t="n"/>
      <c r="J2121" s="24" t="n"/>
      <c r="K2121" s="24" t="n"/>
      <c r="L2121" s="24" t="n"/>
      <c r="X2121" s="3" t="n"/>
    </row>
    <row r="2122">
      <c r="A2122" s="22" t="n"/>
      <c r="B2122" s="22" t="n"/>
      <c r="C2122" s="24" t="n"/>
      <c r="D2122" s="24" t="n"/>
      <c r="E2122" s="24" t="n"/>
      <c r="F2122" s="24" t="n"/>
      <c r="G2122" s="24" t="n"/>
      <c r="H2122" s="24" t="n"/>
      <c r="I2122" s="24" t="n"/>
      <c r="J2122" s="24" t="n"/>
      <c r="K2122" s="24" t="n"/>
      <c r="L2122" s="24" t="n"/>
      <c r="X2122" s="3" t="n"/>
    </row>
    <row r="2123">
      <c r="A2123" s="22" t="n"/>
      <c r="B2123" s="22" t="n"/>
      <c r="C2123" s="24" t="n"/>
      <c r="D2123" s="24" t="n"/>
      <c r="E2123" s="24" t="n"/>
      <c r="F2123" s="24" t="n"/>
      <c r="G2123" s="24" t="n"/>
      <c r="H2123" s="24" t="n"/>
      <c r="I2123" s="24" t="n"/>
      <c r="J2123" s="24" t="n"/>
      <c r="K2123" s="24" t="n"/>
      <c r="L2123" s="24" t="n"/>
      <c r="X2123" s="3" t="n"/>
    </row>
    <row r="2124">
      <c r="A2124" s="22" t="n"/>
      <c r="B2124" s="22" t="n"/>
      <c r="C2124" s="24" t="n"/>
      <c r="D2124" s="24" t="n"/>
      <c r="E2124" s="24" t="n"/>
      <c r="F2124" s="24" t="n"/>
      <c r="G2124" s="24" t="n"/>
      <c r="H2124" s="24" t="n"/>
      <c r="I2124" s="24" t="n"/>
      <c r="J2124" s="24" t="n"/>
      <c r="K2124" s="24" t="n"/>
      <c r="L2124" s="24" t="n"/>
      <c r="X2124" s="3" t="n"/>
    </row>
    <row r="2125">
      <c r="A2125" s="22" t="n"/>
      <c r="B2125" s="22" t="n"/>
      <c r="C2125" s="24" t="n"/>
      <c r="D2125" s="24" t="n"/>
      <c r="E2125" s="24" t="n"/>
      <c r="F2125" s="24" t="n"/>
      <c r="G2125" s="24" t="n"/>
      <c r="H2125" s="24" t="n"/>
      <c r="I2125" s="24" t="n"/>
      <c r="J2125" s="24" t="n"/>
      <c r="K2125" s="24" t="n"/>
      <c r="L2125" s="24" t="n"/>
      <c r="X2125" s="3" t="n"/>
    </row>
    <row r="2126">
      <c r="A2126" s="22" t="n"/>
      <c r="B2126" s="22" t="n"/>
      <c r="C2126" s="24" t="n"/>
      <c r="D2126" s="24" t="n"/>
      <c r="E2126" s="24" t="n"/>
      <c r="F2126" s="24" t="n"/>
      <c r="G2126" s="24" t="n"/>
      <c r="H2126" s="24" t="n"/>
      <c r="I2126" s="24" t="n"/>
      <c r="J2126" s="24" t="n"/>
      <c r="K2126" s="24" t="n"/>
      <c r="L2126" s="24" t="n"/>
      <c r="X2126" s="3" t="n"/>
    </row>
    <row r="2127">
      <c r="A2127" s="22" t="n"/>
      <c r="B2127" s="22" t="n"/>
      <c r="C2127" s="24" t="n"/>
      <c r="D2127" s="24" t="n"/>
      <c r="E2127" s="24" t="n"/>
      <c r="F2127" s="24" t="n"/>
      <c r="G2127" s="24" t="n"/>
      <c r="H2127" s="24" t="n"/>
      <c r="I2127" s="24" t="n"/>
      <c r="J2127" s="24" t="n"/>
      <c r="K2127" s="24" t="n"/>
      <c r="L2127" s="24" t="n"/>
      <c r="X2127" s="3" t="n"/>
    </row>
    <row r="2128">
      <c r="A2128" s="22" t="n"/>
      <c r="B2128" s="22" t="n"/>
      <c r="C2128" s="24" t="n"/>
      <c r="D2128" s="24" t="n"/>
      <c r="E2128" s="24" t="n"/>
      <c r="F2128" s="24" t="n"/>
      <c r="G2128" s="24" t="n"/>
      <c r="H2128" s="24" t="n"/>
      <c r="I2128" s="24" t="n"/>
      <c r="J2128" s="24" t="n"/>
      <c r="K2128" s="24" t="n"/>
      <c r="L2128" s="24" t="n"/>
      <c r="X2128" s="3" t="n"/>
    </row>
    <row r="2129">
      <c r="A2129" s="22" t="n"/>
      <c r="B2129" s="22" t="n"/>
      <c r="C2129" s="24" t="n"/>
      <c r="D2129" s="24" t="n"/>
      <c r="E2129" s="24" t="n"/>
      <c r="F2129" s="24" t="n"/>
      <c r="G2129" s="24" t="n"/>
      <c r="H2129" s="24" t="n"/>
      <c r="I2129" s="24" t="n"/>
      <c r="J2129" s="24" t="n"/>
      <c r="K2129" s="24" t="n"/>
      <c r="L2129" s="24" t="n"/>
      <c r="X2129" s="3" t="n"/>
    </row>
    <row r="2130">
      <c r="A2130" s="22" t="n"/>
      <c r="B2130" s="22" t="n"/>
      <c r="C2130" s="24" t="n"/>
      <c r="D2130" s="24" t="n"/>
      <c r="E2130" s="24" t="n"/>
      <c r="F2130" s="24" t="n"/>
      <c r="G2130" s="24" t="n"/>
      <c r="H2130" s="24" t="n"/>
      <c r="I2130" s="24" t="n"/>
      <c r="J2130" s="24" t="n"/>
      <c r="K2130" s="24" t="n"/>
      <c r="L2130" s="24" t="n"/>
      <c r="X2130" s="3" t="n"/>
    </row>
    <row r="2131">
      <c r="A2131" s="22" t="n"/>
      <c r="B2131" s="22" t="n"/>
      <c r="C2131" s="24" t="n"/>
      <c r="D2131" s="24" t="n"/>
      <c r="E2131" s="24" t="n"/>
      <c r="F2131" s="24" t="n"/>
      <c r="G2131" s="24" t="n"/>
      <c r="H2131" s="24" t="n"/>
      <c r="I2131" s="24" t="n"/>
      <c r="J2131" s="24" t="n"/>
      <c r="K2131" s="24" t="n"/>
      <c r="L2131" s="24" t="n"/>
      <c r="X2131" s="3" t="n"/>
    </row>
    <row r="2132">
      <c r="A2132" s="22" t="n"/>
      <c r="B2132" s="22" t="n"/>
      <c r="C2132" s="24" t="n"/>
      <c r="D2132" s="24" t="n"/>
      <c r="E2132" s="24" t="n"/>
      <c r="F2132" s="24" t="n"/>
      <c r="G2132" s="24" t="n"/>
      <c r="H2132" s="24" t="n"/>
      <c r="I2132" s="24" t="n"/>
      <c r="J2132" s="24" t="n"/>
      <c r="K2132" s="24" t="n"/>
      <c r="L2132" s="24" t="n"/>
      <c r="X2132" s="3" t="n"/>
    </row>
    <row r="2133">
      <c r="A2133" s="22" t="n"/>
      <c r="B2133" s="22" t="n"/>
      <c r="C2133" s="24" t="n"/>
      <c r="D2133" s="24" t="n"/>
      <c r="E2133" s="24" t="n"/>
      <c r="F2133" s="24" t="n"/>
      <c r="G2133" s="24" t="n"/>
      <c r="H2133" s="24" t="n"/>
      <c r="I2133" s="24" t="n"/>
      <c r="J2133" s="24" t="n"/>
      <c r="K2133" s="24" t="n"/>
      <c r="L2133" s="24" t="n"/>
      <c r="X2133" s="3" t="n"/>
    </row>
    <row r="2134">
      <c r="A2134" s="22" t="n"/>
      <c r="B2134" s="22" t="n"/>
      <c r="C2134" s="24" t="n"/>
      <c r="D2134" s="24" t="n"/>
      <c r="E2134" s="24" t="n"/>
      <c r="F2134" s="24" t="n"/>
      <c r="G2134" s="24" t="n"/>
      <c r="H2134" s="24" t="n"/>
      <c r="I2134" s="24" t="n"/>
      <c r="J2134" s="24" t="n"/>
      <c r="K2134" s="24" t="n"/>
      <c r="L2134" s="24" t="n"/>
      <c r="X2134" s="3" t="n"/>
    </row>
    <row r="2135">
      <c r="A2135" s="22" t="n"/>
      <c r="B2135" s="22" t="n"/>
      <c r="C2135" s="24" t="n"/>
      <c r="D2135" s="24" t="n"/>
      <c r="E2135" s="24" t="n"/>
      <c r="F2135" s="24" t="n"/>
      <c r="G2135" s="24" t="n"/>
      <c r="H2135" s="24" t="n"/>
      <c r="I2135" s="24" t="n"/>
      <c r="J2135" s="24" t="n"/>
      <c r="K2135" s="24" t="n"/>
      <c r="L2135" s="24" t="n"/>
      <c r="X2135" s="3" t="n"/>
    </row>
    <row r="2136">
      <c r="A2136" s="22" t="n"/>
      <c r="B2136" s="22" t="n"/>
      <c r="C2136" s="24" t="n"/>
      <c r="D2136" s="24" t="n"/>
      <c r="E2136" s="24" t="n"/>
      <c r="F2136" s="24" t="n"/>
      <c r="G2136" s="24" t="n"/>
      <c r="H2136" s="24" t="n"/>
      <c r="I2136" s="24" t="n"/>
      <c r="J2136" s="24" t="n"/>
      <c r="K2136" s="24" t="n"/>
      <c r="L2136" s="24" t="n"/>
      <c r="X2136" s="3" t="n"/>
    </row>
    <row r="2137">
      <c r="A2137" s="22" t="n"/>
      <c r="B2137" s="22" t="n"/>
      <c r="C2137" s="24" t="n"/>
      <c r="D2137" s="24" t="n"/>
      <c r="E2137" s="24" t="n"/>
      <c r="F2137" s="24" t="n"/>
      <c r="G2137" s="24" t="n"/>
      <c r="H2137" s="24" t="n"/>
      <c r="I2137" s="24" t="n"/>
      <c r="J2137" s="24" t="n"/>
      <c r="K2137" s="24" t="n"/>
      <c r="L2137" s="24" t="n"/>
      <c r="X2137" s="3" t="n"/>
    </row>
    <row r="2138">
      <c r="A2138" s="22" t="n"/>
      <c r="B2138" s="22" t="n"/>
      <c r="C2138" s="24" t="n"/>
      <c r="D2138" s="24" t="n"/>
      <c r="E2138" s="24" t="n"/>
      <c r="F2138" s="24" t="n"/>
      <c r="G2138" s="24" t="n"/>
      <c r="H2138" s="24" t="n"/>
      <c r="I2138" s="24" t="n"/>
      <c r="J2138" s="24" t="n"/>
      <c r="K2138" s="24" t="n"/>
      <c r="L2138" s="24" t="n"/>
      <c r="X2138" s="3" t="n"/>
    </row>
    <row r="2139">
      <c r="A2139" s="22" t="n"/>
      <c r="B2139" s="22" t="n"/>
      <c r="C2139" s="24" t="n"/>
      <c r="D2139" s="24" t="n"/>
      <c r="E2139" s="24" t="n"/>
      <c r="F2139" s="24" t="n"/>
      <c r="G2139" s="24" t="n"/>
      <c r="H2139" s="24" t="n"/>
      <c r="I2139" s="24" t="n"/>
      <c r="J2139" s="24" t="n"/>
      <c r="K2139" s="24" t="n"/>
      <c r="L2139" s="24" t="n"/>
      <c r="X2139" s="3" t="n"/>
    </row>
    <row r="2140">
      <c r="A2140" s="22" t="n"/>
      <c r="B2140" s="22" t="n"/>
      <c r="C2140" s="24" t="n"/>
      <c r="D2140" s="24" t="n"/>
      <c r="E2140" s="24" t="n"/>
      <c r="F2140" s="24" t="n"/>
      <c r="G2140" s="24" t="n"/>
      <c r="H2140" s="24" t="n"/>
      <c r="I2140" s="24" t="n"/>
      <c r="J2140" s="24" t="n"/>
      <c r="K2140" s="24" t="n"/>
      <c r="L2140" s="24" t="n"/>
      <c r="X2140" s="3" t="n"/>
    </row>
    <row r="2141">
      <c r="A2141" s="22" t="n"/>
      <c r="B2141" s="22" t="n"/>
      <c r="C2141" s="24" t="n"/>
      <c r="D2141" s="24" t="n"/>
      <c r="E2141" s="24" t="n"/>
      <c r="F2141" s="24" t="n"/>
      <c r="G2141" s="24" t="n"/>
      <c r="H2141" s="24" t="n"/>
      <c r="I2141" s="24" t="n"/>
      <c r="J2141" s="24" t="n"/>
      <c r="K2141" s="24" t="n"/>
      <c r="L2141" s="24" t="n"/>
      <c r="X2141" s="3" t="n"/>
    </row>
    <row r="2142">
      <c r="A2142" s="22" t="n"/>
      <c r="B2142" s="22" t="n"/>
      <c r="C2142" s="24" t="n"/>
      <c r="D2142" s="24" t="n"/>
      <c r="E2142" s="24" t="n"/>
      <c r="F2142" s="24" t="n"/>
      <c r="G2142" s="24" t="n"/>
      <c r="H2142" s="24" t="n"/>
      <c r="I2142" s="24" t="n"/>
      <c r="J2142" s="24" t="n"/>
      <c r="K2142" s="24" t="n"/>
      <c r="L2142" s="24" t="n"/>
      <c r="X2142" s="3" t="n"/>
    </row>
    <row r="2143">
      <c r="A2143" s="22" t="n"/>
      <c r="B2143" s="22" t="n"/>
      <c r="C2143" s="24" t="n"/>
      <c r="D2143" s="24" t="n"/>
      <c r="E2143" s="24" t="n"/>
      <c r="F2143" s="24" t="n"/>
      <c r="G2143" s="24" t="n"/>
      <c r="H2143" s="24" t="n"/>
      <c r="I2143" s="24" t="n"/>
      <c r="J2143" s="24" t="n"/>
      <c r="K2143" s="24" t="n"/>
      <c r="L2143" s="24" t="n"/>
      <c r="X2143" s="3" t="n"/>
    </row>
    <row r="2144">
      <c r="A2144" s="22" t="n"/>
      <c r="B2144" s="22" t="n"/>
      <c r="C2144" s="24" t="n"/>
      <c r="D2144" s="24" t="n"/>
      <c r="E2144" s="24" t="n"/>
      <c r="F2144" s="24" t="n"/>
      <c r="G2144" s="24" t="n"/>
      <c r="H2144" s="24" t="n"/>
      <c r="I2144" s="24" t="n"/>
      <c r="J2144" s="24" t="n"/>
      <c r="K2144" s="24" t="n"/>
      <c r="L2144" s="24" t="n"/>
      <c r="X2144" s="3" t="n"/>
    </row>
    <row r="2145">
      <c r="A2145" s="22" t="n"/>
      <c r="B2145" s="22" t="n"/>
      <c r="C2145" s="24" t="n"/>
      <c r="D2145" s="24" t="n"/>
      <c r="E2145" s="24" t="n"/>
      <c r="F2145" s="24" t="n"/>
      <c r="G2145" s="24" t="n"/>
      <c r="H2145" s="24" t="n"/>
      <c r="I2145" s="24" t="n"/>
      <c r="J2145" s="24" t="n"/>
      <c r="K2145" s="24" t="n"/>
      <c r="L2145" s="24" t="n"/>
      <c r="X2145" s="3" t="n"/>
    </row>
    <row r="2146">
      <c r="A2146" s="22" t="n"/>
      <c r="B2146" s="22" t="n"/>
      <c r="C2146" s="24" t="n"/>
      <c r="D2146" s="24" t="n"/>
      <c r="E2146" s="24" t="n"/>
      <c r="F2146" s="24" t="n"/>
      <c r="G2146" s="24" t="n"/>
      <c r="H2146" s="24" t="n"/>
      <c r="I2146" s="24" t="n"/>
      <c r="J2146" s="24" t="n"/>
      <c r="K2146" s="24" t="n"/>
      <c r="L2146" s="24" t="n"/>
      <c r="X2146" s="3" t="n"/>
    </row>
    <row r="2147">
      <c r="A2147" s="22" t="n"/>
      <c r="B2147" s="22" t="n"/>
      <c r="C2147" s="24" t="n"/>
      <c r="D2147" s="24" t="n"/>
      <c r="E2147" s="24" t="n"/>
      <c r="F2147" s="24" t="n"/>
      <c r="G2147" s="24" t="n"/>
      <c r="H2147" s="24" t="n"/>
      <c r="I2147" s="24" t="n"/>
      <c r="J2147" s="24" t="n"/>
      <c r="K2147" s="24" t="n"/>
      <c r="L2147" s="24" t="n"/>
      <c r="X2147" s="3" t="n"/>
    </row>
    <row r="2148">
      <c r="A2148" s="22" t="n"/>
      <c r="B2148" s="22" t="n"/>
      <c r="C2148" s="24" t="n"/>
      <c r="D2148" s="24" t="n"/>
      <c r="E2148" s="24" t="n"/>
      <c r="F2148" s="24" t="n"/>
      <c r="G2148" s="24" t="n"/>
      <c r="H2148" s="24" t="n"/>
      <c r="I2148" s="24" t="n"/>
      <c r="J2148" s="24" t="n"/>
      <c r="K2148" s="24" t="n"/>
      <c r="L2148" s="24" t="n"/>
      <c r="X2148" s="3" t="n"/>
    </row>
    <row r="2149">
      <c r="A2149" s="22" t="n"/>
      <c r="B2149" s="22" t="n"/>
      <c r="C2149" s="24" t="n"/>
      <c r="D2149" s="24" t="n"/>
      <c r="E2149" s="24" t="n"/>
      <c r="F2149" s="24" t="n"/>
      <c r="G2149" s="24" t="n"/>
      <c r="H2149" s="24" t="n"/>
      <c r="I2149" s="24" t="n"/>
      <c r="J2149" s="24" t="n"/>
      <c r="K2149" s="24" t="n"/>
      <c r="L2149" s="24" t="n"/>
      <c r="X2149" s="3" t="n"/>
    </row>
    <row r="2150">
      <c r="A2150" s="22" t="n"/>
      <c r="B2150" s="22" t="n"/>
      <c r="C2150" s="24" t="n"/>
      <c r="D2150" s="24" t="n"/>
      <c r="E2150" s="24" t="n"/>
      <c r="F2150" s="24" t="n"/>
      <c r="G2150" s="24" t="n"/>
      <c r="H2150" s="24" t="n"/>
      <c r="I2150" s="24" t="n"/>
      <c r="J2150" s="24" t="n"/>
      <c r="K2150" s="24" t="n"/>
      <c r="L2150" s="24" t="n"/>
      <c r="X2150" s="3" t="n"/>
    </row>
    <row r="2151">
      <c r="A2151" s="22" t="n"/>
      <c r="B2151" s="22" t="n"/>
      <c r="C2151" s="24" t="n"/>
      <c r="D2151" s="24" t="n"/>
      <c r="E2151" s="24" t="n"/>
      <c r="F2151" s="24" t="n"/>
      <c r="G2151" s="24" t="n"/>
      <c r="H2151" s="24" t="n"/>
      <c r="I2151" s="24" t="n"/>
      <c r="J2151" s="24" t="n"/>
      <c r="K2151" s="24" t="n"/>
      <c r="L2151" s="24" t="n"/>
      <c r="X2151" s="3" t="n"/>
    </row>
    <row r="2152">
      <c r="A2152" s="22" t="n"/>
      <c r="B2152" s="22" t="n"/>
      <c r="C2152" s="24" t="n"/>
      <c r="D2152" s="24" t="n"/>
      <c r="E2152" s="24" t="n"/>
      <c r="F2152" s="24" t="n"/>
      <c r="G2152" s="24" t="n"/>
      <c r="H2152" s="24" t="n"/>
      <c r="I2152" s="24" t="n"/>
      <c r="J2152" s="24" t="n"/>
      <c r="K2152" s="24" t="n"/>
      <c r="L2152" s="24" t="n"/>
      <c r="X2152" s="3" t="n"/>
    </row>
    <row r="2153">
      <c r="A2153" s="22" t="n"/>
      <c r="B2153" s="22" t="n"/>
      <c r="C2153" s="24" t="n"/>
      <c r="D2153" s="24" t="n"/>
      <c r="E2153" s="24" t="n"/>
      <c r="F2153" s="24" t="n"/>
      <c r="G2153" s="24" t="n"/>
      <c r="H2153" s="24" t="n"/>
      <c r="I2153" s="24" t="n"/>
      <c r="J2153" s="24" t="n"/>
      <c r="K2153" s="24" t="n"/>
      <c r="L2153" s="24" t="n"/>
      <c r="X2153" s="3" t="n"/>
    </row>
    <row r="2154">
      <c r="A2154" s="22" t="n"/>
      <c r="B2154" s="22" t="n"/>
      <c r="C2154" s="24" t="n"/>
      <c r="D2154" s="24" t="n"/>
      <c r="E2154" s="24" t="n"/>
      <c r="F2154" s="24" t="n"/>
      <c r="G2154" s="24" t="n"/>
      <c r="H2154" s="24" t="n"/>
      <c r="I2154" s="24" t="n"/>
      <c r="J2154" s="24" t="n"/>
      <c r="K2154" s="24" t="n"/>
      <c r="L2154" s="24" t="n"/>
      <c r="X2154" s="3" t="n"/>
    </row>
    <row r="2155">
      <c r="A2155" s="22" t="n"/>
      <c r="B2155" s="22" t="n"/>
      <c r="C2155" s="24" t="n"/>
      <c r="D2155" s="24" t="n"/>
      <c r="E2155" s="24" t="n"/>
      <c r="F2155" s="24" t="n"/>
      <c r="G2155" s="24" t="n"/>
      <c r="H2155" s="24" t="n"/>
      <c r="I2155" s="24" t="n"/>
      <c r="J2155" s="24" t="n"/>
      <c r="K2155" s="24" t="n"/>
      <c r="L2155" s="24" t="n"/>
      <c r="X2155" s="3" t="n"/>
    </row>
    <row r="2156">
      <c r="A2156" s="22" t="n"/>
      <c r="B2156" s="22" t="n"/>
      <c r="C2156" s="24" t="n"/>
      <c r="D2156" s="24" t="n"/>
      <c r="E2156" s="24" t="n"/>
      <c r="F2156" s="24" t="n"/>
      <c r="G2156" s="24" t="n"/>
      <c r="H2156" s="24" t="n"/>
      <c r="I2156" s="24" t="n"/>
      <c r="J2156" s="24" t="n"/>
      <c r="K2156" s="24" t="n"/>
      <c r="L2156" s="24" t="n"/>
      <c r="X2156" s="3" t="n"/>
    </row>
    <row r="2157">
      <c r="A2157" s="22" t="n"/>
      <c r="B2157" s="22" t="n"/>
      <c r="C2157" s="24" t="n"/>
      <c r="D2157" s="24" t="n"/>
      <c r="E2157" s="24" t="n"/>
      <c r="F2157" s="24" t="n"/>
      <c r="G2157" s="24" t="n"/>
      <c r="H2157" s="24" t="n"/>
      <c r="I2157" s="24" t="n"/>
      <c r="J2157" s="24" t="n"/>
      <c r="K2157" s="24" t="n"/>
      <c r="L2157" s="24" t="n"/>
      <c r="X2157" s="3" t="n"/>
    </row>
    <row r="2158">
      <c r="A2158" s="22" t="n"/>
      <c r="B2158" s="22" t="n"/>
      <c r="C2158" s="24" t="n"/>
      <c r="D2158" s="24" t="n"/>
      <c r="E2158" s="24" t="n"/>
      <c r="F2158" s="24" t="n"/>
      <c r="G2158" s="24" t="n"/>
      <c r="H2158" s="24" t="n"/>
      <c r="I2158" s="24" t="n"/>
      <c r="J2158" s="24" t="n"/>
      <c r="K2158" s="24" t="n"/>
      <c r="L2158" s="24" t="n"/>
      <c r="X2158" s="3" t="n"/>
    </row>
    <row r="2159">
      <c r="A2159" s="22" t="n"/>
      <c r="B2159" s="22" t="n"/>
      <c r="C2159" s="24" t="n"/>
      <c r="D2159" s="24" t="n"/>
      <c r="E2159" s="24" t="n"/>
      <c r="F2159" s="24" t="n"/>
      <c r="G2159" s="24" t="n"/>
      <c r="H2159" s="24" t="n"/>
      <c r="I2159" s="24" t="n"/>
      <c r="J2159" s="24" t="n"/>
      <c r="K2159" s="24" t="n"/>
      <c r="L2159" s="24" t="n"/>
      <c r="X2159" s="3" t="n"/>
    </row>
    <row r="2160">
      <c r="A2160" s="22" t="n"/>
      <c r="B2160" s="22" t="n"/>
      <c r="C2160" s="24" t="n"/>
      <c r="D2160" s="24" t="n"/>
      <c r="E2160" s="24" t="n"/>
      <c r="F2160" s="24" t="n"/>
      <c r="G2160" s="24" t="n"/>
      <c r="H2160" s="24" t="n"/>
      <c r="I2160" s="24" t="n"/>
      <c r="J2160" s="24" t="n"/>
      <c r="K2160" s="24" t="n"/>
      <c r="L2160" s="24" t="n"/>
      <c r="X2160" s="3" t="n"/>
    </row>
    <row r="2161">
      <c r="A2161" s="22" t="n"/>
      <c r="B2161" s="22" t="n"/>
      <c r="C2161" s="24" t="n"/>
      <c r="D2161" s="24" t="n"/>
      <c r="E2161" s="24" t="n"/>
      <c r="F2161" s="24" t="n"/>
      <c r="G2161" s="24" t="n"/>
      <c r="H2161" s="24" t="n"/>
      <c r="I2161" s="24" t="n"/>
      <c r="J2161" s="24" t="n"/>
      <c r="K2161" s="24" t="n"/>
      <c r="L2161" s="24" t="n"/>
      <c r="X2161" s="3" t="n"/>
    </row>
    <row r="2162">
      <c r="A2162" s="22" t="n"/>
      <c r="B2162" s="22" t="n"/>
      <c r="C2162" s="24" t="n"/>
      <c r="D2162" s="24" t="n"/>
      <c r="E2162" s="24" t="n"/>
      <c r="F2162" s="24" t="n"/>
      <c r="G2162" s="24" t="n"/>
      <c r="H2162" s="24" t="n"/>
      <c r="I2162" s="24" t="n"/>
      <c r="J2162" s="24" t="n"/>
      <c r="K2162" s="24" t="n"/>
      <c r="L2162" s="24" t="n"/>
      <c r="X2162" s="3" t="n"/>
    </row>
    <row r="2163">
      <c r="A2163" s="22" t="n"/>
      <c r="B2163" s="22" t="n"/>
      <c r="C2163" s="24" t="n"/>
      <c r="D2163" s="24" t="n"/>
      <c r="E2163" s="24" t="n"/>
      <c r="F2163" s="24" t="n"/>
      <c r="G2163" s="24" t="n"/>
      <c r="H2163" s="24" t="n"/>
      <c r="I2163" s="24" t="n"/>
      <c r="J2163" s="24" t="n"/>
      <c r="K2163" s="24" t="n"/>
      <c r="L2163" s="24" t="n"/>
      <c r="X2163" s="3" t="n"/>
    </row>
    <row r="2164">
      <c r="A2164" s="22" t="n"/>
      <c r="B2164" s="22" t="n"/>
      <c r="C2164" s="24" t="n"/>
      <c r="D2164" s="24" t="n"/>
      <c r="E2164" s="24" t="n"/>
      <c r="F2164" s="24" t="n"/>
      <c r="G2164" s="24" t="n"/>
      <c r="H2164" s="24" t="n"/>
      <c r="I2164" s="24" t="n"/>
      <c r="J2164" s="24" t="n"/>
      <c r="K2164" s="24" t="n"/>
      <c r="L2164" s="24" t="n"/>
      <c r="X2164" s="3" t="n"/>
    </row>
    <row r="2165">
      <c r="A2165" s="22" t="n"/>
      <c r="B2165" s="22" t="n"/>
      <c r="C2165" s="24" t="n"/>
      <c r="D2165" s="24" t="n"/>
      <c r="E2165" s="24" t="n"/>
      <c r="F2165" s="24" t="n"/>
      <c r="G2165" s="24" t="n"/>
      <c r="H2165" s="24" t="n"/>
      <c r="I2165" s="24" t="n"/>
      <c r="J2165" s="24" t="n"/>
      <c r="K2165" s="24" t="n"/>
      <c r="L2165" s="24" t="n"/>
      <c r="X2165" s="3" t="n"/>
    </row>
    <row r="2166">
      <c r="A2166" s="22" t="n"/>
      <c r="B2166" s="22" t="n"/>
      <c r="C2166" s="24" t="n"/>
      <c r="D2166" s="24" t="n"/>
      <c r="E2166" s="24" t="n"/>
      <c r="F2166" s="24" t="n"/>
      <c r="G2166" s="24" t="n"/>
      <c r="H2166" s="24" t="n"/>
      <c r="I2166" s="24" t="n"/>
      <c r="J2166" s="24" t="n"/>
      <c r="K2166" s="24" t="n"/>
      <c r="L2166" s="24" t="n"/>
      <c r="X2166" s="3" t="n"/>
    </row>
    <row r="2167">
      <c r="A2167" s="22" t="n"/>
      <c r="B2167" s="22" t="n"/>
      <c r="C2167" s="24" t="n"/>
      <c r="D2167" s="24" t="n"/>
      <c r="E2167" s="24" t="n"/>
      <c r="F2167" s="24" t="n"/>
      <c r="G2167" s="24" t="n"/>
      <c r="H2167" s="24" t="n"/>
      <c r="I2167" s="24" t="n"/>
      <c r="J2167" s="24" t="n"/>
      <c r="K2167" s="24" t="n"/>
      <c r="L2167" s="24" t="n"/>
      <c r="X2167" s="3" t="n"/>
    </row>
    <row r="2168">
      <c r="A2168" s="22" t="n"/>
      <c r="B2168" s="22" t="n"/>
      <c r="C2168" s="24" t="n"/>
      <c r="D2168" s="24" t="n"/>
      <c r="E2168" s="24" t="n"/>
      <c r="F2168" s="24" t="n"/>
      <c r="G2168" s="24" t="n"/>
      <c r="H2168" s="24" t="n"/>
      <c r="I2168" s="24" t="n"/>
      <c r="J2168" s="24" t="n"/>
      <c r="K2168" s="24" t="n"/>
      <c r="L2168" s="24" t="n"/>
      <c r="X2168" s="3" t="n"/>
    </row>
    <row r="2169">
      <c r="A2169" s="22" t="n"/>
      <c r="B2169" s="22" t="n"/>
      <c r="C2169" s="24" t="n"/>
      <c r="D2169" s="24" t="n"/>
      <c r="E2169" s="24" t="n"/>
      <c r="F2169" s="24" t="n"/>
      <c r="G2169" s="24" t="n"/>
      <c r="H2169" s="24" t="n"/>
      <c r="I2169" s="24" t="n"/>
      <c r="J2169" s="24" t="n"/>
      <c r="K2169" s="24" t="n"/>
      <c r="L2169" s="24" t="n"/>
      <c r="X2169" s="3" t="n"/>
    </row>
    <row r="2170">
      <c r="A2170" s="22" t="n"/>
      <c r="B2170" s="22" t="n"/>
      <c r="C2170" s="24" t="n"/>
      <c r="D2170" s="24" t="n"/>
      <c r="E2170" s="24" t="n"/>
      <c r="F2170" s="24" t="n"/>
      <c r="G2170" s="24" t="n"/>
      <c r="H2170" s="24" t="n"/>
      <c r="I2170" s="24" t="n"/>
      <c r="J2170" s="24" t="n"/>
      <c r="K2170" s="24" t="n"/>
      <c r="L2170" s="24" t="n"/>
      <c r="X2170" s="3" t="n"/>
    </row>
    <row r="2171">
      <c r="A2171" s="22" t="n"/>
      <c r="B2171" s="22" t="n"/>
      <c r="C2171" s="24" t="n"/>
      <c r="D2171" s="24" t="n"/>
      <c r="E2171" s="24" t="n"/>
      <c r="F2171" s="24" t="n"/>
      <c r="G2171" s="24" t="n"/>
      <c r="H2171" s="24" t="n"/>
      <c r="I2171" s="24" t="n"/>
      <c r="J2171" s="24" t="n"/>
      <c r="K2171" s="24" t="n"/>
      <c r="L2171" s="24" t="n"/>
      <c r="X2171" s="3" t="n"/>
    </row>
    <row r="2172">
      <c r="A2172" s="22" t="n"/>
      <c r="B2172" s="22" t="n"/>
      <c r="C2172" s="24" t="n"/>
      <c r="D2172" s="24" t="n"/>
      <c r="E2172" s="24" t="n"/>
      <c r="F2172" s="24" t="n"/>
      <c r="G2172" s="24" t="n"/>
      <c r="H2172" s="24" t="n"/>
      <c r="I2172" s="24" t="n"/>
      <c r="J2172" s="24" t="n"/>
      <c r="K2172" s="24" t="n"/>
      <c r="L2172" s="24" t="n"/>
      <c r="X2172" s="3" t="n"/>
    </row>
    <row r="2173">
      <c r="A2173" s="22" t="n"/>
      <c r="B2173" s="22" t="n"/>
      <c r="C2173" s="24" t="n"/>
      <c r="D2173" s="24" t="n"/>
      <c r="E2173" s="24" t="n"/>
      <c r="F2173" s="24" t="n"/>
      <c r="G2173" s="24" t="n"/>
      <c r="H2173" s="24" t="n"/>
      <c r="I2173" s="24" t="n"/>
      <c r="J2173" s="24" t="n"/>
      <c r="K2173" s="24" t="n"/>
      <c r="L2173" s="24" t="n"/>
      <c r="X2173" s="3" t="n"/>
    </row>
    <row r="2174">
      <c r="A2174" s="22" t="n"/>
      <c r="B2174" s="22" t="n"/>
      <c r="C2174" s="24" t="n"/>
      <c r="D2174" s="24" t="n"/>
      <c r="E2174" s="24" t="n"/>
      <c r="F2174" s="24" t="n"/>
      <c r="G2174" s="24" t="n"/>
      <c r="H2174" s="24" t="n"/>
      <c r="I2174" s="24" t="n"/>
      <c r="J2174" s="24" t="n"/>
      <c r="K2174" s="24" t="n"/>
      <c r="L2174" s="24" t="n"/>
      <c r="X2174" s="3" t="n"/>
    </row>
    <row r="2175">
      <c r="A2175" s="22" t="n"/>
      <c r="B2175" s="22" t="n"/>
      <c r="C2175" s="24" t="n"/>
      <c r="D2175" s="24" t="n"/>
      <c r="E2175" s="24" t="n"/>
      <c r="F2175" s="24" t="n"/>
      <c r="G2175" s="24" t="n"/>
      <c r="H2175" s="24" t="n"/>
      <c r="I2175" s="24" t="n"/>
      <c r="J2175" s="24" t="n"/>
      <c r="K2175" s="24" t="n"/>
      <c r="L2175" s="24" t="n"/>
      <c r="X2175" s="3" t="n"/>
    </row>
    <row r="2176">
      <c r="A2176" s="22" t="n"/>
      <c r="B2176" s="22" t="n"/>
      <c r="C2176" s="24" t="n"/>
      <c r="D2176" s="24" t="n"/>
      <c r="E2176" s="24" t="n"/>
      <c r="F2176" s="24" t="n"/>
      <c r="G2176" s="24" t="n"/>
      <c r="H2176" s="24" t="n"/>
      <c r="I2176" s="24" t="n"/>
      <c r="J2176" s="24" t="n"/>
      <c r="K2176" s="24" t="n"/>
      <c r="L2176" s="24" t="n"/>
      <c r="X2176" s="3" t="n"/>
    </row>
    <row r="2177">
      <c r="A2177" s="22" t="n"/>
      <c r="B2177" s="22" t="n"/>
      <c r="C2177" s="24" t="n"/>
      <c r="D2177" s="24" t="n"/>
      <c r="E2177" s="24" t="n"/>
      <c r="F2177" s="24" t="n"/>
      <c r="G2177" s="24" t="n"/>
      <c r="H2177" s="24" t="n"/>
      <c r="I2177" s="24" t="n"/>
      <c r="J2177" s="24" t="n"/>
      <c r="K2177" s="24" t="n"/>
      <c r="L2177" s="24" t="n"/>
      <c r="X2177" s="3" t="n"/>
    </row>
    <row r="2178">
      <c r="A2178" s="22" t="n"/>
      <c r="B2178" s="22" t="n"/>
      <c r="C2178" s="24" t="n"/>
      <c r="D2178" s="24" t="n"/>
      <c r="E2178" s="24" t="n"/>
      <c r="F2178" s="24" t="n"/>
      <c r="G2178" s="24" t="n"/>
      <c r="H2178" s="24" t="n"/>
      <c r="I2178" s="24" t="n"/>
      <c r="J2178" s="24" t="n"/>
      <c r="K2178" s="24" t="n"/>
      <c r="L2178" s="24" t="n"/>
      <c r="X2178" s="3" t="n"/>
    </row>
    <row r="2179">
      <c r="A2179" s="22" t="n"/>
      <c r="B2179" s="22" t="n"/>
      <c r="C2179" s="24" t="n"/>
      <c r="D2179" s="24" t="n"/>
      <c r="E2179" s="24" t="n"/>
      <c r="F2179" s="24" t="n"/>
      <c r="G2179" s="24" t="n"/>
      <c r="H2179" s="24" t="n"/>
      <c r="I2179" s="24" t="n"/>
      <c r="J2179" s="24" t="n"/>
      <c r="K2179" s="24" t="n"/>
      <c r="L2179" s="24" t="n"/>
      <c r="X2179" s="3" t="n"/>
    </row>
    <row r="2180">
      <c r="A2180" s="22" t="n"/>
      <c r="B2180" s="22" t="n"/>
      <c r="C2180" s="24" t="n"/>
      <c r="D2180" s="24" t="n"/>
      <c r="E2180" s="24" t="n"/>
      <c r="F2180" s="24" t="n"/>
      <c r="G2180" s="24" t="n"/>
      <c r="H2180" s="24" t="n"/>
      <c r="I2180" s="24" t="n"/>
      <c r="J2180" s="24" t="n"/>
      <c r="K2180" s="24" t="n"/>
      <c r="L2180" s="24" t="n"/>
      <c r="X2180" s="3" t="n"/>
    </row>
    <row r="2181">
      <c r="A2181" s="22" t="n"/>
      <c r="B2181" s="22" t="n"/>
      <c r="C2181" s="24" t="n"/>
      <c r="D2181" s="24" t="n"/>
      <c r="E2181" s="24" t="n"/>
      <c r="F2181" s="24" t="n"/>
      <c r="G2181" s="24" t="n"/>
      <c r="H2181" s="24" t="n"/>
      <c r="I2181" s="24" t="n"/>
      <c r="J2181" s="24" t="n"/>
      <c r="K2181" s="24" t="n"/>
      <c r="L2181" s="24" t="n"/>
      <c r="X2181" s="3" t="n"/>
    </row>
    <row r="2182">
      <c r="A2182" s="22" t="n"/>
      <c r="B2182" s="22" t="n"/>
      <c r="C2182" s="24" t="n"/>
      <c r="D2182" s="24" t="n"/>
      <c r="E2182" s="24" t="n"/>
      <c r="F2182" s="24" t="n"/>
      <c r="G2182" s="24" t="n"/>
      <c r="H2182" s="24" t="n"/>
      <c r="I2182" s="24" t="n"/>
      <c r="J2182" s="24" t="n"/>
      <c r="K2182" s="24" t="n"/>
      <c r="L2182" s="24" t="n"/>
      <c r="X2182" s="3" t="n"/>
    </row>
    <row r="2183">
      <c r="A2183" s="22" t="n"/>
      <c r="B2183" s="22" t="n"/>
      <c r="C2183" s="24" t="n"/>
      <c r="D2183" s="24" t="n"/>
      <c r="E2183" s="24" t="n"/>
      <c r="F2183" s="24" t="n"/>
      <c r="G2183" s="24" t="n"/>
      <c r="H2183" s="24" t="n"/>
      <c r="I2183" s="24" t="n"/>
      <c r="J2183" s="24" t="n"/>
      <c r="K2183" s="24" t="n"/>
      <c r="L2183" s="24" t="n"/>
      <c r="X2183" s="3" t="n"/>
    </row>
    <row r="2184">
      <c r="A2184" s="22" t="n"/>
      <c r="B2184" s="22" t="n"/>
      <c r="C2184" s="24" t="n"/>
      <c r="D2184" s="24" t="n"/>
      <c r="E2184" s="24" t="n"/>
      <c r="F2184" s="24" t="n"/>
      <c r="G2184" s="24" t="n"/>
      <c r="H2184" s="24" t="n"/>
      <c r="I2184" s="24" t="n"/>
      <c r="J2184" s="24" t="n"/>
      <c r="K2184" s="24" t="n"/>
      <c r="L2184" s="24" t="n"/>
      <c r="X2184" s="3" t="n"/>
    </row>
    <row r="2185">
      <c r="A2185" s="22" t="n"/>
      <c r="B2185" s="22" t="n"/>
      <c r="C2185" s="24" t="n"/>
      <c r="D2185" s="24" t="n"/>
      <c r="E2185" s="24" t="n"/>
      <c r="F2185" s="24" t="n"/>
      <c r="G2185" s="24" t="n"/>
      <c r="H2185" s="24" t="n"/>
      <c r="I2185" s="24" t="n"/>
      <c r="J2185" s="24" t="n"/>
      <c r="K2185" s="24" t="n"/>
      <c r="L2185" s="24" t="n"/>
      <c r="X2185" s="3" t="n"/>
    </row>
    <row r="2186">
      <c r="A2186" s="22" t="n"/>
      <c r="B2186" s="22" t="n"/>
      <c r="C2186" s="24" t="n"/>
      <c r="D2186" s="24" t="n"/>
      <c r="E2186" s="24" t="n"/>
      <c r="F2186" s="24" t="n"/>
      <c r="G2186" s="24" t="n"/>
      <c r="H2186" s="24" t="n"/>
      <c r="I2186" s="24" t="n"/>
      <c r="J2186" s="24" t="n"/>
      <c r="K2186" s="24" t="n"/>
      <c r="L2186" s="24" t="n"/>
      <c r="X2186" s="3" t="n"/>
    </row>
    <row r="2187">
      <c r="A2187" s="22" t="n"/>
      <c r="B2187" s="22" t="n"/>
      <c r="C2187" s="24" t="n"/>
      <c r="D2187" s="24" t="n"/>
      <c r="E2187" s="24" t="n"/>
      <c r="F2187" s="24" t="n"/>
      <c r="G2187" s="24" t="n"/>
      <c r="H2187" s="24" t="n"/>
      <c r="I2187" s="24" t="n"/>
      <c r="J2187" s="24" t="n"/>
      <c r="K2187" s="24" t="n"/>
      <c r="L2187" s="24" t="n"/>
      <c r="X2187" s="3" t="n"/>
    </row>
    <row r="2188">
      <c r="A2188" s="22" t="n"/>
      <c r="B2188" s="22" t="n"/>
      <c r="C2188" s="24" t="n"/>
      <c r="D2188" s="24" t="n"/>
      <c r="E2188" s="24" t="n"/>
      <c r="F2188" s="24" t="n"/>
      <c r="G2188" s="24" t="n"/>
      <c r="H2188" s="24" t="n"/>
      <c r="I2188" s="24" t="n"/>
      <c r="J2188" s="24" t="n"/>
      <c r="K2188" s="24" t="n"/>
      <c r="L2188" s="24" t="n"/>
      <c r="X2188" s="3" t="n"/>
    </row>
    <row r="2189">
      <c r="A2189" s="22" t="n"/>
      <c r="B2189" s="22" t="n"/>
      <c r="C2189" s="24" t="n"/>
      <c r="D2189" s="24" t="n"/>
      <c r="E2189" s="24" t="n"/>
      <c r="F2189" s="24" t="n"/>
      <c r="G2189" s="24" t="n"/>
      <c r="H2189" s="24" t="n"/>
      <c r="I2189" s="24" t="n"/>
      <c r="J2189" s="24" t="n"/>
      <c r="K2189" s="24" t="n"/>
      <c r="L2189" s="24" t="n"/>
      <c r="X2189" s="3" t="n"/>
    </row>
    <row r="2190">
      <c r="A2190" s="22" t="n"/>
      <c r="B2190" s="22" t="n"/>
      <c r="C2190" s="24" t="n"/>
      <c r="D2190" s="24" t="n"/>
      <c r="E2190" s="24" t="n"/>
      <c r="F2190" s="24" t="n"/>
      <c r="G2190" s="24" t="n"/>
      <c r="H2190" s="24" t="n"/>
      <c r="I2190" s="24" t="n"/>
      <c r="J2190" s="24" t="n"/>
      <c r="K2190" s="24" t="n"/>
      <c r="L2190" s="24" t="n"/>
      <c r="X2190" s="3" t="n"/>
    </row>
    <row r="2191">
      <c r="A2191" s="22" t="n"/>
      <c r="B2191" s="22" t="n"/>
      <c r="C2191" s="24" t="n"/>
      <c r="D2191" s="24" t="n"/>
      <c r="E2191" s="24" t="n"/>
      <c r="F2191" s="24" t="n"/>
      <c r="G2191" s="24" t="n"/>
      <c r="H2191" s="24" t="n"/>
      <c r="I2191" s="24" t="n"/>
      <c r="J2191" s="24" t="n"/>
      <c r="K2191" s="24" t="n"/>
      <c r="L2191" s="24" t="n"/>
      <c r="X2191" s="3" t="n"/>
    </row>
    <row r="2192">
      <c r="A2192" s="22" t="n"/>
      <c r="B2192" s="22" t="n"/>
      <c r="C2192" s="24" t="n"/>
      <c r="D2192" s="24" t="n"/>
      <c r="E2192" s="24" t="n"/>
      <c r="F2192" s="24" t="n"/>
      <c r="G2192" s="24" t="n"/>
      <c r="H2192" s="24" t="n"/>
      <c r="I2192" s="24" t="n"/>
      <c r="J2192" s="24" t="n"/>
      <c r="K2192" s="24" t="n"/>
      <c r="L2192" s="24" t="n"/>
      <c r="X2192" s="3" t="n"/>
    </row>
    <row r="2193">
      <c r="A2193" s="22" t="n"/>
      <c r="B2193" s="22" t="n"/>
      <c r="C2193" s="24" t="n"/>
      <c r="D2193" s="24" t="n"/>
      <c r="E2193" s="24" t="n"/>
      <c r="F2193" s="24" t="n"/>
      <c r="G2193" s="24" t="n"/>
      <c r="H2193" s="24" t="n"/>
      <c r="I2193" s="24" t="n"/>
      <c r="J2193" s="24" t="n"/>
      <c r="K2193" s="24" t="n"/>
      <c r="L2193" s="24" t="n"/>
      <c r="X2193" s="3" t="n"/>
    </row>
    <row r="2194">
      <c r="A2194" s="22" t="n"/>
      <c r="B2194" s="22" t="n"/>
      <c r="C2194" s="24" t="n"/>
      <c r="D2194" s="24" t="n"/>
      <c r="E2194" s="24" t="n"/>
      <c r="F2194" s="24" t="n"/>
      <c r="G2194" s="24" t="n"/>
      <c r="H2194" s="24" t="n"/>
      <c r="I2194" s="24" t="n"/>
      <c r="J2194" s="24" t="n"/>
      <c r="K2194" s="24" t="n"/>
      <c r="L2194" s="24" t="n"/>
      <c r="X2194" s="3" t="n"/>
    </row>
    <row r="2195">
      <c r="A2195" s="22" t="n"/>
      <c r="B2195" s="22" t="n"/>
      <c r="C2195" s="24" t="n"/>
      <c r="D2195" s="24" t="n"/>
      <c r="E2195" s="24" t="n"/>
      <c r="F2195" s="24" t="n"/>
      <c r="G2195" s="24" t="n"/>
      <c r="H2195" s="24" t="n"/>
      <c r="I2195" s="24" t="n"/>
      <c r="J2195" s="24" t="n"/>
      <c r="K2195" s="24" t="n"/>
      <c r="L2195" s="24" t="n"/>
      <c r="X2195" s="3" t="n"/>
    </row>
    <row r="2196">
      <c r="A2196" s="22" t="n"/>
      <c r="B2196" s="22" t="n"/>
      <c r="C2196" s="24" t="n"/>
      <c r="D2196" s="24" t="n"/>
      <c r="E2196" s="24" t="n"/>
      <c r="F2196" s="24" t="n"/>
      <c r="G2196" s="24" t="n"/>
      <c r="H2196" s="24" t="n"/>
      <c r="I2196" s="24" t="n"/>
      <c r="J2196" s="24" t="n"/>
      <c r="K2196" s="24" t="n"/>
      <c r="L2196" s="24" t="n"/>
      <c r="X2196" s="3" t="n"/>
    </row>
    <row r="2197">
      <c r="A2197" s="22" t="n"/>
      <c r="B2197" s="22" t="n"/>
      <c r="C2197" s="24" t="n"/>
      <c r="D2197" s="24" t="n"/>
      <c r="E2197" s="24" t="n"/>
      <c r="F2197" s="24" t="n"/>
      <c r="G2197" s="24" t="n"/>
      <c r="H2197" s="24" t="n"/>
      <c r="I2197" s="24" t="n"/>
      <c r="J2197" s="24" t="n"/>
      <c r="K2197" s="24" t="n"/>
      <c r="L2197" s="24" t="n"/>
      <c r="X2197" s="3" t="n"/>
    </row>
    <row r="2198">
      <c r="A2198" s="22" t="n"/>
      <c r="B2198" s="22" t="n"/>
      <c r="C2198" s="24" t="n"/>
      <c r="D2198" s="24" t="n"/>
      <c r="E2198" s="24" t="n"/>
      <c r="F2198" s="24" t="n"/>
      <c r="G2198" s="24" t="n"/>
      <c r="H2198" s="24" t="n"/>
      <c r="I2198" s="24" t="n"/>
      <c r="J2198" s="24" t="n"/>
      <c r="K2198" s="24" t="n"/>
      <c r="L2198" s="24" t="n"/>
      <c r="X2198" s="3" t="n"/>
    </row>
    <row r="2199">
      <c r="A2199" s="22" t="n"/>
      <c r="B2199" s="22" t="n"/>
      <c r="C2199" s="24" t="n"/>
      <c r="D2199" s="24" t="n"/>
      <c r="E2199" s="24" t="n"/>
      <c r="F2199" s="24" t="n"/>
      <c r="G2199" s="24" t="n"/>
      <c r="H2199" s="24" t="n"/>
      <c r="I2199" s="24" t="n"/>
      <c r="J2199" s="24" t="n"/>
      <c r="K2199" s="24" t="n"/>
      <c r="L2199" s="24" t="n"/>
      <c r="X2199" s="3" t="n"/>
    </row>
    <row r="2200">
      <c r="A2200" s="22" t="n"/>
      <c r="B2200" s="22" t="n"/>
      <c r="C2200" s="24" t="n"/>
      <c r="D2200" s="24" t="n"/>
      <c r="E2200" s="24" t="n"/>
      <c r="F2200" s="24" t="n"/>
      <c r="G2200" s="24" t="n"/>
      <c r="H2200" s="24" t="n"/>
      <c r="I2200" s="24" t="n"/>
      <c r="J2200" s="24" t="n"/>
      <c r="K2200" s="24" t="n"/>
      <c r="L2200" s="24" t="n"/>
      <c r="X2200" s="3" t="n"/>
    </row>
    <row r="2201">
      <c r="A2201" s="22" t="n"/>
      <c r="B2201" s="22" t="n"/>
      <c r="C2201" s="24" t="n"/>
      <c r="D2201" s="24" t="n"/>
      <c r="E2201" s="24" t="n"/>
      <c r="F2201" s="24" t="n"/>
      <c r="G2201" s="24" t="n"/>
      <c r="H2201" s="24" t="n"/>
      <c r="I2201" s="24" t="n"/>
      <c r="J2201" s="24" t="n"/>
      <c r="K2201" s="24" t="n"/>
      <c r="L2201" s="24" t="n"/>
      <c r="X2201" s="3" t="n"/>
    </row>
    <row r="2202">
      <c r="A2202" s="22" t="n"/>
      <c r="B2202" s="22" t="n"/>
      <c r="C2202" s="24" t="n"/>
      <c r="D2202" s="24" t="n"/>
      <c r="E2202" s="24" t="n"/>
      <c r="F2202" s="24" t="n"/>
      <c r="G2202" s="24" t="n"/>
      <c r="H2202" s="24" t="n"/>
      <c r="I2202" s="24" t="n"/>
      <c r="J2202" s="24" t="n"/>
      <c r="K2202" s="24" t="n"/>
      <c r="L2202" s="24" t="n"/>
      <c r="X2202" s="3" t="n"/>
    </row>
    <row r="2203">
      <c r="A2203" s="22" t="n"/>
      <c r="B2203" s="22" t="n"/>
      <c r="C2203" s="24" t="n"/>
      <c r="D2203" s="24" t="n"/>
      <c r="E2203" s="24" t="n"/>
      <c r="F2203" s="24" t="n"/>
      <c r="G2203" s="24" t="n"/>
      <c r="H2203" s="24" t="n"/>
      <c r="I2203" s="24" t="n"/>
      <c r="J2203" s="24" t="n"/>
      <c r="K2203" s="24" t="n"/>
      <c r="L2203" s="24" t="n"/>
      <c r="X2203" s="3" t="n"/>
    </row>
    <row r="2204">
      <c r="A2204" s="22" t="n"/>
      <c r="B2204" s="22" t="n"/>
      <c r="C2204" s="24" t="n"/>
      <c r="D2204" s="24" t="n"/>
      <c r="E2204" s="24" t="n"/>
      <c r="F2204" s="24" t="n"/>
      <c r="G2204" s="24" t="n"/>
      <c r="H2204" s="24" t="n"/>
      <c r="I2204" s="24" t="n"/>
      <c r="J2204" s="24" t="n"/>
      <c r="K2204" s="24" t="n"/>
      <c r="L2204" s="24" t="n"/>
      <c r="X2204" s="3" t="n"/>
    </row>
    <row r="2205">
      <c r="A2205" s="22" t="n"/>
      <c r="B2205" s="22" t="n"/>
      <c r="C2205" s="24" t="n"/>
      <c r="D2205" s="24" t="n"/>
      <c r="E2205" s="24" t="n"/>
      <c r="F2205" s="24" t="n"/>
      <c r="G2205" s="24" t="n"/>
      <c r="H2205" s="24" t="n"/>
      <c r="I2205" s="24" t="n"/>
      <c r="J2205" s="24" t="n"/>
      <c r="K2205" s="24" t="n"/>
      <c r="L2205" s="24" t="n"/>
      <c r="X2205" s="3" t="n"/>
    </row>
    <row r="2206">
      <c r="A2206" s="22" t="n"/>
      <c r="B2206" s="22" t="n"/>
      <c r="C2206" s="24" t="n"/>
      <c r="D2206" s="24" t="n"/>
      <c r="E2206" s="24" t="n"/>
      <c r="F2206" s="24" t="n"/>
      <c r="G2206" s="24" t="n"/>
      <c r="H2206" s="24" t="n"/>
      <c r="I2206" s="24" t="n"/>
      <c r="J2206" s="24" t="n"/>
      <c r="K2206" s="24" t="n"/>
      <c r="L2206" s="24" t="n"/>
      <c r="X2206" s="3" t="n"/>
    </row>
    <row r="2207">
      <c r="A2207" s="22" t="n"/>
      <c r="B2207" s="22" t="n"/>
      <c r="C2207" s="24" t="n"/>
      <c r="D2207" s="24" t="n"/>
      <c r="E2207" s="24" t="n"/>
      <c r="F2207" s="24" t="n"/>
      <c r="G2207" s="24" t="n"/>
      <c r="H2207" s="24" t="n"/>
      <c r="I2207" s="24" t="n"/>
      <c r="J2207" s="24" t="n"/>
      <c r="K2207" s="24" t="n"/>
      <c r="L2207" s="24" t="n"/>
      <c r="X2207" s="3" t="n"/>
    </row>
    <row r="2208">
      <c r="A2208" s="22" t="n"/>
      <c r="B2208" s="22" t="n"/>
      <c r="C2208" s="24" t="n"/>
      <c r="D2208" s="24" t="n"/>
      <c r="E2208" s="24" t="n"/>
      <c r="F2208" s="24" t="n"/>
      <c r="G2208" s="24" t="n"/>
      <c r="H2208" s="24" t="n"/>
      <c r="I2208" s="24" t="n"/>
      <c r="J2208" s="24" t="n"/>
      <c r="K2208" s="24" t="n"/>
      <c r="L2208" s="24" t="n"/>
      <c r="X2208" s="3" t="n"/>
    </row>
    <row r="2209">
      <c r="A2209" s="22" t="n"/>
      <c r="B2209" s="22" t="n"/>
      <c r="C2209" s="24" t="n"/>
      <c r="D2209" s="24" t="n"/>
      <c r="E2209" s="24" t="n"/>
      <c r="F2209" s="24" t="n"/>
      <c r="G2209" s="24" t="n"/>
      <c r="H2209" s="24" t="n"/>
      <c r="I2209" s="24" t="n"/>
      <c r="J2209" s="24" t="n"/>
      <c r="K2209" s="24" t="n"/>
      <c r="L2209" s="24" t="n"/>
      <c r="X2209" s="3" t="n"/>
    </row>
    <row r="2210">
      <c r="A2210" s="22" t="n"/>
      <c r="B2210" s="22" t="n"/>
      <c r="C2210" s="24" t="n"/>
      <c r="D2210" s="24" t="n"/>
      <c r="E2210" s="24" t="n"/>
      <c r="F2210" s="24" t="n"/>
      <c r="G2210" s="24" t="n"/>
      <c r="H2210" s="24" t="n"/>
      <c r="I2210" s="24" t="n"/>
      <c r="J2210" s="24" t="n"/>
      <c r="K2210" s="24" t="n"/>
      <c r="L2210" s="24" t="n"/>
      <c r="X2210" s="3" t="n"/>
    </row>
    <row r="2211">
      <c r="A2211" s="22" t="n"/>
      <c r="B2211" s="22" t="n"/>
      <c r="C2211" s="24" t="n"/>
      <c r="D2211" s="24" t="n"/>
      <c r="E2211" s="24" t="n"/>
      <c r="F2211" s="24" t="n"/>
      <c r="G2211" s="24" t="n"/>
      <c r="H2211" s="24" t="n"/>
      <c r="I2211" s="24" t="n"/>
      <c r="J2211" s="24" t="n"/>
      <c r="K2211" s="24" t="n"/>
      <c r="L2211" s="24" t="n"/>
      <c r="X2211" s="3" t="n"/>
    </row>
    <row r="2212">
      <c r="A2212" s="22" t="n"/>
      <c r="B2212" s="22" t="n"/>
      <c r="C2212" s="24" t="n"/>
      <c r="D2212" s="24" t="n"/>
      <c r="E2212" s="24" t="n"/>
      <c r="F2212" s="24" t="n"/>
      <c r="G2212" s="24" t="n"/>
      <c r="H2212" s="24" t="n"/>
      <c r="I2212" s="24" t="n"/>
      <c r="J2212" s="24" t="n"/>
      <c r="K2212" s="24" t="n"/>
      <c r="L2212" s="24" t="n"/>
      <c r="X2212" s="3" t="n"/>
    </row>
    <row r="2213">
      <c r="A2213" s="22" t="n"/>
      <c r="B2213" s="22" t="n"/>
      <c r="C2213" s="24" t="n"/>
      <c r="D2213" s="24" t="n"/>
      <c r="E2213" s="24" t="n"/>
      <c r="F2213" s="24" t="n"/>
      <c r="G2213" s="24" t="n"/>
      <c r="H2213" s="24" t="n"/>
      <c r="I2213" s="24" t="n"/>
      <c r="J2213" s="24" t="n"/>
      <c r="K2213" s="24" t="n"/>
      <c r="L2213" s="24" t="n"/>
      <c r="X2213" s="3" t="n"/>
    </row>
    <row r="2214">
      <c r="A2214" s="22" t="n"/>
      <c r="B2214" s="22" t="n"/>
      <c r="C2214" s="24" t="n"/>
      <c r="D2214" s="24" t="n"/>
      <c r="E2214" s="24" t="n"/>
      <c r="F2214" s="24" t="n"/>
      <c r="G2214" s="24" t="n"/>
      <c r="H2214" s="24" t="n"/>
      <c r="I2214" s="24" t="n"/>
      <c r="J2214" s="24" t="n"/>
      <c r="K2214" s="24" t="n"/>
      <c r="L2214" s="24" t="n"/>
      <c r="X2214" s="3" t="n"/>
    </row>
    <row r="2215">
      <c r="A2215" s="22" t="n"/>
      <c r="B2215" s="22" t="n"/>
      <c r="C2215" s="24" t="n"/>
      <c r="D2215" s="24" t="n"/>
      <c r="E2215" s="24" t="n"/>
      <c r="F2215" s="24" t="n"/>
      <c r="G2215" s="24" t="n"/>
      <c r="H2215" s="24" t="n"/>
      <c r="I2215" s="24" t="n"/>
      <c r="J2215" s="24" t="n"/>
      <c r="K2215" s="24" t="n"/>
      <c r="L2215" s="24" t="n"/>
      <c r="X2215" s="3" t="n"/>
    </row>
    <row r="2216">
      <c r="A2216" s="22" t="n"/>
      <c r="B2216" s="22" t="n"/>
      <c r="C2216" s="24" t="n"/>
      <c r="D2216" s="24" t="n"/>
      <c r="E2216" s="24" t="n"/>
      <c r="F2216" s="24" t="n"/>
      <c r="G2216" s="24" t="n"/>
      <c r="H2216" s="24" t="n"/>
      <c r="I2216" s="24" t="n"/>
      <c r="J2216" s="24" t="n"/>
      <c r="K2216" s="24" t="n"/>
      <c r="L2216" s="24" t="n"/>
      <c r="X2216" s="3" t="n"/>
    </row>
    <row r="2217">
      <c r="A2217" s="22" t="n"/>
      <c r="B2217" s="22" t="n"/>
      <c r="C2217" s="24" t="n"/>
      <c r="D2217" s="24" t="n"/>
      <c r="E2217" s="24" t="n"/>
      <c r="F2217" s="24" t="n"/>
      <c r="G2217" s="24" t="n"/>
      <c r="H2217" s="24" t="n"/>
      <c r="I2217" s="24" t="n"/>
      <c r="J2217" s="24" t="n"/>
      <c r="K2217" s="24" t="n"/>
      <c r="L2217" s="24" t="n"/>
      <c r="X2217" s="3" t="n"/>
    </row>
    <row r="2218">
      <c r="A2218" s="22" t="n"/>
      <c r="B2218" s="22" t="n"/>
      <c r="C2218" s="24" t="n"/>
      <c r="D2218" s="24" t="n"/>
      <c r="E2218" s="24" t="n"/>
      <c r="F2218" s="24" t="n"/>
      <c r="G2218" s="24" t="n"/>
      <c r="H2218" s="24" t="n"/>
      <c r="I2218" s="24" t="n"/>
      <c r="J2218" s="24" t="n"/>
      <c r="K2218" s="24" t="n"/>
      <c r="L2218" s="24" t="n"/>
      <c r="X2218" s="3" t="n"/>
    </row>
    <row r="2219">
      <c r="A2219" s="22" t="n"/>
      <c r="B2219" s="22" t="n"/>
      <c r="C2219" s="24" t="n"/>
      <c r="D2219" s="24" t="n"/>
      <c r="E2219" s="24" t="n"/>
      <c r="F2219" s="24" t="n"/>
      <c r="G2219" s="24" t="n"/>
      <c r="H2219" s="24" t="n"/>
      <c r="I2219" s="24" t="n"/>
      <c r="J2219" s="24" t="n"/>
      <c r="K2219" s="24" t="n"/>
      <c r="L2219" s="24" t="n"/>
      <c r="X2219" s="3" t="n"/>
    </row>
    <row r="2220">
      <c r="A2220" s="22" t="n"/>
      <c r="B2220" s="22" t="n"/>
      <c r="C2220" s="24" t="n"/>
      <c r="D2220" s="24" t="n"/>
      <c r="E2220" s="24" t="n"/>
      <c r="F2220" s="24" t="n"/>
      <c r="G2220" s="24" t="n"/>
      <c r="H2220" s="24" t="n"/>
      <c r="I2220" s="24" t="n"/>
      <c r="J2220" s="24" t="n"/>
      <c r="K2220" s="24" t="n"/>
      <c r="L2220" s="24" t="n"/>
      <c r="X2220" s="3" t="n"/>
    </row>
    <row r="2221">
      <c r="A2221" s="22" t="n"/>
      <c r="B2221" s="22" t="n"/>
      <c r="C2221" s="24" t="n"/>
      <c r="D2221" s="24" t="n"/>
      <c r="E2221" s="24" t="n"/>
      <c r="F2221" s="24" t="n"/>
      <c r="G2221" s="24" t="n"/>
      <c r="H2221" s="24" t="n"/>
      <c r="I2221" s="24" t="n"/>
      <c r="J2221" s="24" t="n"/>
      <c r="K2221" s="24" t="n"/>
      <c r="L2221" s="24" t="n"/>
      <c r="X2221" s="3" t="n"/>
    </row>
    <row r="2222">
      <c r="A2222" s="22" t="n"/>
      <c r="B2222" s="22" t="n"/>
      <c r="C2222" s="24" t="n"/>
      <c r="D2222" s="24" t="n"/>
      <c r="E2222" s="24" t="n"/>
      <c r="F2222" s="24" t="n"/>
      <c r="G2222" s="24" t="n"/>
      <c r="H2222" s="24" t="n"/>
      <c r="I2222" s="24" t="n"/>
      <c r="J2222" s="24" t="n"/>
      <c r="K2222" s="24" t="n"/>
      <c r="L2222" s="24" t="n"/>
      <c r="X2222" s="3" t="n"/>
    </row>
    <row r="2223">
      <c r="A2223" s="22" t="n"/>
      <c r="B2223" s="22" t="n"/>
      <c r="C2223" s="24" t="n"/>
      <c r="D2223" s="24" t="n"/>
      <c r="E2223" s="24" t="n"/>
      <c r="F2223" s="24" t="n"/>
      <c r="G2223" s="24" t="n"/>
      <c r="H2223" s="24" t="n"/>
      <c r="I2223" s="24" t="n"/>
      <c r="J2223" s="24" t="n"/>
      <c r="K2223" s="24" t="n"/>
      <c r="L2223" s="24" t="n"/>
      <c r="X2223" s="3" t="n"/>
    </row>
    <row r="2224">
      <c r="A2224" s="22" t="n"/>
      <c r="B2224" s="22" t="n"/>
      <c r="C2224" s="24" t="n"/>
      <c r="D2224" s="24" t="n"/>
      <c r="E2224" s="24" t="n"/>
      <c r="F2224" s="24" t="n"/>
      <c r="G2224" s="24" t="n"/>
      <c r="H2224" s="24" t="n"/>
      <c r="I2224" s="24" t="n"/>
      <c r="J2224" s="24" t="n"/>
      <c r="K2224" s="24" t="n"/>
      <c r="L2224" s="24" t="n"/>
      <c r="X2224" s="3" t="n"/>
    </row>
    <row r="2225">
      <c r="A2225" s="22" t="n"/>
      <c r="B2225" s="22" t="n"/>
      <c r="C2225" s="24" t="n"/>
      <c r="D2225" s="24" t="n"/>
      <c r="E2225" s="24" t="n"/>
      <c r="F2225" s="24" t="n"/>
      <c r="G2225" s="24" t="n"/>
      <c r="H2225" s="24" t="n"/>
      <c r="I2225" s="24" t="n"/>
      <c r="J2225" s="24" t="n"/>
      <c r="K2225" s="24" t="n"/>
      <c r="L2225" s="24" t="n"/>
      <c r="X2225" s="3" t="n"/>
    </row>
    <row r="2226">
      <c r="A2226" s="22" t="n"/>
      <c r="B2226" s="22" t="n"/>
      <c r="C2226" s="24" t="n"/>
      <c r="D2226" s="24" t="n"/>
      <c r="E2226" s="24" t="n"/>
      <c r="F2226" s="24" t="n"/>
      <c r="G2226" s="24" t="n"/>
      <c r="H2226" s="24" t="n"/>
      <c r="I2226" s="24" t="n"/>
      <c r="J2226" s="24" t="n"/>
      <c r="K2226" s="24" t="n"/>
      <c r="L2226" s="24" t="n"/>
      <c r="X2226" s="3" t="n"/>
    </row>
    <row r="2227">
      <c r="A2227" s="22" t="n"/>
      <c r="B2227" s="22" t="n"/>
      <c r="C2227" s="24" t="n"/>
      <c r="D2227" s="24" t="n"/>
      <c r="E2227" s="24" t="n"/>
      <c r="F2227" s="24" t="n"/>
      <c r="G2227" s="24" t="n"/>
      <c r="H2227" s="24" t="n"/>
      <c r="I2227" s="24" t="n"/>
      <c r="J2227" s="24" t="n"/>
      <c r="K2227" s="24" t="n"/>
      <c r="L2227" s="24" t="n"/>
      <c r="X2227" s="3" t="n"/>
    </row>
    <row r="2228">
      <c r="A2228" s="22" t="n"/>
      <c r="B2228" s="22" t="n"/>
      <c r="C2228" s="24" t="n"/>
      <c r="D2228" s="24" t="n"/>
      <c r="E2228" s="24" t="n"/>
      <c r="F2228" s="24" t="n"/>
      <c r="G2228" s="24" t="n"/>
      <c r="H2228" s="24" t="n"/>
      <c r="I2228" s="24" t="n"/>
      <c r="J2228" s="24" t="n"/>
      <c r="K2228" s="24" t="n"/>
      <c r="L2228" s="24" t="n"/>
      <c r="X2228" s="3" t="n"/>
    </row>
    <row r="2229">
      <c r="A2229" s="22" t="n"/>
      <c r="B2229" s="22" t="n"/>
      <c r="C2229" s="24" t="n"/>
      <c r="D2229" s="24" t="n"/>
      <c r="E2229" s="24" t="n"/>
      <c r="F2229" s="24" t="n"/>
      <c r="G2229" s="24" t="n"/>
      <c r="H2229" s="24" t="n"/>
      <c r="I2229" s="24" t="n"/>
      <c r="J2229" s="24" t="n"/>
      <c r="K2229" s="24" t="n"/>
      <c r="L2229" s="24" t="n"/>
      <c r="X2229" s="3" t="n"/>
    </row>
    <row r="2230">
      <c r="A2230" s="22" t="n"/>
      <c r="B2230" s="22" t="n"/>
      <c r="C2230" s="24" t="n"/>
      <c r="D2230" s="24" t="n"/>
      <c r="E2230" s="24" t="n"/>
      <c r="F2230" s="24" t="n"/>
      <c r="G2230" s="24" t="n"/>
      <c r="H2230" s="24" t="n"/>
      <c r="I2230" s="24" t="n"/>
      <c r="J2230" s="24" t="n"/>
      <c r="K2230" s="24" t="n"/>
      <c r="L2230" s="24" t="n"/>
      <c r="X2230" s="3" t="n"/>
    </row>
    <row r="2231">
      <c r="A2231" s="22" t="n"/>
      <c r="B2231" s="22" t="n"/>
      <c r="C2231" s="24" t="n"/>
      <c r="D2231" s="24" t="n"/>
      <c r="E2231" s="24" t="n"/>
      <c r="F2231" s="24" t="n"/>
      <c r="G2231" s="24" t="n"/>
      <c r="H2231" s="24" t="n"/>
      <c r="I2231" s="24" t="n"/>
      <c r="J2231" s="24" t="n"/>
      <c r="K2231" s="24" t="n"/>
      <c r="L2231" s="24" t="n"/>
      <c r="X2231" s="3" t="n"/>
    </row>
    <row r="2232">
      <c r="A2232" s="22" t="n"/>
      <c r="B2232" s="22" t="n"/>
      <c r="C2232" s="24" t="n"/>
      <c r="D2232" s="24" t="n"/>
      <c r="E2232" s="24" t="n"/>
      <c r="F2232" s="24" t="n"/>
      <c r="G2232" s="24" t="n"/>
      <c r="H2232" s="24" t="n"/>
      <c r="I2232" s="24" t="n"/>
      <c r="J2232" s="24" t="n"/>
      <c r="K2232" s="24" t="n"/>
      <c r="L2232" s="24" t="n"/>
      <c r="X2232" s="3" t="n"/>
    </row>
    <row r="2233">
      <c r="A2233" s="22" t="n"/>
      <c r="B2233" s="22" t="n"/>
      <c r="C2233" s="24" t="n"/>
      <c r="D2233" s="24" t="n"/>
      <c r="E2233" s="24" t="n"/>
      <c r="F2233" s="24" t="n"/>
      <c r="G2233" s="24" t="n"/>
      <c r="H2233" s="24" t="n"/>
      <c r="I2233" s="24" t="n"/>
      <c r="J2233" s="24" t="n"/>
      <c r="K2233" s="24" t="n"/>
      <c r="L2233" s="24" t="n"/>
      <c r="X2233" s="3" t="n"/>
    </row>
    <row r="2234">
      <c r="A2234" s="22" t="n"/>
      <c r="B2234" s="22" t="n"/>
      <c r="C2234" s="24" t="n"/>
      <c r="D2234" s="24" t="n"/>
      <c r="E2234" s="24" t="n"/>
      <c r="F2234" s="24" t="n"/>
      <c r="G2234" s="24" t="n"/>
      <c r="H2234" s="24" t="n"/>
      <c r="I2234" s="24" t="n"/>
      <c r="J2234" s="24" t="n"/>
      <c r="K2234" s="24" t="n"/>
      <c r="L2234" s="24" t="n"/>
      <c r="X2234" s="3" t="n"/>
    </row>
    <row r="2235">
      <c r="A2235" s="22" t="n"/>
      <c r="B2235" s="22" t="n"/>
      <c r="C2235" s="24" t="n"/>
      <c r="D2235" s="24" t="n"/>
      <c r="E2235" s="24" t="n"/>
      <c r="F2235" s="24" t="n"/>
      <c r="G2235" s="24" t="n"/>
      <c r="H2235" s="24" t="n"/>
      <c r="I2235" s="24" t="n"/>
      <c r="J2235" s="24" t="n"/>
      <c r="K2235" s="24" t="n"/>
      <c r="L2235" s="24" t="n"/>
      <c r="X2235" s="3" t="n"/>
    </row>
    <row r="2236">
      <c r="A2236" s="22" t="n"/>
      <c r="B2236" s="22" t="n"/>
      <c r="C2236" s="24" t="n"/>
      <c r="D2236" s="24" t="n"/>
      <c r="E2236" s="24" t="n"/>
      <c r="F2236" s="24" t="n"/>
      <c r="G2236" s="24" t="n"/>
      <c r="H2236" s="24" t="n"/>
      <c r="I2236" s="24" t="n"/>
      <c r="J2236" s="24" t="n"/>
      <c r="K2236" s="24" t="n"/>
      <c r="L2236" s="24" t="n"/>
      <c r="X2236" s="3" t="n"/>
    </row>
    <row r="2237">
      <c r="A2237" s="22" t="n"/>
      <c r="B2237" s="22" t="n"/>
      <c r="C2237" s="24" t="n"/>
      <c r="D2237" s="24" t="n"/>
      <c r="E2237" s="24" t="n"/>
      <c r="F2237" s="24" t="n"/>
      <c r="G2237" s="24" t="n"/>
      <c r="H2237" s="24" t="n"/>
      <c r="I2237" s="24" t="n"/>
      <c r="J2237" s="24" t="n"/>
      <c r="K2237" s="24" t="n"/>
      <c r="L2237" s="24" t="n"/>
      <c r="X2237" s="3" t="n"/>
    </row>
    <row r="2238">
      <c r="A2238" s="22" t="n"/>
      <c r="B2238" s="22" t="n"/>
      <c r="C2238" s="24" t="n"/>
      <c r="D2238" s="24" t="n"/>
      <c r="E2238" s="24" t="n"/>
      <c r="F2238" s="24" t="n"/>
      <c r="G2238" s="24" t="n"/>
      <c r="H2238" s="24" t="n"/>
      <c r="I2238" s="24" t="n"/>
      <c r="J2238" s="24" t="n"/>
      <c r="K2238" s="24" t="n"/>
      <c r="L2238" s="24" t="n"/>
      <c r="X2238" s="3" t="n"/>
    </row>
    <row r="2239">
      <c r="A2239" s="22" t="n"/>
      <c r="B2239" s="22" t="n"/>
      <c r="C2239" s="24" t="n"/>
      <c r="D2239" s="24" t="n"/>
      <c r="E2239" s="24" t="n"/>
      <c r="F2239" s="24" t="n"/>
      <c r="G2239" s="24" t="n"/>
      <c r="H2239" s="24" t="n"/>
      <c r="I2239" s="24" t="n"/>
      <c r="J2239" s="24" t="n"/>
      <c r="K2239" s="24" t="n"/>
      <c r="L2239" s="24" t="n"/>
      <c r="X2239" s="3" t="n"/>
    </row>
    <row r="2240">
      <c r="A2240" s="22" t="n"/>
      <c r="B2240" s="22" t="n"/>
      <c r="C2240" s="24" t="n"/>
      <c r="D2240" s="24" t="n"/>
      <c r="E2240" s="24" t="n"/>
      <c r="F2240" s="24" t="n"/>
      <c r="G2240" s="24" t="n"/>
      <c r="H2240" s="24" t="n"/>
      <c r="I2240" s="24" t="n"/>
      <c r="J2240" s="24" t="n"/>
      <c r="K2240" s="24" t="n"/>
      <c r="L2240" s="24" t="n"/>
      <c r="X2240" s="3" t="n"/>
    </row>
    <row r="2241">
      <c r="A2241" s="22" t="n"/>
      <c r="B2241" s="22" t="n"/>
      <c r="C2241" s="24" t="n"/>
      <c r="D2241" s="24" t="n"/>
      <c r="E2241" s="24" t="n"/>
      <c r="F2241" s="24" t="n"/>
      <c r="G2241" s="24" t="n"/>
      <c r="H2241" s="24" t="n"/>
      <c r="I2241" s="24" t="n"/>
      <c r="J2241" s="24" t="n"/>
      <c r="K2241" s="24" t="n"/>
      <c r="L2241" s="24" t="n"/>
      <c r="X2241" s="3" t="n"/>
    </row>
    <row r="2242">
      <c r="A2242" s="22" t="n"/>
      <c r="B2242" s="22" t="n"/>
      <c r="C2242" s="24" t="n"/>
      <c r="D2242" s="24" t="n"/>
      <c r="E2242" s="24" t="n"/>
      <c r="F2242" s="24" t="n"/>
      <c r="G2242" s="24" t="n"/>
      <c r="H2242" s="24" t="n"/>
      <c r="I2242" s="24" t="n"/>
      <c r="J2242" s="24" t="n"/>
      <c r="K2242" s="24" t="n"/>
      <c r="L2242" s="24" t="n"/>
      <c r="X2242" s="3" t="n"/>
    </row>
    <row r="2243">
      <c r="A2243" s="22" t="n"/>
      <c r="B2243" s="22" t="n"/>
      <c r="C2243" s="24" t="n"/>
      <c r="D2243" s="24" t="n"/>
      <c r="E2243" s="24" t="n"/>
      <c r="F2243" s="24" t="n"/>
      <c r="G2243" s="24" t="n"/>
      <c r="H2243" s="24" t="n"/>
      <c r="I2243" s="24" t="n"/>
      <c r="J2243" s="24" t="n"/>
      <c r="K2243" s="24" t="n"/>
      <c r="L2243" s="24" t="n"/>
      <c r="X2243" s="3" t="n"/>
    </row>
    <row r="2244">
      <c r="A2244" s="22" t="n"/>
      <c r="B2244" s="22" t="n"/>
      <c r="C2244" s="24" t="n"/>
      <c r="D2244" s="24" t="n"/>
      <c r="E2244" s="24" t="n"/>
      <c r="F2244" s="24" t="n"/>
      <c r="G2244" s="24" t="n"/>
      <c r="H2244" s="24" t="n"/>
      <c r="I2244" s="24" t="n"/>
      <c r="J2244" s="24" t="n"/>
      <c r="K2244" s="24" t="n"/>
      <c r="L2244" s="24" t="n"/>
      <c r="X2244" s="3" t="n"/>
    </row>
    <row r="2245">
      <c r="A2245" s="22" t="n"/>
      <c r="B2245" s="22" t="n"/>
      <c r="C2245" s="24" t="n"/>
      <c r="D2245" s="24" t="n"/>
      <c r="E2245" s="24" t="n"/>
      <c r="F2245" s="24" t="n"/>
      <c r="G2245" s="24" t="n"/>
      <c r="H2245" s="24" t="n"/>
      <c r="I2245" s="24" t="n"/>
      <c r="J2245" s="24" t="n"/>
      <c r="K2245" s="24" t="n"/>
      <c r="L2245" s="24" t="n"/>
      <c r="X2245" s="3" t="n"/>
    </row>
    <row r="2246">
      <c r="A2246" s="22" t="n"/>
      <c r="B2246" s="22" t="n"/>
      <c r="C2246" s="24" t="n"/>
      <c r="D2246" s="24" t="n"/>
      <c r="E2246" s="24" t="n"/>
      <c r="F2246" s="24" t="n"/>
      <c r="G2246" s="24" t="n"/>
      <c r="H2246" s="24" t="n"/>
      <c r="I2246" s="24" t="n"/>
      <c r="J2246" s="24" t="n"/>
      <c r="K2246" s="24" t="n"/>
      <c r="L2246" s="24" t="n"/>
      <c r="X2246" s="3" t="n"/>
    </row>
    <row r="2247">
      <c r="A2247" s="22" t="n"/>
      <c r="B2247" s="22" t="n"/>
      <c r="C2247" s="24" t="n"/>
      <c r="D2247" s="24" t="n"/>
      <c r="E2247" s="24" t="n"/>
      <c r="F2247" s="24" t="n"/>
      <c r="G2247" s="24" t="n"/>
      <c r="H2247" s="24" t="n"/>
      <c r="I2247" s="24" t="n"/>
      <c r="J2247" s="24" t="n"/>
      <c r="K2247" s="24" t="n"/>
      <c r="L2247" s="24" t="n"/>
      <c r="X2247" s="3" t="n"/>
    </row>
    <row r="2248">
      <c r="A2248" s="22" t="n"/>
      <c r="B2248" s="22" t="n"/>
      <c r="C2248" s="24" t="n"/>
      <c r="D2248" s="24" t="n"/>
      <c r="E2248" s="24" t="n"/>
      <c r="F2248" s="24" t="n"/>
      <c r="G2248" s="24" t="n"/>
      <c r="H2248" s="24" t="n"/>
      <c r="I2248" s="24" t="n"/>
      <c r="J2248" s="24" t="n"/>
      <c r="K2248" s="24" t="n"/>
      <c r="L2248" s="24" t="n"/>
      <c r="X2248" s="3" t="n"/>
    </row>
    <row r="2249">
      <c r="A2249" s="22" t="n"/>
      <c r="B2249" s="22" t="n"/>
      <c r="C2249" s="24" t="n"/>
      <c r="D2249" s="24" t="n"/>
      <c r="E2249" s="24" t="n"/>
      <c r="F2249" s="24" t="n"/>
      <c r="G2249" s="24" t="n"/>
      <c r="H2249" s="24" t="n"/>
      <c r="I2249" s="24" t="n"/>
      <c r="J2249" s="24" t="n"/>
      <c r="K2249" s="24" t="n"/>
      <c r="L2249" s="24" t="n"/>
      <c r="X2249" s="3" t="n"/>
    </row>
    <row r="2250">
      <c r="A2250" s="22" t="n"/>
      <c r="B2250" s="22" t="n"/>
      <c r="C2250" s="24" t="n"/>
      <c r="D2250" s="24" t="n"/>
      <c r="E2250" s="24" t="n"/>
      <c r="F2250" s="24" t="n"/>
      <c r="G2250" s="24" t="n"/>
      <c r="H2250" s="24" t="n"/>
      <c r="I2250" s="24" t="n"/>
      <c r="J2250" s="24" t="n"/>
      <c r="K2250" s="24" t="n"/>
      <c r="L2250" s="24" t="n"/>
      <c r="X2250" s="3" t="n"/>
    </row>
    <row r="2251">
      <c r="A2251" s="22" t="n"/>
      <c r="B2251" s="22" t="n"/>
      <c r="C2251" s="24" t="n"/>
      <c r="D2251" s="24" t="n"/>
      <c r="E2251" s="24" t="n"/>
      <c r="F2251" s="24" t="n"/>
      <c r="G2251" s="24" t="n"/>
      <c r="H2251" s="24" t="n"/>
      <c r="I2251" s="24" t="n"/>
      <c r="J2251" s="24" t="n"/>
      <c r="K2251" s="24" t="n"/>
      <c r="L2251" s="24" t="n"/>
      <c r="X2251" s="3" t="n"/>
    </row>
    <row r="2252">
      <c r="A2252" s="22" t="n"/>
      <c r="B2252" s="22" t="n"/>
      <c r="C2252" s="24" t="n"/>
      <c r="D2252" s="24" t="n"/>
      <c r="E2252" s="24" t="n"/>
      <c r="F2252" s="24" t="n"/>
      <c r="G2252" s="24" t="n"/>
      <c r="H2252" s="24" t="n"/>
      <c r="I2252" s="24" t="n"/>
      <c r="J2252" s="24" t="n"/>
      <c r="K2252" s="24" t="n"/>
      <c r="L2252" s="24" t="n"/>
      <c r="X2252" s="3" t="n"/>
    </row>
    <row r="2253">
      <c r="A2253" s="22" t="n"/>
      <c r="B2253" s="22" t="n"/>
      <c r="C2253" s="24" t="n"/>
      <c r="D2253" s="24" t="n"/>
      <c r="E2253" s="24" t="n"/>
      <c r="F2253" s="24" t="n"/>
      <c r="G2253" s="24" t="n"/>
      <c r="H2253" s="24" t="n"/>
      <c r="I2253" s="24" t="n"/>
      <c r="J2253" s="24" t="n"/>
      <c r="K2253" s="24" t="n"/>
      <c r="L2253" s="24" t="n"/>
      <c r="X2253" s="3" t="n"/>
    </row>
    <row r="2254">
      <c r="A2254" s="22" t="n"/>
      <c r="B2254" s="22" t="n"/>
      <c r="C2254" s="24" t="n"/>
      <c r="D2254" s="24" t="n"/>
      <c r="E2254" s="24" t="n"/>
      <c r="F2254" s="24" t="n"/>
      <c r="G2254" s="24" t="n"/>
      <c r="H2254" s="24" t="n"/>
      <c r="I2254" s="24" t="n"/>
      <c r="J2254" s="24" t="n"/>
      <c r="K2254" s="24" t="n"/>
      <c r="L2254" s="24" t="n"/>
      <c r="X2254" s="3" t="n"/>
    </row>
    <row r="2255">
      <c r="A2255" s="22" t="n"/>
      <c r="B2255" s="22" t="n"/>
      <c r="C2255" s="24" t="n"/>
      <c r="D2255" s="24" t="n"/>
      <c r="E2255" s="24" t="n"/>
      <c r="F2255" s="24" t="n"/>
      <c r="G2255" s="24" t="n"/>
      <c r="H2255" s="24" t="n"/>
      <c r="I2255" s="24" t="n"/>
      <c r="J2255" s="24" t="n"/>
      <c r="K2255" s="24" t="n"/>
      <c r="L2255" s="24" t="n"/>
      <c r="X2255" s="3" t="n"/>
    </row>
    <row r="2256">
      <c r="A2256" s="22" t="n"/>
      <c r="B2256" s="22" t="n"/>
      <c r="C2256" s="24" t="n"/>
      <c r="D2256" s="24" t="n"/>
      <c r="E2256" s="24" t="n"/>
      <c r="F2256" s="24" t="n"/>
      <c r="G2256" s="24" t="n"/>
      <c r="H2256" s="24" t="n"/>
      <c r="I2256" s="24" t="n"/>
      <c r="J2256" s="24" t="n"/>
      <c r="K2256" s="24" t="n"/>
      <c r="L2256" s="24" t="n"/>
      <c r="X2256" s="3" t="n"/>
    </row>
    <row r="2257">
      <c r="A2257" s="22" t="n"/>
      <c r="B2257" s="22" t="n"/>
      <c r="C2257" s="24" t="n"/>
      <c r="D2257" s="24" t="n"/>
      <c r="E2257" s="24" t="n"/>
      <c r="F2257" s="24" t="n"/>
      <c r="G2257" s="24" t="n"/>
      <c r="H2257" s="24" t="n"/>
      <c r="I2257" s="24" t="n"/>
      <c r="J2257" s="24" t="n"/>
      <c r="K2257" s="24" t="n"/>
      <c r="L2257" s="24" t="n"/>
      <c r="X2257" s="3" t="n"/>
    </row>
    <row r="2258">
      <c r="A2258" s="22" t="n"/>
      <c r="B2258" s="22" t="n"/>
      <c r="C2258" s="24" t="n"/>
      <c r="D2258" s="24" t="n"/>
      <c r="E2258" s="24" t="n"/>
      <c r="F2258" s="24" t="n"/>
      <c r="G2258" s="24" t="n"/>
      <c r="H2258" s="24" t="n"/>
      <c r="I2258" s="24" t="n"/>
      <c r="J2258" s="24" t="n"/>
      <c r="K2258" s="24" t="n"/>
      <c r="L2258" s="24" t="n"/>
      <c r="X2258" s="3" t="n"/>
    </row>
    <row r="2259">
      <c r="A2259" s="22" t="n"/>
      <c r="B2259" s="22" t="n"/>
      <c r="C2259" s="24" t="n"/>
      <c r="D2259" s="24" t="n"/>
      <c r="E2259" s="24" t="n"/>
      <c r="F2259" s="24" t="n"/>
      <c r="G2259" s="24" t="n"/>
      <c r="H2259" s="24" t="n"/>
      <c r="I2259" s="24" t="n"/>
      <c r="J2259" s="24" t="n"/>
      <c r="K2259" s="24" t="n"/>
      <c r="L2259" s="24" t="n"/>
      <c r="X2259" s="3" t="n"/>
    </row>
    <row r="2260">
      <c r="A2260" s="22" t="n"/>
      <c r="B2260" s="22" t="n"/>
      <c r="C2260" s="24" t="n"/>
      <c r="D2260" s="24" t="n"/>
      <c r="E2260" s="24" t="n"/>
      <c r="F2260" s="24" t="n"/>
      <c r="G2260" s="24" t="n"/>
      <c r="H2260" s="24" t="n"/>
      <c r="I2260" s="24" t="n"/>
      <c r="J2260" s="24" t="n"/>
      <c r="K2260" s="24" t="n"/>
      <c r="L2260" s="24" t="n"/>
      <c r="X2260" s="3" t="n"/>
    </row>
    <row r="2261">
      <c r="A2261" s="22" t="n"/>
      <c r="B2261" s="22" t="n"/>
      <c r="C2261" s="24" t="n"/>
      <c r="D2261" s="24" t="n"/>
      <c r="E2261" s="24" t="n"/>
      <c r="F2261" s="24" t="n"/>
      <c r="G2261" s="24" t="n"/>
      <c r="H2261" s="24" t="n"/>
      <c r="I2261" s="24" t="n"/>
      <c r="J2261" s="24" t="n"/>
      <c r="K2261" s="24" t="n"/>
      <c r="L2261" s="24" t="n"/>
      <c r="X2261" s="3" t="n"/>
    </row>
    <row r="2262">
      <c r="A2262" s="22" t="n"/>
      <c r="B2262" s="22" t="n"/>
      <c r="C2262" s="24" t="n"/>
      <c r="D2262" s="24" t="n"/>
      <c r="E2262" s="24" t="n"/>
      <c r="F2262" s="24" t="n"/>
      <c r="G2262" s="24" t="n"/>
      <c r="H2262" s="24" t="n"/>
      <c r="I2262" s="24" t="n"/>
      <c r="J2262" s="24" t="n"/>
      <c r="K2262" s="24" t="n"/>
      <c r="L2262" s="24" t="n"/>
      <c r="X2262" s="3" t="n"/>
    </row>
    <row r="2263">
      <c r="A2263" s="22" t="n"/>
      <c r="B2263" s="22" t="n"/>
      <c r="C2263" s="24" t="n"/>
      <c r="D2263" s="24" t="n"/>
      <c r="E2263" s="24" t="n"/>
      <c r="F2263" s="24" t="n"/>
      <c r="G2263" s="24" t="n"/>
      <c r="H2263" s="24" t="n"/>
      <c r="I2263" s="24" t="n"/>
      <c r="J2263" s="24" t="n"/>
      <c r="K2263" s="24" t="n"/>
      <c r="L2263" s="24" t="n"/>
      <c r="X2263" s="3" t="n"/>
    </row>
    <row r="2264">
      <c r="A2264" s="22" t="n"/>
      <c r="B2264" s="22" t="n"/>
      <c r="C2264" s="24" t="n"/>
      <c r="D2264" s="24" t="n"/>
      <c r="E2264" s="24" t="n"/>
      <c r="F2264" s="24" t="n"/>
      <c r="G2264" s="24" t="n"/>
      <c r="H2264" s="24" t="n"/>
      <c r="I2264" s="24" t="n"/>
      <c r="J2264" s="24" t="n"/>
      <c r="K2264" s="24" t="n"/>
      <c r="L2264" s="24" t="n"/>
      <c r="X2264" s="3" t="n"/>
    </row>
    <row r="2265">
      <c r="A2265" s="22" t="n"/>
      <c r="B2265" s="22" t="n"/>
      <c r="C2265" s="24" t="n"/>
      <c r="D2265" s="24" t="n"/>
      <c r="E2265" s="24" t="n"/>
      <c r="F2265" s="24" t="n"/>
      <c r="G2265" s="24" t="n"/>
      <c r="H2265" s="24" t="n"/>
      <c r="I2265" s="24" t="n"/>
      <c r="J2265" s="24" t="n"/>
      <c r="K2265" s="24" t="n"/>
      <c r="L2265" s="24" t="n"/>
      <c r="X2265" s="3" t="n"/>
    </row>
    <row r="2266">
      <c r="A2266" s="22" t="n"/>
      <c r="B2266" s="22" t="n"/>
      <c r="C2266" s="24" t="n"/>
      <c r="D2266" s="24" t="n"/>
      <c r="E2266" s="24" t="n"/>
      <c r="F2266" s="24" t="n"/>
      <c r="G2266" s="24" t="n"/>
      <c r="H2266" s="24" t="n"/>
      <c r="I2266" s="24" t="n"/>
      <c r="J2266" s="24" t="n"/>
      <c r="K2266" s="24" t="n"/>
      <c r="L2266" s="24" t="n"/>
      <c r="X2266" s="3" t="n"/>
    </row>
    <row r="2267">
      <c r="A2267" s="22" t="n"/>
      <c r="B2267" s="22" t="n"/>
      <c r="C2267" s="24" t="n"/>
      <c r="D2267" s="24" t="n"/>
      <c r="E2267" s="24" t="n"/>
      <c r="F2267" s="24" t="n"/>
      <c r="G2267" s="24" t="n"/>
      <c r="H2267" s="24" t="n"/>
      <c r="I2267" s="24" t="n"/>
      <c r="J2267" s="24" t="n"/>
      <c r="K2267" s="24" t="n"/>
      <c r="L2267" s="24" t="n"/>
      <c r="X2267" s="3" t="n"/>
    </row>
    <row r="2268">
      <c r="A2268" s="22" t="n"/>
      <c r="B2268" s="22" t="n"/>
      <c r="C2268" s="24" t="n"/>
      <c r="D2268" s="24" t="n"/>
      <c r="E2268" s="24" t="n"/>
      <c r="F2268" s="24" t="n"/>
      <c r="G2268" s="24" t="n"/>
      <c r="H2268" s="24" t="n"/>
      <c r="I2268" s="24" t="n"/>
      <c r="J2268" s="24" t="n"/>
      <c r="K2268" s="24" t="n"/>
      <c r="L2268" s="24" t="n"/>
      <c r="X2268" s="3" t="n"/>
    </row>
    <row r="2269">
      <c r="A2269" s="22" t="n"/>
      <c r="B2269" s="22" t="n"/>
      <c r="C2269" s="24" t="n"/>
      <c r="D2269" s="24" t="n"/>
      <c r="E2269" s="24" t="n"/>
      <c r="F2269" s="24" t="n"/>
      <c r="G2269" s="24" t="n"/>
      <c r="H2269" s="24" t="n"/>
      <c r="I2269" s="24" t="n"/>
      <c r="J2269" s="24" t="n"/>
      <c r="K2269" s="24" t="n"/>
      <c r="L2269" s="24" t="n"/>
      <c r="X2269" s="3" t="n"/>
    </row>
    <row r="2270">
      <c r="A2270" s="22" t="n"/>
      <c r="B2270" s="22" t="n"/>
      <c r="C2270" s="24" t="n"/>
      <c r="D2270" s="24" t="n"/>
      <c r="E2270" s="24" t="n"/>
      <c r="F2270" s="24" t="n"/>
      <c r="G2270" s="24" t="n"/>
      <c r="H2270" s="24" t="n"/>
      <c r="I2270" s="24" t="n"/>
      <c r="J2270" s="24" t="n"/>
      <c r="K2270" s="24" t="n"/>
      <c r="L2270" s="24" t="n"/>
      <c r="X2270" s="3" t="n"/>
    </row>
    <row r="2271">
      <c r="A2271" s="22" t="n"/>
      <c r="B2271" s="22" t="n"/>
      <c r="C2271" s="24" t="n"/>
      <c r="D2271" s="24" t="n"/>
      <c r="E2271" s="24" t="n"/>
      <c r="F2271" s="24" t="n"/>
      <c r="G2271" s="24" t="n"/>
      <c r="H2271" s="24" t="n"/>
      <c r="I2271" s="24" t="n"/>
      <c r="J2271" s="24" t="n"/>
      <c r="K2271" s="24" t="n"/>
      <c r="L2271" s="24" t="n"/>
      <c r="X2271" s="3" t="n"/>
    </row>
    <row r="2272">
      <c r="A2272" s="22" t="n"/>
      <c r="B2272" s="22" t="n"/>
      <c r="C2272" s="24" t="n"/>
      <c r="D2272" s="24" t="n"/>
      <c r="E2272" s="24" t="n"/>
      <c r="F2272" s="24" t="n"/>
      <c r="G2272" s="24" t="n"/>
      <c r="H2272" s="24" t="n"/>
      <c r="I2272" s="24" t="n"/>
      <c r="J2272" s="24" t="n"/>
      <c r="K2272" s="24" t="n"/>
      <c r="L2272" s="24" t="n"/>
      <c r="X2272" s="3" t="n"/>
    </row>
    <row r="2273">
      <c r="A2273" s="22" t="n"/>
      <c r="B2273" s="22" t="n"/>
      <c r="C2273" s="24" t="n"/>
      <c r="D2273" s="24" t="n"/>
      <c r="E2273" s="24" t="n"/>
      <c r="F2273" s="24" t="n"/>
      <c r="G2273" s="24" t="n"/>
      <c r="H2273" s="24" t="n"/>
      <c r="I2273" s="24" t="n"/>
      <c r="J2273" s="24" t="n"/>
      <c r="K2273" s="24" t="n"/>
      <c r="L2273" s="24" t="n"/>
      <c r="X2273" s="3" t="n"/>
    </row>
    <row r="2274">
      <c r="A2274" s="22" t="n"/>
      <c r="B2274" s="22" t="n"/>
      <c r="C2274" s="24" t="n"/>
      <c r="D2274" s="24" t="n"/>
      <c r="E2274" s="24" t="n"/>
      <c r="F2274" s="24" t="n"/>
      <c r="G2274" s="24" t="n"/>
      <c r="H2274" s="24" t="n"/>
      <c r="I2274" s="24" t="n"/>
      <c r="J2274" s="24" t="n"/>
      <c r="K2274" s="24" t="n"/>
      <c r="L2274" s="24" t="n"/>
      <c r="X2274" s="3" t="n"/>
    </row>
    <row r="2275">
      <c r="A2275" s="22" t="n"/>
      <c r="B2275" s="22" t="n"/>
      <c r="C2275" s="24" t="n"/>
      <c r="D2275" s="24" t="n"/>
      <c r="E2275" s="24" t="n"/>
      <c r="F2275" s="24" t="n"/>
      <c r="G2275" s="24" t="n"/>
      <c r="H2275" s="24" t="n"/>
      <c r="I2275" s="24" t="n"/>
      <c r="J2275" s="24" t="n"/>
      <c r="K2275" s="24" t="n"/>
      <c r="L2275" s="24" t="n"/>
      <c r="X2275" s="3" t="n"/>
    </row>
    <row r="2276">
      <c r="A2276" s="22" t="n"/>
      <c r="B2276" s="22" t="n"/>
      <c r="C2276" s="24" t="n"/>
      <c r="D2276" s="24" t="n"/>
      <c r="E2276" s="24" t="n"/>
      <c r="F2276" s="24" t="n"/>
      <c r="G2276" s="24" t="n"/>
      <c r="H2276" s="24" t="n"/>
      <c r="I2276" s="24" t="n"/>
      <c r="J2276" s="24" t="n"/>
      <c r="K2276" s="24" t="n"/>
      <c r="L2276" s="24" t="n"/>
      <c r="X2276" s="3" t="n"/>
    </row>
    <row r="2277">
      <c r="A2277" s="22" t="n"/>
      <c r="B2277" s="22" t="n"/>
      <c r="C2277" s="24" t="n"/>
      <c r="D2277" s="24" t="n"/>
      <c r="E2277" s="24" t="n"/>
      <c r="F2277" s="24" t="n"/>
      <c r="G2277" s="24" t="n"/>
      <c r="H2277" s="24" t="n"/>
      <c r="I2277" s="24" t="n"/>
      <c r="J2277" s="24" t="n"/>
      <c r="K2277" s="24" t="n"/>
      <c r="L2277" s="24" t="n"/>
      <c r="X2277" s="3" t="n"/>
    </row>
    <row r="2278">
      <c r="A2278" s="22" t="n"/>
      <c r="B2278" s="22" t="n"/>
      <c r="C2278" s="24" t="n"/>
      <c r="D2278" s="24" t="n"/>
      <c r="E2278" s="24" t="n"/>
      <c r="F2278" s="24" t="n"/>
      <c r="G2278" s="24" t="n"/>
      <c r="H2278" s="24" t="n"/>
      <c r="I2278" s="24" t="n"/>
      <c r="J2278" s="24" t="n"/>
      <c r="K2278" s="24" t="n"/>
      <c r="L2278" s="24" t="n"/>
      <c r="X2278" s="3" t="n"/>
    </row>
    <row r="2279">
      <c r="A2279" s="22" t="n"/>
      <c r="B2279" s="22" t="n"/>
      <c r="C2279" s="24" t="n"/>
      <c r="D2279" s="24" t="n"/>
      <c r="E2279" s="24" t="n"/>
      <c r="F2279" s="24" t="n"/>
      <c r="G2279" s="24" t="n"/>
      <c r="H2279" s="24" t="n"/>
      <c r="I2279" s="24" t="n"/>
      <c r="J2279" s="24" t="n"/>
      <c r="K2279" s="24" t="n"/>
      <c r="L2279" s="24" t="n"/>
      <c r="X2279" s="3" t="n"/>
    </row>
    <row r="2280">
      <c r="A2280" s="22" t="n"/>
      <c r="B2280" s="22" t="n"/>
      <c r="C2280" s="24" t="n"/>
      <c r="D2280" s="24" t="n"/>
      <c r="E2280" s="24" t="n"/>
      <c r="F2280" s="24" t="n"/>
      <c r="G2280" s="24" t="n"/>
      <c r="H2280" s="24" t="n"/>
      <c r="I2280" s="24" t="n"/>
      <c r="J2280" s="24" t="n"/>
      <c r="K2280" s="24" t="n"/>
      <c r="L2280" s="24" t="n"/>
      <c r="X2280" s="3" t="n"/>
    </row>
    <row r="2281">
      <c r="A2281" s="22" t="n"/>
      <c r="B2281" s="22" t="n"/>
      <c r="C2281" s="24" t="n"/>
      <c r="D2281" s="24" t="n"/>
      <c r="E2281" s="24" t="n"/>
      <c r="F2281" s="24" t="n"/>
      <c r="G2281" s="24" t="n"/>
      <c r="H2281" s="24" t="n"/>
      <c r="I2281" s="24" t="n"/>
      <c r="J2281" s="24" t="n"/>
      <c r="K2281" s="24" t="n"/>
      <c r="L2281" s="24" t="n"/>
      <c r="X2281" s="3" t="n"/>
    </row>
    <row r="2282">
      <c r="A2282" s="22" t="n"/>
      <c r="B2282" s="22" t="n"/>
      <c r="C2282" s="24" t="n"/>
      <c r="D2282" s="24" t="n"/>
      <c r="E2282" s="24" t="n"/>
      <c r="F2282" s="24" t="n"/>
      <c r="G2282" s="24" t="n"/>
      <c r="H2282" s="24" t="n"/>
      <c r="I2282" s="24" t="n"/>
      <c r="J2282" s="24" t="n"/>
      <c r="K2282" s="24" t="n"/>
      <c r="L2282" s="24" t="n"/>
      <c r="X2282" s="3" t="n"/>
    </row>
    <row r="2283">
      <c r="A2283" s="22" t="n"/>
      <c r="B2283" s="22" t="n"/>
      <c r="C2283" s="24" t="n"/>
      <c r="D2283" s="24" t="n"/>
      <c r="E2283" s="24" t="n"/>
      <c r="F2283" s="24" t="n"/>
      <c r="G2283" s="24" t="n"/>
      <c r="H2283" s="24" t="n"/>
      <c r="I2283" s="24" t="n"/>
      <c r="J2283" s="24" t="n"/>
      <c r="K2283" s="24" t="n"/>
      <c r="L2283" s="24" t="n"/>
      <c r="X2283" s="3" t="n"/>
    </row>
    <row r="2284">
      <c r="A2284" s="22" t="n"/>
      <c r="B2284" s="22" t="n"/>
      <c r="C2284" s="24" t="n"/>
      <c r="D2284" s="24" t="n"/>
      <c r="E2284" s="24" t="n"/>
      <c r="F2284" s="24" t="n"/>
      <c r="G2284" s="24" t="n"/>
      <c r="H2284" s="24" t="n"/>
      <c r="I2284" s="24" t="n"/>
      <c r="J2284" s="24" t="n"/>
      <c r="K2284" s="24" t="n"/>
      <c r="L2284" s="24" t="n"/>
      <c r="X2284" s="3" t="n"/>
    </row>
    <row r="2285">
      <c r="A2285" s="22" t="n"/>
      <c r="B2285" s="22" t="n"/>
      <c r="C2285" s="24" t="n"/>
      <c r="D2285" s="24" t="n"/>
      <c r="E2285" s="24" t="n"/>
      <c r="F2285" s="24" t="n"/>
      <c r="G2285" s="24" t="n"/>
      <c r="H2285" s="24" t="n"/>
      <c r="I2285" s="24" t="n"/>
      <c r="J2285" s="24" t="n"/>
      <c r="K2285" s="24" t="n"/>
      <c r="L2285" s="24" t="n"/>
      <c r="X2285" s="3" t="n"/>
    </row>
    <row r="2286">
      <c r="A2286" s="22" t="n"/>
      <c r="B2286" s="22" t="n"/>
      <c r="C2286" s="24" t="n"/>
      <c r="D2286" s="24" t="n"/>
      <c r="E2286" s="24" t="n"/>
      <c r="F2286" s="24" t="n"/>
      <c r="G2286" s="24" t="n"/>
      <c r="H2286" s="24" t="n"/>
      <c r="I2286" s="24" t="n"/>
      <c r="J2286" s="24" t="n"/>
      <c r="K2286" s="24" t="n"/>
      <c r="L2286" s="24" t="n"/>
      <c r="X2286" s="3" t="n"/>
    </row>
    <row r="2287">
      <c r="A2287" s="22" t="n"/>
      <c r="B2287" s="22" t="n"/>
      <c r="C2287" s="24" t="n"/>
      <c r="D2287" s="24" t="n"/>
      <c r="E2287" s="24" t="n"/>
      <c r="F2287" s="24" t="n"/>
      <c r="G2287" s="24" t="n"/>
      <c r="H2287" s="24" t="n"/>
      <c r="I2287" s="24" t="n"/>
      <c r="J2287" s="24" t="n"/>
      <c r="K2287" s="24" t="n"/>
      <c r="L2287" s="24" t="n"/>
      <c r="X2287" s="3" t="n"/>
    </row>
    <row r="2288">
      <c r="A2288" s="22" t="n"/>
      <c r="B2288" s="22" t="n"/>
      <c r="C2288" s="24" t="n"/>
      <c r="D2288" s="24" t="n"/>
      <c r="E2288" s="24" t="n"/>
      <c r="F2288" s="24" t="n"/>
      <c r="G2288" s="24" t="n"/>
      <c r="H2288" s="24" t="n"/>
      <c r="I2288" s="24" t="n"/>
      <c r="J2288" s="24" t="n"/>
      <c r="K2288" s="24" t="n"/>
      <c r="L2288" s="24" t="n"/>
      <c r="X2288" s="3" t="n"/>
    </row>
    <row r="2289">
      <c r="A2289" s="22" t="n"/>
      <c r="B2289" s="22" t="n"/>
      <c r="C2289" s="24" t="n"/>
      <c r="D2289" s="24" t="n"/>
      <c r="E2289" s="24" t="n"/>
      <c r="F2289" s="24" t="n"/>
      <c r="G2289" s="24" t="n"/>
      <c r="H2289" s="24" t="n"/>
      <c r="I2289" s="24" t="n"/>
      <c r="J2289" s="24" t="n"/>
      <c r="K2289" s="24" t="n"/>
      <c r="L2289" s="24" t="n"/>
      <c r="X2289" s="3" t="n"/>
    </row>
    <row r="2290">
      <c r="A2290" s="22" t="n"/>
      <c r="B2290" s="22" t="n"/>
      <c r="C2290" s="24" t="n"/>
      <c r="D2290" s="24" t="n"/>
      <c r="E2290" s="24" t="n"/>
      <c r="F2290" s="24" t="n"/>
      <c r="G2290" s="24" t="n"/>
      <c r="H2290" s="24" t="n"/>
      <c r="I2290" s="24" t="n"/>
      <c r="J2290" s="24" t="n"/>
      <c r="K2290" s="24" t="n"/>
      <c r="L2290" s="24" t="n"/>
      <c r="X2290" s="3" t="n"/>
    </row>
    <row r="2291">
      <c r="A2291" s="22" t="n"/>
      <c r="B2291" s="22" t="n"/>
      <c r="C2291" s="24" t="n"/>
      <c r="D2291" s="24" t="n"/>
      <c r="E2291" s="24" t="n"/>
      <c r="F2291" s="24" t="n"/>
      <c r="G2291" s="24" t="n"/>
      <c r="H2291" s="24" t="n"/>
      <c r="I2291" s="24" t="n"/>
      <c r="J2291" s="24" t="n"/>
      <c r="K2291" s="24" t="n"/>
      <c r="L2291" s="24" t="n"/>
      <c r="X2291" s="3" t="n"/>
    </row>
    <row r="2292">
      <c r="A2292" s="22" t="n"/>
      <c r="B2292" s="22" t="n"/>
      <c r="C2292" s="24" t="n"/>
      <c r="D2292" s="24" t="n"/>
      <c r="E2292" s="24" t="n"/>
      <c r="F2292" s="24" t="n"/>
      <c r="G2292" s="24" t="n"/>
      <c r="H2292" s="24" t="n"/>
      <c r="I2292" s="24" t="n"/>
      <c r="J2292" s="24" t="n"/>
      <c r="K2292" s="24" t="n"/>
      <c r="L2292" s="24" t="n"/>
      <c r="X2292" s="3" t="n"/>
    </row>
    <row r="2293">
      <c r="A2293" s="22" t="n"/>
      <c r="B2293" s="22" t="n"/>
      <c r="C2293" s="24" t="n"/>
      <c r="D2293" s="24" t="n"/>
      <c r="E2293" s="24" t="n"/>
      <c r="F2293" s="24" t="n"/>
      <c r="G2293" s="24" t="n"/>
      <c r="H2293" s="24" t="n"/>
      <c r="I2293" s="24" t="n"/>
      <c r="J2293" s="24" t="n"/>
      <c r="K2293" s="24" t="n"/>
      <c r="L2293" s="24" t="n"/>
      <c r="X2293" s="3" t="n"/>
    </row>
    <row r="2294">
      <c r="A2294" s="22" t="n"/>
      <c r="B2294" s="22" t="n"/>
      <c r="C2294" s="24" t="n"/>
      <c r="D2294" s="24" t="n"/>
      <c r="E2294" s="24" t="n"/>
      <c r="F2294" s="24" t="n"/>
      <c r="G2294" s="24" t="n"/>
      <c r="H2294" s="24" t="n"/>
      <c r="I2294" s="24" t="n"/>
      <c r="J2294" s="24" t="n"/>
      <c r="K2294" s="24" t="n"/>
      <c r="L2294" s="24" t="n"/>
      <c r="X2294" s="3" t="n"/>
    </row>
    <row r="2295">
      <c r="A2295" s="22" t="n"/>
      <c r="B2295" s="22" t="n"/>
      <c r="C2295" s="24" t="n"/>
      <c r="D2295" s="24" t="n"/>
      <c r="E2295" s="24" t="n"/>
      <c r="F2295" s="24" t="n"/>
      <c r="G2295" s="24" t="n"/>
      <c r="H2295" s="24" t="n"/>
      <c r="I2295" s="24" t="n"/>
      <c r="J2295" s="24" t="n"/>
      <c r="K2295" s="24" t="n"/>
      <c r="L2295" s="24" t="n"/>
      <c r="X2295" s="3" t="n"/>
    </row>
    <row r="2296">
      <c r="A2296" s="22" t="n"/>
      <c r="B2296" s="22" t="n"/>
      <c r="C2296" s="24" t="n"/>
      <c r="D2296" s="24" t="n"/>
      <c r="E2296" s="24" t="n"/>
      <c r="F2296" s="24" t="n"/>
      <c r="G2296" s="24" t="n"/>
      <c r="H2296" s="24" t="n"/>
      <c r="I2296" s="24" t="n"/>
      <c r="J2296" s="24" t="n"/>
      <c r="K2296" s="24" t="n"/>
      <c r="L2296" s="24" t="n"/>
      <c r="X2296" s="3" t="n"/>
    </row>
    <row r="2297">
      <c r="A2297" s="22" t="n"/>
      <c r="B2297" s="22" t="n"/>
      <c r="C2297" s="24" t="n"/>
      <c r="D2297" s="24" t="n"/>
      <c r="E2297" s="24" t="n"/>
      <c r="F2297" s="24" t="n"/>
      <c r="G2297" s="24" t="n"/>
      <c r="H2297" s="24" t="n"/>
      <c r="I2297" s="24" t="n"/>
      <c r="J2297" s="24" t="n"/>
      <c r="K2297" s="24" t="n"/>
      <c r="L2297" s="24" t="n"/>
      <c r="X2297" s="3" t="n"/>
    </row>
    <row r="2298">
      <c r="A2298" s="22" t="n"/>
      <c r="B2298" s="22" t="n"/>
      <c r="C2298" s="24" t="n"/>
      <c r="D2298" s="24" t="n"/>
      <c r="E2298" s="24" t="n"/>
      <c r="F2298" s="24" t="n"/>
      <c r="G2298" s="24" t="n"/>
      <c r="H2298" s="24" t="n"/>
      <c r="I2298" s="24" t="n"/>
      <c r="J2298" s="24" t="n"/>
      <c r="K2298" s="24" t="n"/>
      <c r="L2298" s="24" t="n"/>
      <c r="X2298" s="3" t="n"/>
    </row>
    <row r="2299">
      <c r="A2299" s="22" t="n"/>
      <c r="B2299" s="22" t="n"/>
      <c r="C2299" s="24" t="n"/>
      <c r="D2299" s="24" t="n"/>
      <c r="E2299" s="24" t="n"/>
      <c r="F2299" s="24" t="n"/>
      <c r="G2299" s="24" t="n"/>
      <c r="H2299" s="24" t="n"/>
      <c r="I2299" s="24" t="n"/>
      <c r="J2299" s="24" t="n"/>
      <c r="K2299" s="24" t="n"/>
      <c r="L2299" s="24" t="n"/>
      <c r="X2299" s="3" t="n"/>
    </row>
    <row r="2300">
      <c r="A2300" s="22" t="n"/>
      <c r="B2300" s="22" t="n"/>
      <c r="C2300" s="24" t="n"/>
      <c r="D2300" s="24" t="n"/>
      <c r="E2300" s="24" t="n"/>
      <c r="F2300" s="24" t="n"/>
      <c r="G2300" s="24" t="n"/>
      <c r="H2300" s="24" t="n"/>
      <c r="I2300" s="24" t="n"/>
      <c r="J2300" s="24" t="n"/>
      <c r="K2300" s="24" t="n"/>
      <c r="L2300" s="24" t="n"/>
      <c r="X2300" s="3" t="n"/>
    </row>
    <row r="2301">
      <c r="A2301" s="22" t="n"/>
      <c r="B2301" s="22" t="n"/>
      <c r="C2301" s="24" t="n"/>
      <c r="D2301" s="24" t="n"/>
      <c r="E2301" s="24" t="n"/>
      <c r="F2301" s="24" t="n"/>
      <c r="G2301" s="24" t="n"/>
      <c r="H2301" s="24" t="n"/>
      <c r="I2301" s="24" t="n"/>
      <c r="J2301" s="24" t="n"/>
      <c r="K2301" s="24" t="n"/>
      <c r="L2301" s="24" t="n"/>
      <c r="X2301" s="3" t="n"/>
    </row>
    <row r="2302">
      <c r="A2302" s="22" t="n"/>
      <c r="B2302" s="22" t="n"/>
      <c r="C2302" s="24" t="n"/>
      <c r="D2302" s="24" t="n"/>
      <c r="E2302" s="24" t="n"/>
      <c r="F2302" s="24" t="n"/>
      <c r="G2302" s="24" t="n"/>
      <c r="H2302" s="24" t="n"/>
      <c r="I2302" s="24" t="n"/>
      <c r="J2302" s="24" t="n"/>
      <c r="K2302" s="24" t="n"/>
      <c r="L2302" s="24" t="n"/>
      <c r="X2302" s="3" t="n"/>
    </row>
    <row r="2303">
      <c r="A2303" s="22" t="n"/>
      <c r="B2303" s="22" t="n"/>
      <c r="C2303" s="24" t="n"/>
      <c r="D2303" s="24" t="n"/>
      <c r="E2303" s="24" t="n"/>
      <c r="F2303" s="24" t="n"/>
      <c r="G2303" s="24" t="n"/>
      <c r="H2303" s="24" t="n"/>
      <c r="I2303" s="24" t="n"/>
      <c r="J2303" s="24" t="n"/>
      <c r="K2303" s="24" t="n"/>
      <c r="L2303" s="24" t="n"/>
      <c r="X2303" s="3" t="n"/>
    </row>
    <row r="2304">
      <c r="A2304" s="22" t="n"/>
      <c r="B2304" s="22" t="n"/>
      <c r="C2304" s="24" t="n"/>
      <c r="D2304" s="24" t="n"/>
      <c r="E2304" s="24" t="n"/>
      <c r="F2304" s="24" t="n"/>
      <c r="G2304" s="24" t="n"/>
      <c r="H2304" s="24" t="n"/>
      <c r="I2304" s="24" t="n"/>
      <c r="J2304" s="24" t="n"/>
      <c r="K2304" s="24" t="n"/>
      <c r="L2304" s="24" t="n"/>
      <c r="X2304" s="3" t="n"/>
    </row>
    <row r="2305">
      <c r="A2305" s="22" t="n"/>
      <c r="B2305" s="22" t="n"/>
      <c r="C2305" s="24" t="n"/>
      <c r="D2305" s="24" t="n"/>
      <c r="E2305" s="24" t="n"/>
      <c r="F2305" s="24" t="n"/>
      <c r="G2305" s="24" t="n"/>
      <c r="H2305" s="24" t="n"/>
      <c r="I2305" s="24" t="n"/>
      <c r="J2305" s="24" t="n"/>
      <c r="K2305" s="24" t="n"/>
      <c r="L2305" s="24" t="n"/>
      <c r="X2305" s="3" t="n"/>
    </row>
    <row r="2306">
      <c r="A2306" s="22" t="n"/>
      <c r="B2306" s="22" t="n"/>
      <c r="C2306" s="24" t="n"/>
      <c r="D2306" s="24" t="n"/>
      <c r="E2306" s="24" t="n"/>
      <c r="F2306" s="24" t="n"/>
      <c r="G2306" s="24" t="n"/>
      <c r="H2306" s="24" t="n"/>
      <c r="I2306" s="24" t="n"/>
      <c r="J2306" s="24" t="n"/>
      <c r="K2306" s="24" t="n"/>
      <c r="L2306" s="24" t="n"/>
      <c r="X2306" s="3" t="n"/>
    </row>
    <row r="2307">
      <c r="A2307" s="22" t="n"/>
      <c r="B2307" s="22" t="n"/>
      <c r="C2307" s="24" t="n"/>
      <c r="D2307" s="24" t="n"/>
      <c r="E2307" s="24" t="n"/>
      <c r="F2307" s="24" t="n"/>
      <c r="G2307" s="24" t="n"/>
      <c r="H2307" s="24" t="n"/>
      <c r="I2307" s="24" t="n"/>
      <c r="J2307" s="24" t="n"/>
      <c r="K2307" s="24" t="n"/>
      <c r="L2307" s="24" t="n"/>
      <c r="X2307" s="3" t="n"/>
    </row>
    <row r="2308">
      <c r="A2308" s="22" t="n"/>
      <c r="B2308" s="22" t="n"/>
      <c r="C2308" s="24" t="n"/>
      <c r="D2308" s="24" t="n"/>
      <c r="E2308" s="24" t="n"/>
      <c r="F2308" s="24" t="n"/>
      <c r="G2308" s="24" t="n"/>
      <c r="H2308" s="24" t="n"/>
      <c r="I2308" s="24" t="n"/>
      <c r="J2308" s="24" t="n"/>
      <c r="K2308" s="24" t="n"/>
      <c r="L2308" s="24" t="n"/>
      <c r="X2308" s="3" t="n"/>
    </row>
    <row r="2309">
      <c r="A2309" s="22" t="n"/>
      <c r="B2309" s="22" t="n"/>
      <c r="C2309" s="24" t="n"/>
      <c r="D2309" s="24" t="n"/>
      <c r="E2309" s="24" t="n"/>
      <c r="F2309" s="24" t="n"/>
      <c r="G2309" s="24" t="n"/>
      <c r="H2309" s="24" t="n"/>
      <c r="I2309" s="24" t="n"/>
      <c r="J2309" s="24" t="n"/>
      <c r="K2309" s="24" t="n"/>
      <c r="L2309" s="24" t="n"/>
      <c r="X2309" s="3" t="n"/>
    </row>
    <row r="2310">
      <c r="A2310" s="22" t="n"/>
      <c r="B2310" s="22" t="n"/>
      <c r="C2310" s="24" t="n"/>
      <c r="D2310" s="24" t="n"/>
      <c r="E2310" s="24" t="n"/>
      <c r="F2310" s="24" t="n"/>
      <c r="G2310" s="24" t="n"/>
      <c r="H2310" s="24" t="n"/>
      <c r="I2310" s="24" t="n"/>
      <c r="J2310" s="24" t="n"/>
      <c r="K2310" s="24" t="n"/>
      <c r="L2310" s="24" t="n"/>
      <c r="X2310" s="3" t="n"/>
    </row>
    <row r="2311">
      <c r="A2311" s="22" t="n"/>
      <c r="B2311" s="22" t="n"/>
      <c r="C2311" s="24" t="n"/>
      <c r="D2311" s="24" t="n"/>
      <c r="E2311" s="24" t="n"/>
      <c r="F2311" s="24" t="n"/>
      <c r="G2311" s="24" t="n"/>
      <c r="H2311" s="24" t="n"/>
      <c r="I2311" s="24" t="n"/>
      <c r="J2311" s="24" t="n"/>
      <c r="K2311" s="24" t="n"/>
      <c r="L2311" s="24" t="n"/>
      <c r="X2311" s="3" t="n"/>
    </row>
    <row r="2312">
      <c r="A2312" s="22" t="n"/>
      <c r="B2312" s="22" t="n"/>
      <c r="C2312" s="24" t="n"/>
      <c r="D2312" s="24" t="n"/>
      <c r="E2312" s="24" t="n"/>
      <c r="F2312" s="24" t="n"/>
      <c r="G2312" s="24" t="n"/>
      <c r="H2312" s="24" t="n"/>
      <c r="I2312" s="24" t="n"/>
      <c r="J2312" s="24" t="n"/>
      <c r="K2312" s="24" t="n"/>
      <c r="L2312" s="24" t="n"/>
      <c r="X2312" s="3" t="n"/>
    </row>
    <row r="2313">
      <c r="A2313" s="22" t="n"/>
      <c r="B2313" s="22" t="n"/>
      <c r="C2313" s="24" t="n"/>
      <c r="D2313" s="24" t="n"/>
      <c r="E2313" s="24" t="n"/>
      <c r="F2313" s="24" t="n"/>
      <c r="G2313" s="24" t="n"/>
      <c r="H2313" s="24" t="n"/>
      <c r="I2313" s="24" t="n"/>
      <c r="J2313" s="24" t="n"/>
      <c r="K2313" s="24" t="n"/>
      <c r="L2313" s="24" t="n"/>
      <c r="X2313" s="3" t="n"/>
    </row>
    <row r="2314">
      <c r="A2314" s="22" t="n"/>
      <c r="B2314" s="22" t="n"/>
      <c r="C2314" s="24" t="n"/>
      <c r="D2314" s="24" t="n"/>
      <c r="E2314" s="24" t="n"/>
      <c r="F2314" s="24" t="n"/>
      <c r="G2314" s="24" t="n"/>
      <c r="H2314" s="24" t="n"/>
      <c r="I2314" s="24" t="n"/>
      <c r="J2314" s="24" t="n"/>
      <c r="K2314" s="24" t="n"/>
      <c r="L2314" s="24" t="n"/>
      <c r="X2314" s="3" t="n"/>
    </row>
    <row r="2315">
      <c r="A2315" s="22" t="n"/>
      <c r="B2315" s="22" t="n"/>
      <c r="C2315" s="24" t="n"/>
      <c r="D2315" s="24" t="n"/>
      <c r="E2315" s="24" t="n"/>
      <c r="F2315" s="24" t="n"/>
      <c r="G2315" s="24" t="n"/>
      <c r="H2315" s="24" t="n"/>
      <c r="I2315" s="24" t="n"/>
      <c r="J2315" s="24" t="n"/>
      <c r="K2315" s="24" t="n"/>
      <c r="L2315" s="24" t="n"/>
      <c r="X2315" s="3" t="n"/>
    </row>
    <row r="2316">
      <c r="A2316" s="22" t="n"/>
      <c r="B2316" s="22" t="n"/>
      <c r="C2316" s="24" t="n"/>
      <c r="D2316" s="24" t="n"/>
      <c r="E2316" s="24" t="n"/>
      <c r="F2316" s="24" t="n"/>
      <c r="G2316" s="24" t="n"/>
      <c r="H2316" s="24" t="n"/>
      <c r="I2316" s="24" t="n"/>
      <c r="J2316" s="24" t="n"/>
      <c r="K2316" s="24" t="n"/>
      <c r="L2316" s="24" t="n"/>
      <c r="X2316" s="3" t="n"/>
    </row>
    <row r="2317">
      <c r="A2317" s="22" t="n"/>
      <c r="B2317" s="22" t="n"/>
      <c r="C2317" s="24" t="n"/>
      <c r="D2317" s="24" t="n"/>
      <c r="E2317" s="24" t="n"/>
      <c r="F2317" s="24" t="n"/>
      <c r="G2317" s="24" t="n"/>
      <c r="H2317" s="24" t="n"/>
      <c r="I2317" s="24" t="n"/>
      <c r="J2317" s="24" t="n"/>
      <c r="K2317" s="24" t="n"/>
      <c r="L2317" s="24" t="n"/>
      <c r="X2317" s="3" t="n"/>
    </row>
    <row r="2318">
      <c r="A2318" s="22" t="n"/>
      <c r="B2318" s="22" t="n"/>
      <c r="C2318" s="24" t="n"/>
      <c r="D2318" s="24" t="n"/>
      <c r="E2318" s="24" t="n"/>
      <c r="F2318" s="24" t="n"/>
      <c r="G2318" s="24" t="n"/>
      <c r="H2318" s="24" t="n"/>
      <c r="I2318" s="24" t="n"/>
      <c r="J2318" s="24" t="n"/>
      <c r="K2318" s="24" t="n"/>
      <c r="L2318" s="24" t="n"/>
      <c r="X2318" s="3" t="n"/>
    </row>
    <row r="2319">
      <c r="A2319" s="22" t="n"/>
      <c r="B2319" s="22" t="n"/>
      <c r="C2319" s="24" t="n"/>
      <c r="D2319" s="24" t="n"/>
      <c r="E2319" s="24" t="n"/>
      <c r="F2319" s="24" t="n"/>
      <c r="G2319" s="24" t="n"/>
      <c r="H2319" s="24" t="n"/>
      <c r="I2319" s="24" t="n"/>
      <c r="J2319" s="24" t="n"/>
      <c r="K2319" s="24" t="n"/>
      <c r="L2319" s="24" t="n"/>
      <c r="X2319" s="3" t="n"/>
    </row>
    <row r="2320">
      <c r="A2320" s="22" t="n"/>
      <c r="B2320" s="22" t="n"/>
      <c r="C2320" s="24" t="n"/>
      <c r="D2320" s="24" t="n"/>
      <c r="E2320" s="24" t="n"/>
      <c r="F2320" s="24" t="n"/>
      <c r="G2320" s="24" t="n"/>
      <c r="H2320" s="24" t="n"/>
      <c r="I2320" s="24" t="n"/>
      <c r="J2320" s="24" t="n"/>
      <c r="K2320" s="24" t="n"/>
      <c r="L2320" s="24" t="n"/>
      <c r="X2320" s="3" t="n"/>
    </row>
    <row r="2321">
      <c r="A2321" s="22" t="n"/>
      <c r="B2321" s="22" t="n"/>
      <c r="C2321" s="24" t="n"/>
      <c r="D2321" s="24" t="n"/>
      <c r="E2321" s="24" t="n"/>
      <c r="F2321" s="24" t="n"/>
      <c r="G2321" s="24" t="n"/>
      <c r="H2321" s="24" t="n"/>
      <c r="I2321" s="24" t="n"/>
      <c r="J2321" s="24" t="n"/>
      <c r="K2321" s="24" t="n"/>
      <c r="L2321" s="24" t="n"/>
      <c r="X2321" s="3" t="n"/>
    </row>
    <row r="2322">
      <c r="A2322" s="22" t="n"/>
      <c r="B2322" s="22" t="n"/>
      <c r="C2322" s="24" t="n"/>
      <c r="D2322" s="24" t="n"/>
      <c r="E2322" s="24" t="n"/>
      <c r="F2322" s="24" t="n"/>
      <c r="G2322" s="24" t="n"/>
      <c r="H2322" s="24" t="n"/>
      <c r="I2322" s="24" t="n"/>
      <c r="J2322" s="24" t="n"/>
      <c r="K2322" s="24" t="n"/>
      <c r="L2322" s="24" t="n"/>
      <c r="X2322" s="3" t="n"/>
    </row>
    <row r="2323">
      <c r="A2323" s="22" t="n"/>
      <c r="B2323" s="22" t="n"/>
      <c r="C2323" s="24" t="n"/>
      <c r="D2323" s="24" t="n"/>
      <c r="E2323" s="24" t="n"/>
      <c r="F2323" s="24" t="n"/>
      <c r="G2323" s="24" t="n"/>
      <c r="H2323" s="24" t="n"/>
      <c r="I2323" s="24" t="n"/>
      <c r="J2323" s="24" t="n"/>
      <c r="K2323" s="24" t="n"/>
      <c r="L2323" s="24" t="n"/>
      <c r="X2323" s="3" t="n"/>
    </row>
    <row r="2324">
      <c r="A2324" s="22" t="n"/>
      <c r="B2324" s="22" t="n"/>
      <c r="C2324" s="24" t="n"/>
      <c r="D2324" s="24" t="n"/>
      <c r="E2324" s="24" t="n"/>
      <c r="F2324" s="24" t="n"/>
      <c r="G2324" s="24" t="n"/>
      <c r="H2324" s="24" t="n"/>
      <c r="I2324" s="24" t="n"/>
      <c r="J2324" s="24" t="n"/>
      <c r="K2324" s="24" t="n"/>
      <c r="L2324" s="24" t="n"/>
      <c r="X2324" s="3" t="n"/>
    </row>
    <row r="2325">
      <c r="A2325" s="22" t="n"/>
      <c r="B2325" s="22" t="n"/>
      <c r="C2325" s="24" t="n"/>
      <c r="D2325" s="24" t="n"/>
      <c r="E2325" s="24" t="n"/>
      <c r="F2325" s="24" t="n"/>
      <c r="G2325" s="24" t="n"/>
      <c r="H2325" s="24" t="n"/>
      <c r="I2325" s="24" t="n"/>
      <c r="J2325" s="24" t="n"/>
      <c r="K2325" s="24" t="n"/>
      <c r="L2325" s="24" t="n"/>
      <c r="X2325" s="3" t="n"/>
    </row>
    <row r="2326">
      <c r="A2326" s="22" t="n"/>
      <c r="B2326" s="22" t="n"/>
      <c r="C2326" s="24" t="n"/>
      <c r="D2326" s="24" t="n"/>
      <c r="E2326" s="24" t="n"/>
      <c r="F2326" s="24" t="n"/>
      <c r="G2326" s="24" t="n"/>
      <c r="H2326" s="24" t="n"/>
      <c r="I2326" s="24" t="n"/>
      <c r="J2326" s="24" t="n"/>
      <c r="K2326" s="24" t="n"/>
      <c r="L2326" s="24" t="n"/>
      <c r="X2326" s="3" t="n"/>
    </row>
    <row r="2327">
      <c r="A2327" s="22" t="n"/>
      <c r="B2327" s="22" t="n"/>
      <c r="C2327" s="24" t="n"/>
      <c r="D2327" s="24" t="n"/>
      <c r="E2327" s="24" t="n"/>
      <c r="F2327" s="24" t="n"/>
      <c r="G2327" s="24" t="n"/>
      <c r="H2327" s="24" t="n"/>
      <c r="I2327" s="24" t="n"/>
      <c r="J2327" s="24" t="n"/>
      <c r="K2327" s="24" t="n"/>
      <c r="L2327" s="24" t="n"/>
      <c r="X2327" s="3" t="n"/>
    </row>
    <row r="2328">
      <c r="A2328" s="22" t="n"/>
      <c r="B2328" s="22" t="n"/>
      <c r="C2328" s="24" t="n"/>
      <c r="D2328" s="24" t="n"/>
      <c r="E2328" s="24" t="n"/>
      <c r="F2328" s="24" t="n"/>
      <c r="G2328" s="24" t="n"/>
      <c r="H2328" s="24" t="n"/>
      <c r="I2328" s="24" t="n"/>
      <c r="J2328" s="24" t="n"/>
      <c r="K2328" s="24" t="n"/>
      <c r="L2328" s="24" t="n"/>
      <c r="X2328" s="3" t="n"/>
    </row>
    <row r="2329">
      <c r="A2329" s="22" t="n"/>
      <c r="B2329" s="22" t="n"/>
      <c r="C2329" s="24" t="n"/>
      <c r="D2329" s="24" t="n"/>
      <c r="E2329" s="24" t="n"/>
      <c r="F2329" s="24" t="n"/>
      <c r="G2329" s="24" t="n"/>
      <c r="H2329" s="24" t="n"/>
      <c r="I2329" s="24" t="n"/>
      <c r="J2329" s="24" t="n"/>
      <c r="K2329" s="24" t="n"/>
      <c r="L2329" s="24" t="n"/>
      <c r="X2329" s="3" t="n"/>
    </row>
    <row r="2330">
      <c r="A2330" s="22" t="n"/>
      <c r="B2330" s="22" t="n"/>
      <c r="C2330" s="24" t="n"/>
      <c r="D2330" s="24" t="n"/>
      <c r="E2330" s="24" t="n"/>
      <c r="F2330" s="24" t="n"/>
      <c r="G2330" s="24" t="n"/>
      <c r="H2330" s="24" t="n"/>
      <c r="I2330" s="24" t="n"/>
      <c r="J2330" s="24" t="n"/>
      <c r="K2330" s="24" t="n"/>
      <c r="L2330" s="24" t="n"/>
      <c r="X2330" s="3" t="n"/>
    </row>
    <row r="2331">
      <c r="A2331" s="22" t="n"/>
      <c r="B2331" s="22" t="n"/>
      <c r="C2331" s="24" t="n"/>
      <c r="D2331" s="24" t="n"/>
      <c r="E2331" s="24" t="n"/>
      <c r="F2331" s="24" t="n"/>
      <c r="G2331" s="24" t="n"/>
      <c r="H2331" s="24" t="n"/>
      <c r="I2331" s="24" t="n"/>
      <c r="J2331" s="24" t="n"/>
      <c r="K2331" s="24" t="n"/>
      <c r="L2331" s="24" t="n"/>
      <c r="X2331" s="3" t="n"/>
    </row>
    <row r="2332">
      <c r="A2332" s="22" t="n"/>
      <c r="B2332" s="22" t="n"/>
      <c r="C2332" s="24" t="n"/>
      <c r="D2332" s="24" t="n"/>
      <c r="E2332" s="24" t="n"/>
      <c r="F2332" s="24" t="n"/>
      <c r="G2332" s="24" t="n"/>
      <c r="H2332" s="24" t="n"/>
      <c r="I2332" s="24" t="n"/>
      <c r="J2332" s="24" t="n"/>
      <c r="K2332" s="24" t="n"/>
      <c r="L2332" s="24" t="n"/>
      <c r="X2332" s="3" t="n"/>
    </row>
    <row r="2333">
      <c r="A2333" s="22" t="n"/>
      <c r="B2333" s="22" t="n"/>
      <c r="C2333" s="24" t="n"/>
      <c r="D2333" s="24" t="n"/>
      <c r="E2333" s="24" t="n"/>
      <c r="F2333" s="24" t="n"/>
      <c r="G2333" s="24" t="n"/>
      <c r="H2333" s="24" t="n"/>
      <c r="I2333" s="24" t="n"/>
      <c r="J2333" s="24" t="n"/>
      <c r="K2333" s="24" t="n"/>
      <c r="L2333" s="24" t="n"/>
      <c r="X2333" s="3" t="n"/>
    </row>
    <row r="2334">
      <c r="A2334" s="22" t="n"/>
      <c r="B2334" s="22" t="n"/>
      <c r="C2334" s="24" t="n"/>
      <c r="D2334" s="24" t="n"/>
      <c r="E2334" s="24" t="n"/>
      <c r="F2334" s="24" t="n"/>
      <c r="G2334" s="24" t="n"/>
      <c r="H2334" s="24" t="n"/>
      <c r="I2334" s="24" t="n"/>
      <c r="J2334" s="24" t="n"/>
      <c r="K2334" s="24" t="n"/>
      <c r="L2334" s="24" t="n"/>
      <c r="X2334" s="3" t="n"/>
    </row>
    <row r="2335">
      <c r="A2335" s="22" t="n"/>
      <c r="B2335" s="22" t="n"/>
      <c r="C2335" s="24" t="n"/>
      <c r="D2335" s="24" t="n"/>
      <c r="E2335" s="24" t="n"/>
      <c r="F2335" s="24" t="n"/>
      <c r="G2335" s="24" t="n"/>
      <c r="H2335" s="24" t="n"/>
      <c r="I2335" s="24" t="n"/>
      <c r="J2335" s="24" t="n"/>
      <c r="K2335" s="24" t="n"/>
      <c r="L2335" s="24" t="n"/>
      <c r="X2335" s="3" t="n"/>
    </row>
    <row r="2336">
      <c r="A2336" s="22" t="n"/>
      <c r="B2336" s="22" t="n"/>
      <c r="C2336" s="24" t="n"/>
      <c r="D2336" s="24" t="n"/>
      <c r="E2336" s="24" t="n"/>
      <c r="F2336" s="24" t="n"/>
      <c r="G2336" s="24" t="n"/>
      <c r="H2336" s="24" t="n"/>
      <c r="I2336" s="24" t="n"/>
      <c r="J2336" s="24" t="n"/>
      <c r="K2336" s="24" t="n"/>
      <c r="L2336" s="24" t="n"/>
      <c r="X2336" s="3" t="n"/>
    </row>
    <row r="2337">
      <c r="A2337" s="22" t="n"/>
      <c r="B2337" s="22" t="n"/>
      <c r="C2337" s="24" t="n"/>
      <c r="D2337" s="24" t="n"/>
      <c r="E2337" s="24" t="n"/>
      <c r="F2337" s="24" t="n"/>
      <c r="G2337" s="24" t="n"/>
      <c r="H2337" s="24" t="n"/>
      <c r="I2337" s="24" t="n"/>
      <c r="J2337" s="24" t="n"/>
      <c r="K2337" s="24" t="n"/>
      <c r="L2337" s="24" t="n"/>
      <c r="X2337" s="3" t="n"/>
    </row>
    <row r="2338">
      <c r="A2338" s="22" t="n"/>
      <c r="B2338" s="22" t="n"/>
      <c r="C2338" s="24" t="n"/>
      <c r="D2338" s="24" t="n"/>
      <c r="E2338" s="24" t="n"/>
      <c r="F2338" s="24" t="n"/>
      <c r="G2338" s="24" t="n"/>
      <c r="H2338" s="24" t="n"/>
      <c r="I2338" s="24" t="n"/>
      <c r="J2338" s="24" t="n"/>
      <c r="K2338" s="24" t="n"/>
      <c r="L2338" s="24" t="n"/>
      <c r="X2338" s="3" t="n"/>
    </row>
    <row r="2339">
      <c r="A2339" s="22" t="n"/>
      <c r="B2339" s="22" t="n"/>
      <c r="C2339" s="24" t="n"/>
      <c r="D2339" s="24" t="n"/>
      <c r="E2339" s="24" t="n"/>
      <c r="F2339" s="24" t="n"/>
      <c r="G2339" s="24" t="n"/>
      <c r="H2339" s="24" t="n"/>
      <c r="I2339" s="24" t="n"/>
      <c r="J2339" s="24" t="n"/>
      <c r="K2339" s="24" t="n"/>
      <c r="L2339" s="24" t="n"/>
      <c r="X2339" s="3" t="n"/>
    </row>
    <row r="2340">
      <c r="A2340" s="22" t="n"/>
      <c r="B2340" s="22" t="n"/>
      <c r="C2340" s="24" t="n"/>
      <c r="D2340" s="24" t="n"/>
      <c r="E2340" s="24" t="n"/>
      <c r="F2340" s="24" t="n"/>
      <c r="G2340" s="24" t="n"/>
      <c r="H2340" s="24" t="n"/>
      <c r="I2340" s="24" t="n"/>
      <c r="J2340" s="24" t="n"/>
      <c r="K2340" s="24" t="n"/>
      <c r="L2340" s="24" t="n"/>
      <c r="X2340" s="3" t="n"/>
    </row>
    <row r="2341">
      <c r="A2341" s="22" t="n"/>
      <c r="B2341" s="22" t="n"/>
      <c r="C2341" s="24" t="n"/>
      <c r="D2341" s="24" t="n"/>
      <c r="E2341" s="24" t="n"/>
      <c r="F2341" s="24" t="n"/>
      <c r="G2341" s="24" t="n"/>
      <c r="H2341" s="24" t="n"/>
      <c r="I2341" s="24" t="n"/>
      <c r="J2341" s="24" t="n"/>
      <c r="K2341" s="24" t="n"/>
      <c r="L2341" s="24" t="n"/>
      <c r="X2341" s="3" t="n"/>
    </row>
    <row r="2342">
      <c r="A2342" s="22" t="n"/>
      <c r="B2342" s="22" t="n"/>
      <c r="C2342" s="24" t="n"/>
      <c r="D2342" s="24" t="n"/>
      <c r="E2342" s="24" t="n"/>
      <c r="F2342" s="24" t="n"/>
      <c r="G2342" s="24" t="n"/>
      <c r="H2342" s="24" t="n"/>
      <c r="I2342" s="24" t="n"/>
      <c r="J2342" s="24" t="n"/>
      <c r="K2342" s="24" t="n"/>
      <c r="L2342" s="24" t="n"/>
      <c r="X2342" s="3" t="n"/>
    </row>
    <row r="2343">
      <c r="A2343" s="22" t="n"/>
      <c r="B2343" s="22" t="n"/>
      <c r="C2343" s="24" t="n"/>
      <c r="D2343" s="24" t="n"/>
      <c r="E2343" s="24" t="n"/>
      <c r="F2343" s="24" t="n"/>
      <c r="G2343" s="24" t="n"/>
      <c r="H2343" s="24" t="n"/>
      <c r="I2343" s="24" t="n"/>
      <c r="J2343" s="24" t="n"/>
      <c r="K2343" s="24" t="n"/>
      <c r="L2343" s="24" t="n"/>
      <c r="X2343" s="3" t="n"/>
    </row>
    <row r="2344">
      <c r="A2344" s="22" t="n"/>
      <c r="B2344" s="22" t="n"/>
      <c r="C2344" s="24" t="n"/>
      <c r="D2344" s="24" t="n"/>
      <c r="E2344" s="24" t="n"/>
      <c r="F2344" s="24" t="n"/>
      <c r="G2344" s="24" t="n"/>
      <c r="H2344" s="24" t="n"/>
      <c r="I2344" s="24" t="n"/>
      <c r="J2344" s="24" t="n"/>
      <c r="K2344" s="24" t="n"/>
      <c r="L2344" s="24" t="n"/>
      <c r="X2344" s="3" t="n"/>
    </row>
    <row r="2345">
      <c r="A2345" s="22" t="n"/>
      <c r="B2345" s="22" t="n"/>
      <c r="C2345" s="24" t="n"/>
      <c r="D2345" s="24" t="n"/>
      <c r="E2345" s="24" t="n"/>
      <c r="F2345" s="24" t="n"/>
      <c r="G2345" s="24" t="n"/>
      <c r="H2345" s="24" t="n"/>
      <c r="I2345" s="24" t="n"/>
      <c r="J2345" s="24" t="n"/>
      <c r="K2345" s="24" t="n"/>
      <c r="L2345" s="24" t="n"/>
      <c r="X2345" s="3" t="n"/>
    </row>
    <row r="2346">
      <c r="A2346" s="22" t="n"/>
      <c r="B2346" s="22" t="n"/>
      <c r="C2346" s="24" t="n"/>
      <c r="D2346" s="24" t="n"/>
      <c r="E2346" s="24" t="n"/>
      <c r="F2346" s="24" t="n"/>
      <c r="G2346" s="24" t="n"/>
      <c r="H2346" s="24" t="n"/>
      <c r="I2346" s="24" t="n"/>
      <c r="J2346" s="24" t="n"/>
      <c r="K2346" s="24" t="n"/>
      <c r="L2346" s="24" t="n"/>
      <c r="X2346" s="3" t="n"/>
    </row>
    <row r="2347">
      <c r="A2347" s="22" t="n"/>
      <c r="B2347" s="22" t="n"/>
      <c r="C2347" s="24" t="n"/>
      <c r="D2347" s="24" t="n"/>
      <c r="E2347" s="24" t="n"/>
      <c r="F2347" s="24" t="n"/>
      <c r="G2347" s="24" t="n"/>
      <c r="H2347" s="24" t="n"/>
      <c r="I2347" s="24" t="n"/>
      <c r="J2347" s="24" t="n"/>
      <c r="K2347" s="24" t="n"/>
      <c r="L2347" s="24" t="n"/>
      <c r="X2347" s="3" t="n"/>
    </row>
    <row r="2348">
      <c r="A2348" s="22" t="n"/>
      <c r="B2348" s="22" t="n"/>
      <c r="C2348" s="24" t="n"/>
      <c r="D2348" s="24" t="n"/>
      <c r="E2348" s="24" t="n"/>
      <c r="F2348" s="24" t="n"/>
      <c r="G2348" s="24" t="n"/>
      <c r="H2348" s="24" t="n"/>
      <c r="I2348" s="24" t="n"/>
      <c r="J2348" s="24" t="n"/>
      <c r="K2348" s="24" t="n"/>
      <c r="L2348" s="24" t="n"/>
      <c r="X2348" s="3" t="n"/>
    </row>
    <row r="2349">
      <c r="A2349" s="22" t="n"/>
      <c r="B2349" s="22" t="n"/>
      <c r="C2349" s="24" t="n"/>
      <c r="D2349" s="24" t="n"/>
      <c r="E2349" s="24" t="n"/>
      <c r="F2349" s="24" t="n"/>
      <c r="G2349" s="24" t="n"/>
      <c r="H2349" s="24" t="n"/>
      <c r="I2349" s="24" t="n"/>
      <c r="J2349" s="24" t="n"/>
      <c r="K2349" s="24" t="n"/>
      <c r="L2349" s="24" t="n"/>
      <c r="X2349" s="3" t="n"/>
    </row>
    <row r="2350">
      <c r="A2350" s="22" t="n"/>
      <c r="B2350" s="22" t="n"/>
      <c r="C2350" s="24" t="n"/>
      <c r="D2350" s="24" t="n"/>
      <c r="E2350" s="24" t="n"/>
      <c r="F2350" s="24" t="n"/>
      <c r="G2350" s="24" t="n"/>
      <c r="H2350" s="24" t="n"/>
      <c r="I2350" s="24" t="n"/>
      <c r="J2350" s="24" t="n"/>
      <c r="K2350" s="24" t="n"/>
      <c r="L2350" s="24" t="n"/>
      <c r="X2350" s="3" t="n"/>
    </row>
    <row r="2351">
      <c r="A2351" s="22" t="n"/>
      <c r="B2351" s="22" t="n"/>
      <c r="C2351" s="24" t="n"/>
      <c r="D2351" s="24" t="n"/>
      <c r="E2351" s="24" t="n"/>
      <c r="F2351" s="24" t="n"/>
      <c r="G2351" s="24" t="n"/>
      <c r="H2351" s="24" t="n"/>
      <c r="I2351" s="24" t="n"/>
      <c r="J2351" s="24" t="n"/>
      <c r="K2351" s="24" t="n"/>
      <c r="L2351" s="24" t="n"/>
      <c r="X2351" s="3" t="n"/>
    </row>
    <row r="2352">
      <c r="A2352" s="22" t="n"/>
      <c r="B2352" s="22" t="n"/>
      <c r="C2352" s="24" t="n"/>
      <c r="D2352" s="24" t="n"/>
      <c r="E2352" s="24" t="n"/>
      <c r="F2352" s="24" t="n"/>
      <c r="G2352" s="24" t="n"/>
      <c r="H2352" s="24" t="n"/>
      <c r="I2352" s="24" t="n"/>
      <c r="J2352" s="24" t="n"/>
      <c r="K2352" s="24" t="n"/>
      <c r="L2352" s="24" t="n"/>
      <c r="X2352" s="3" t="n"/>
    </row>
    <row r="2353">
      <c r="A2353" s="22" t="n"/>
      <c r="B2353" s="22" t="n"/>
      <c r="C2353" s="24" t="n"/>
      <c r="D2353" s="24" t="n"/>
      <c r="E2353" s="24" t="n"/>
      <c r="F2353" s="24" t="n"/>
      <c r="G2353" s="24" t="n"/>
      <c r="H2353" s="24" t="n"/>
      <c r="I2353" s="24" t="n"/>
      <c r="J2353" s="24" t="n"/>
      <c r="K2353" s="24" t="n"/>
      <c r="L2353" s="24" t="n"/>
      <c r="X2353" s="3" t="n"/>
    </row>
    <row r="2354">
      <c r="A2354" s="22" t="n"/>
      <c r="B2354" s="22" t="n"/>
      <c r="C2354" s="24" t="n"/>
      <c r="D2354" s="24" t="n"/>
      <c r="E2354" s="24" t="n"/>
      <c r="F2354" s="24" t="n"/>
      <c r="G2354" s="24" t="n"/>
      <c r="H2354" s="24" t="n"/>
      <c r="I2354" s="24" t="n"/>
      <c r="J2354" s="24" t="n"/>
      <c r="K2354" s="24" t="n"/>
      <c r="L2354" s="24" t="n"/>
      <c r="X2354" s="3" t="n"/>
    </row>
    <row r="2355">
      <c r="A2355" s="22" t="n"/>
      <c r="B2355" s="22" t="n"/>
      <c r="C2355" s="24" t="n"/>
      <c r="D2355" s="24" t="n"/>
      <c r="E2355" s="24" t="n"/>
      <c r="F2355" s="24" t="n"/>
      <c r="G2355" s="24" t="n"/>
      <c r="H2355" s="24" t="n"/>
      <c r="I2355" s="24" t="n"/>
      <c r="J2355" s="24" t="n"/>
      <c r="K2355" s="24" t="n"/>
      <c r="L2355" s="24" t="n"/>
      <c r="X2355" s="3" t="n"/>
    </row>
    <row r="2356">
      <c r="A2356" s="22" t="n"/>
      <c r="B2356" s="22" t="n"/>
      <c r="C2356" s="24" t="n"/>
      <c r="D2356" s="24" t="n"/>
      <c r="E2356" s="24" t="n"/>
      <c r="F2356" s="24" t="n"/>
      <c r="G2356" s="24" t="n"/>
      <c r="H2356" s="24" t="n"/>
      <c r="I2356" s="24" t="n"/>
      <c r="J2356" s="24" t="n"/>
      <c r="K2356" s="24" t="n"/>
      <c r="L2356" s="24" t="n"/>
      <c r="X2356" s="3" t="n"/>
    </row>
    <row r="2357">
      <c r="A2357" s="22" t="n"/>
      <c r="B2357" s="22" t="n"/>
      <c r="C2357" s="24" t="n"/>
      <c r="D2357" s="24" t="n"/>
      <c r="E2357" s="24" t="n"/>
      <c r="F2357" s="24" t="n"/>
      <c r="G2357" s="24" t="n"/>
      <c r="H2357" s="24" t="n"/>
      <c r="I2357" s="24" t="n"/>
      <c r="J2357" s="24" t="n"/>
      <c r="K2357" s="24" t="n"/>
      <c r="L2357" s="24" t="n"/>
      <c r="X2357" s="3" t="n"/>
    </row>
    <row r="2358">
      <c r="A2358" s="22" t="n"/>
      <c r="B2358" s="22" t="n"/>
      <c r="C2358" s="24" t="n"/>
      <c r="D2358" s="24" t="n"/>
      <c r="E2358" s="24" t="n"/>
      <c r="F2358" s="24" t="n"/>
      <c r="G2358" s="24" t="n"/>
      <c r="H2358" s="24" t="n"/>
      <c r="I2358" s="24" t="n"/>
      <c r="J2358" s="24" t="n"/>
      <c r="K2358" s="24" t="n"/>
      <c r="L2358" s="24" t="n"/>
      <c r="X2358" s="3" t="n"/>
    </row>
    <row r="2359">
      <c r="A2359" s="22" t="n"/>
      <c r="B2359" s="22" t="n"/>
      <c r="C2359" s="24" t="n"/>
      <c r="D2359" s="24" t="n"/>
      <c r="E2359" s="24" t="n"/>
      <c r="F2359" s="24" t="n"/>
      <c r="G2359" s="24" t="n"/>
      <c r="H2359" s="24" t="n"/>
      <c r="I2359" s="24" t="n"/>
      <c r="J2359" s="24" t="n"/>
      <c r="K2359" s="24" t="n"/>
      <c r="L2359" s="24" t="n"/>
      <c r="X2359" s="3" t="n"/>
    </row>
    <row r="2360">
      <c r="A2360" s="22" t="n"/>
      <c r="B2360" s="22" t="n"/>
      <c r="C2360" s="24" t="n"/>
      <c r="D2360" s="24" t="n"/>
      <c r="E2360" s="24" t="n"/>
      <c r="F2360" s="24" t="n"/>
      <c r="G2360" s="24" t="n"/>
      <c r="H2360" s="24" t="n"/>
      <c r="I2360" s="24" t="n"/>
      <c r="J2360" s="24" t="n"/>
      <c r="K2360" s="24" t="n"/>
      <c r="L2360" s="24" t="n"/>
      <c r="X2360" s="3" t="n"/>
    </row>
    <row r="2361">
      <c r="A2361" s="22" t="n"/>
      <c r="B2361" s="22" t="n"/>
      <c r="C2361" s="24" t="n"/>
      <c r="D2361" s="24" t="n"/>
      <c r="E2361" s="24" t="n"/>
      <c r="F2361" s="24" t="n"/>
      <c r="G2361" s="24" t="n"/>
      <c r="H2361" s="24" t="n"/>
      <c r="I2361" s="24" t="n"/>
      <c r="J2361" s="24" t="n"/>
      <c r="K2361" s="24" t="n"/>
      <c r="L2361" s="24" t="n"/>
      <c r="X2361" s="3" t="n"/>
    </row>
    <row r="2362">
      <c r="A2362" s="22" t="n"/>
      <c r="B2362" s="22" t="n"/>
      <c r="C2362" s="24" t="n"/>
      <c r="D2362" s="24" t="n"/>
      <c r="E2362" s="24" t="n"/>
      <c r="F2362" s="24" t="n"/>
      <c r="G2362" s="24" t="n"/>
      <c r="H2362" s="24" t="n"/>
      <c r="I2362" s="24" t="n"/>
      <c r="J2362" s="24" t="n"/>
      <c r="K2362" s="24" t="n"/>
      <c r="L2362" s="24" t="n"/>
      <c r="X2362" s="3" t="n"/>
    </row>
    <row r="2363">
      <c r="A2363" s="22" t="n"/>
      <c r="B2363" s="22" t="n"/>
      <c r="C2363" s="24" t="n"/>
      <c r="D2363" s="24" t="n"/>
      <c r="E2363" s="24" t="n"/>
      <c r="F2363" s="24" t="n"/>
      <c r="G2363" s="24" t="n"/>
      <c r="H2363" s="24" t="n"/>
      <c r="I2363" s="24" t="n"/>
      <c r="J2363" s="24" t="n"/>
      <c r="K2363" s="24" t="n"/>
      <c r="L2363" s="24" t="n"/>
      <c r="X2363" s="3" t="n"/>
    </row>
    <row r="2364">
      <c r="A2364" s="22" t="n"/>
      <c r="B2364" s="22" t="n"/>
      <c r="C2364" s="24" t="n"/>
      <c r="D2364" s="24" t="n"/>
      <c r="E2364" s="24" t="n"/>
      <c r="F2364" s="24" t="n"/>
      <c r="G2364" s="24" t="n"/>
      <c r="H2364" s="24" t="n"/>
      <c r="I2364" s="24" t="n"/>
      <c r="J2364" s="24" t="n"/>
      <c r="K2364" s="24" t="n"/>
      <c r="L2364" s="24" t="n"/>
      <c r="X2364" s="3" t="n"/>
    </row>
    <row r="2365">
      <c r="A2365" s="22" t="n"/>
      <c r="B2365" s="22" t="n"/>
      <c r="C2365" s="24" t="n"/>
      <c r="D2365" s="24" t="n"/>
      <c r="E2365" s="24" t="n"/>
      <c r="F2365" s="24" t="n"/>
      <c r="G2365" s="24" t="n"/>
      <c r="H2365" s="24" t="n"/>
      <c r="I2365" s="24" t="n"/>
      <c r="J2365" s="24" t="n"/>
      <c r="K2365" s="24" t="n"/>
      <c r="L2365" s="24" t="n"/>
      <c r="X2365" s="3" t="n"/>
    </row>
    <row r="2366">
      <c r="A2366" s="22" t="n"/>
      <c r="B2366" s="22" t="n"/>
      <c r="C2366" s="24" t="n"/>
      <c r="D2366" s="24" t="n"/>
      <c r="E2366" s="24" t="n"/>
      <c r="F2366" s="24" t="n"/>
      <c r="G2366" s="24" t="n"/>
      <c r="H2366" s="24" t="n"/>
      <c r="I2366" s="24" t="n"/>
      <c r="J2366" s="24" t="n"/>
      <c r="K2366" s="24" t="n"/>
      <c r="L2366" s="24" t="n"/>
      <c r="X2366" s="3" t="n"/>
    </row>
    <row r="2367">
      <c r="A2367" s="22" t="n"/>
      <c r="B2367" s="22" t="n"/>
      <c r="C2367" s="24" t="n"/>
      <c r="D2367" s="24" t="n"/>
      <c r="E2367" s="24" t="n"/>
      <c r="F2367" s="24" t="n"/>
      <c r="G2367" s="24" t="n"/>
      <c r="H2367" s="24" t="n"/>
      <c r="I2367" s="24" t="n"/>
      <c r="J2367" s="24" t="n"/>
      <c r="K2367" s="24" t="n"/>
      <c r="L2367" s="24" t="n"/>
      <c r="X2367" s="3" t="n"/>
    </row>
    <row r="2368">
      <c r="A2368" s="22" t="n"/>
      <c r="B2368" s="22" t="n"/>
      <c r="C2368" s="24" t="n"/>
      <c r="D2368" s="24" t="n"/>
      <c r="E2368" s="24" t="n"/>
      <c r="F2368" s="24" t="n"/>
      <c r="G2368" s="24" t="n"/>
      <c r="H2368" s="24" t="n"/>
      <c r="I2368" s="24" t="n"/>
      <c r="J2368" s="24" t="n"/>
      <c r="K2368" s="24" t="n"/>
      <c r="L2368" s="24" t="n"/>
      <c r="X2368" s="3" t="n"/>
    </row>
    <row r="2369">
      <c r="A2369" s="22" t="n"/>
      <c r="B2369" s="22" t="n"/>
      <c r="C2369" s="24" t="n"/>
      <c r="D2369" s="24" t="n"/>
      <c r="E2369" s="24" t="n"/>
      <c r="F2369" s="24" t="n"/>
      <c r="G2369" s="24" t="n"/>
      <c r="H2369" s="24" t="n"/>
      <c r="I2369" s="24" t="n"/>
      <c r="J2369" s="24" t="n"/>
      <c r="K2369" s="24" t="n"/>
      <c r="L2369" s="24" t="n"/>
      <c r="X2369" s="3" t="n"/>
    </row>
    <row r="2370">
      <c r="A2370" s="22" t="n"/>
      <c r="B2370" s="22" t="n"/>
      <c r="C2370" s="24" t="n"/>
      <c r="D2370" s="24" t="n"/>
      <c r="E2370" s="24" t="n"/>
      <c r="F2370" s="24" t="n"/>
      <c r="G2370" s="24" t="n"/>
      <c r="H2370" s="24" t="n"/>
      <c r="I2370" s="24" t="n"/>
      <c r="J2370" s="24" t="n"/>
      <c r="K2370" s="24" t="n"/>
      <c r="L2370" s="24" t="n"/>
      <c r="X2370" s="3" t="n"/>
    </row>
    <row r="2371">
      <c r="A2371" s="22" t="n"/>
      <c r="B2371" s="22" t="n"/>
      <c r="C2371" s="24" t="n"/>
      <c r="D2371" s="24" t="n"/>
      <c r="E2371" s="24" t="n"/>
      <c r="F2371" s="24" t="n"/>
      <c r="G2371" s="24" t="n"/>
      <c r="H2371" s="24" t="n"/>
      <c r="I2371" s="24" t="n"/>
      <c r="J2371" s="24" t="n"/>
      <c r="K2371" s="24" t="n"/>
      <c r="L2371" s="24" t="n"/>
      <c r="X2371" s="3" t="n"/>
    </row>
    <row r="2372">
      <c r="A2372" s="22" t="n"/>
      <c r="B2372" s="22" t="n"/>
      <c r="C2372" s="24" t="n"/>
      <c r="D2372" s="24" t="n"/>
      <c r="E2372" s="24" t="n"/>
      <c r="F2372" s="24" t="n"/>
      <c r="G2372" s="24" t="n"/>
      <c r="H2372" s="24" t="n"/>
      <c r="I2372" s="24" t="n"/>
      <c r="J2372" s="24" t="n"/>
      <c r="K2372" s="24" t="n"/>
      <c r="L2372" s="24" t="n"/>
      <c r="X2372" s="3" t="n"/>
    </row>
    <row r="2373">
      <c r="A2373" s="22" t="n"/>
      <c r="B2373" s="22" t="n"/>
      <c r="C2373" s="24" t="n"/>
      <c r="D2373" s="24" t="n"/>
      <c r="E2373" s="24" t="n"/>
      <c r="F2373" s="24" t="n"/>
      <c r="G2373" s="24" t="n"/>
      <c r="H2373" s="24" t="n"/>
      <c r="I2373" s="24" t="n"/>
      <c r="J2373" s="24" t="n"/>
      <c r="K2373" s="24" t="n"/>
      <c r="L2373" s="24" t="n"/>
      <c r="X2373" s="3" t="n"/>
    </row>
    <row r="2374">
      <c r="A2374" s="22" t="n"/>
      <c r="B2374" s="22" t="n"/>
      <c r="C2374" s="24" t="n"/>
      <c r="D2374" s="24" t="n"/>
      <c r="E2374" s="24" t="n"/>
      <c r="F2374" s="24" t="n"/>
      <c r="G2374" s="24" t="n"/>
      <c r="H2374" s="24" t="n"/>
      <c r="I2374" s="24" t="n"/>
      <c r="J2374" s="24" t="n"/>
      <c r="K2374" s="24" t="n"/>
      <c r="L2374" s="24" t="n"/>
      <c r="X2374" s="3" t="n"/>
    </row>
    <row r="2375">
      <c r="A2375" s="22" t="n"/>
      <c r="B2375" s="22" t="n"/>
      <c r="C2375" s="24" t="n"/>
      <c r="D2375" s="24" t="n"/>
      <c r="E2375" s="24" t="n"/>
      <c r="F2375" s="24" t="n"/>
      <c r="G2375" s="24" t="n"/>
      <c r="H2375" s="24" t="n"/>
      <c r="I2375" s="24" t="n"/>
      <c r="J2375" s="24" t="n"/>
      <c r="K2375" s="24" t="n"/>
      <c r="L2375" s="24" t="n"/>
      <c r="X2375" s="3" t="n"/>
    </row>
    <row r="2376">
      <c r="A2376" s="22" t="n"/>
      <c r="B2376" s="22" t="n"/>
      <c r="C2376" s="24" t="n"/>
      <c r="D2376" s="24" t="n"/>
      <c r="E2376" s="24" t="n"/>
      <c r="F2376" s="24" t="n"/>
      <c r="G2376" s="24" t="n"/>
      <c r="H2376" s="24" t="n"/>
      <c r="I2376" s="24" t="n"/>
      <c r="J2376" s="24" t="n"/>
      <c r="K2376" s="24" t="n"/>
      <c r="L2376" s="24" t="n"/>
      <c r="X2376" s="3" t="n"/>
    </row>
    <row r="2377">
      <c r="A2377" s="22" t="n"/>
      <c r="B2377" s="22" t="n"/>
      <c r="C2377" s="24" t="n"/>
      <c r="D2377" s="24" t="n"/>
      <c r="E2377" s="24" t="n"/>
      <c r="F2377" s="24" t="n"/>
      <c r="G2377" s="24" t="n"/>
      <c r="H2377" s="24" t="n"/>
      <c r="I2377" s="24" t="n"/>
      <c r="J2377" s="24" t="n"/>
      <c r="K2377" s="24" t="n"/>
      <c r="L2377" s="24" t="n"/>
      <c r="X2377" s="3" t="n"/>
    </row>
    <row r="2378">
      <c r="A2378" s="22" t="n"/>
      <c r="B2378" s="22" t="n"/>
      <c r="C2378" s="24" t="n"/>
      <c r="D2378" s="24" t="n"/>
      <c r="E2378" s="24" t="n"/>
      <c r="F2378" s="24" t="n"/>
      <c r="G2378" s="24" t="n"/>
      <c r="H2378" s="24" t="n"/>
      <c r="I2378" s="24" t="n"/>
      <c r="J2378" s="24" t="n"/>
      <c r="K2378" s="24" t="n"/>
      <c r="L2378" s="24" t="n"/>
      <c r="X2378" s="3" t="n"/>
    </row>
    <row r="2379">
      <c r="A2379" s="22" t="n"/>
      <c r="B2379" s="22" t="n"/>
      <c r="C2379" s="24" t="n"/>
      <c r="D2379" s="24" t="n"/>
      <c r="E2379" s="24" t="n"/>
      <c r="F2379" s="24" t="n"/>
      <c r="G2379" s="24" t="n"/>
      <c r="H2379" s="24" t="n"/>
      <c r="I2379" s="24" t="n"/>
      <c r="J2379" s="24" t="n"/>
      <c r="K2379" s="24" t="n"/>
      <c r="L2379" s="24" t="n"/>
      <c r="X2379" s="3" t="n"/>
    </row>
    <row r="2380">
      <c r="A2380" s="22" t="n"/>
      <c r="B2380" s="22" t="n"/>
      <c r="C2380" s="24" t="n"/>
      <c r="D2380" s="24" t="n"/>
      <c r="E2380" s="24" t="n"/>
      <c r="F2380" s="24" t="n"/>
      <c r="G2380" s="24" t="n"/>
      <c r="H2380" s="24" t="n"/>
      <c r="I2380" s="24" t="n"/>
      <c r="J2380" s="24" t="n"/>
      <c r="K2380" s="24" t="n"/>
      <c r="L2380" s="24" t="n"/>
      <c r="X2380" s="3" t="n"/>
    </row>
    <row r="2381">
      <c r="A2381" s="22" t="n"/>
      <c r="B2381" s="22" t="n"/>
      <c r="C2381" s="24" t="n"/>
      <c r="D2381" s="24" t="n"/>
      <c r="E2381" s="24" t="n"/>
      <c r="F2381" s="24" t="n"/>
      <c r="G2381" s="24" t="n"/>
      <c r="H2381" s="24" t="n"/>
      <c r="I2381" s="24" t="n"/>
      <c r="J2381" s="24" t="n"/>
      <c r="K2381" s="24" t="n"/>
      <c r="L2381" s="24" t="n"/>
      <c r="X2381" s="3" t="n"/>
    </row>
    <row r="2382">
      <c r="A2382" s="22" t="n"/>
      <c r="B2382" s="22" t="n"/>
      <c r="C2382" s="24" t="n"/>
      <c r="D2382" s="24" t="n"/>
      <c r="E2382" s="24" t="n"/>
      <c r="F2382" s="24" t="n"/>
      <c r="G2382" s="24" t="n"/>
      <c r="H2382" s="24" t="n"/>
      <c r="I2382" s="24" t="n"/>
      <c r="J2382" s="24" t="n"/>
      <c r="K2382" s="24" t="n"/>
      <c r="L2382" s="24" t="n"/>
      <c r="X2382" s="3" t="n"/>
    </row>
    <row r="2383">
      <c r="A2383" s="22" t="n"/>
      <c r="B2383" s="22" t="n"/>
      <c r="C2383" s="24" t="n"/>
      <c r="D2383" s="24" t="n"/>
      <c r="E2383" s="24" t="n"/>
      <c r="F2383" s="24" t="n"/>
      <c r="G2383" s="24" t="n"/>
      <c r="H2383" s="24" t="n"/>
      <c r="I2383" s="24" t="n"/>
      <c r="J2383" s="24" t="n"/>
      <c r="K2383" s="24" t="n"/>
      <c r="L2383" s="24" t="n"/>
      <c r="X2383" s="3" t="n"/>
    </row>
    <row r="2384">
      <c r="A2384" s="22" t="n"/>
      <c r="B2384" s="22" t="n"/>
      <c r="C2384" s="24" t="n"/>
      <c r="D2384" s="24" t="n"/>
      <c r="E2384" s="24" t="n"/>
      <c r="F2384" s="24" t="n"/>
      <c r="G2384" s="24" t="n"/>
      <c r="H2384" s="24" t="n"/>
      <c r="I2384" s="24" t="n"/>
      <c r="J2384" s="24" t="n"/>
      <c r="K2384" s="24" t="n"/>
      <c r="L2384" s="24" t="n"/>
      <c r="X2384" s="3" t="n"/>
    </row>
    <row r="2385">
      <c r="A2385" s="22" t="n"/>
      <c r="B2385" s="22" t="n"/>
      <c r="C2385" s="24" t="n"/>
      <c r="D2385" s="24" t="n"/>
      <c r="E2385" s="24" t="n"/>
      <c r="F2385" s="24" t="n"/>
      <c r="G2385" s="24" t="n"/>
      <c r="H2385" s="24" t="n"/>
      <c r="I2385" s="24" t="n"/>
      <c r="J2385" s="24" t="n"/>
      <c r="K2385" s="24" t="n"/>
      <c r="L2385" s="24" t="n"/>
      <c r="X2385" s="3" t="n"/>
    </row>
    <row r="2386">
      <c r="A2386" s="22" t="n"/>
      <c r="B2386" s="22" t="n"/>
      <c r="C2386" s="24" t="n"/>
      <c r="D2386" s="24" t="n"/>
      <c r="E2386" s="24" t="n"/>
      <c r="F2386" s="24" t="n"/>
      <c r="G2386" s="24" t="n"/>
      <c r="H2386" s="24" t="n"/>
      <c r="I2386" s="24" t="n"/>
      <c r="J2386" s="24" t="n"/>
      <c r="K2386" s="24" t="n"/>
      <c r="L2386" s="24" t="n"/>
      <c r="X2386" s="3" t="n"/>
    </row>
    <row r="2387">
      <c r="A2387" s="22" t="n"/>
      <c r="B2387" s="22" t="n"/>
      <c r="C2387" s="24" t="n"/>
      <c r="D2387" s="24" t="n"/>
      <c r="E2387" s="24" t="n"/>
      <c r="F2387" s="24" t="n"/>
      <c r="G2387" s="24" t="n"/>
      <c r="H2387" s="24" t="n"/>
      <c r="I2387" s="24" t="n"/>
      <c r="J2387" s="24" t="n"/>
      <c r="K2387" s="24" t="n"/>
      <c r="L2387" s="24" t="n"/>
      <c r="X2387" s="3" t="n"/>
    </row>
    <row r="2388">
      <c r="A2388" s="22" t="n"/>
      <c r="B2388" s="22" t="n"/>
      <c r="C2388" s="24" t="n"/>
      <c r="D2388" s="24" t="n"/>
      <c r="E2388" s="24" t="n"/>
      <c r="F2388" s="24" t="n"/>
      <c r="G2388" s="24" t="n"/>
      <c r="H2388" s="24" t="n"/>
      <c r="I2388" s="24" t="n"/>
      <c r="J2388" s="24" t="n"/>
      <c r="K2388" s="24" t="n"/>
      <c r="L2388" s="24" t="n"/>
      <c r="X2388" s="3" t="n"/>
    </row>
    <row r="2389">
      <c r="A2389" s="22" t="n"/>
      <c r="B2389" s="22" t="n"/>
      <c r="C2389" s="24" t="n"/>
      <c r="D2389" s="24" t="n"/>
      <c r="E2389" s="24" t="n"/>
      <c r="F2389" s="24" t="n"/>
      <c r="G2389" s="24" t="n"/>
      <c r="H2389" s="24" t="n"/>
      <c r="I2389" s="24" t="n"/>
      <c r="J2389" s="24" t="n"/>
      <c r="K2389" s="24" t="n"/>
      <c r="L2389" s="24" t="n"/>
      <c r="X2389" s="3" t="n"/>
    </row>
    <row r="2390">
      <c r="A2390" s="22" t="n"/>
      <c r="B2390" s="22" t="n"/>
      <c r="C2390" s="24" t="n"/>
      <c r="D2390" s="24" t="n"/>
      <c r="E2390" s="24" t="n"/>
      <c r="F2390" s="24" t="n"/>
      <c r="G2390" s="24" t="n"/>
      <c r="H2390" s="24" t="n"/>
      <c r="I2390" s="24" t="n"/>
      <c r="J2390" s="24" t="n"/>
      <c r="K2390" s="24" t="n"/>
      <c r="L2390" s="24" t="n"/>
      <c r="X2390" s="3" t="n"/>
    </row>
    <row r="2391">
      <c r="A2391" s="22" t="n"/>
      <c r="B2391" s="22" t="n"/>
      <c r="C2391" s="24" t="n"/>
      <c r="D2391" s="24" t="n"/>
      <c r="E2391" s="24" t="n"/>
      <c r="F2391" s="24" t="n"/>
      <c r="G2391" s="24" t="n"/>
      <c r="H2391" s="24" t="n"/>
      <c r="I2391" s="24" t="n"/>
      <c r="J2391" s="24" t="n"/>
      <c r="K2391" s="24" t="n"/>
      <c r="L2391" s="24" t="n"/>
      <c r="X2391" s="3" t="n"/>
    </row>
    <row r="2392">
      <c r="A2392" s="22" t="n"/>
      <c r="B2392" s="22" t="n"/>
      <c r="C2392" s="24" t="n"/>
      <c r="D2392" s="24" t="n"/>
      <c r="E2392" s="24" t="n"/>
      <c r="F2392" s="24" t="n"/>
      <c r="G2392" s="24" t="n"/>
      <c r="H2392" s="24" t="n"/>
      <c r="I2392" s="24" t="n"/>
      <c r="J2392" s="24" t="n"/>
      <c r="K2392" s="24" t="n"/>
      <c r="L2392" s="24" t="n"/>
      <c r="X2392" s="3" t="n"/>
    </row>
    <row r="2393">
      <c r="A2393" s="22" t="n"/>
      <c r="B2393" s="22" t="n"/>
      <c r="C2393" s="24" t="n"/>
      <c r="D2393" s="24" t="n"/>
      <c r="E2393" s="24" t="n"/>
      <c r="F2393" s="24" t="n"/>
      <c r="G2393" s="24" t="n"/>
      <c r="H2393" s="24" t="n"/>
      <c r="I2393" s="24" t="n"/>
      <c r="J2393" s="24" t="n"/>
      <c r="K2393" s="24" t="n"/>
      <c r="L2393" s="24" t="n"/>
      <c r="X2393" s="3" t="n"/>
    </row>
    <row r="2394">
      <c r="A2394" s="22" t="n"/>
      <c r="B2394" s="22" t="n"/>
      <c r="C2394" s="24" t="n"/>
      <c r="D2394" s="24" t="n"/>
      <c r="E2394" s="24" t="n"/>
      <c r="F2394" s="24" t="n"/>
      <c r="G2394" s="24" t="n"/>
      <c r="H2394" s="24" t="n"/>
      <c r="I2394" s="24" t="n"/>
      <c r="J2394" s="24" t="n"/>
      <c r="K2394" s="24" t="n"/>
      <c r="L2394" s="24" t="n"/>
      <c r="X2394" s="3" t="n"/>
    </row>
    <row r="2395">
      <c r="A2395" s="22" t="n"/>
      <c r="B2395" s="22" t="n"/>
      <c r="C2395" s="24" t="n"/>
      <c r="D2395" s="24" t="n"/>
      <c r="E2395" s="24" t="n"/>
      <c r="F2395" s="24" t="n"/>
      <c r="G2395" s="24" t="n"/>
      <c r="H2395" s="24" t="n"/>
      <c r="I2395" s="24" t="n"/>
      <c r="J2395" s="24" t="n"/>
      <c r="K2395" s="24" t="n"/>
      <c r="L2395" s="24" t="n"/>
      <c r="X2395" s="3" t="n"/>
    </row>
    <row r="2396">
      <c r="A2396" s="22" t="n"/>
      <c r="B2396" s="22" t="n"/>
      <c r="C2396" s="24" t="n"/>
      <c r="D2396" s="24" t="n"/>
      <c r="E2396" s="24" t="n"/>
      <c r="F2396" s="24" t="n"/>
      <c r="G2396" s="24" t="n"/>
      <c r="H2396" s="24" t="n"/>
      <c r="I2396" s="24" t="n"/>
      <c r="J2396" s="24" t="n"/>
      <c r="K2396" s="24" t="n"/>
      <c r="L2396" s="24" t="n"/>
      <c r="X2396" s="3" t="n"/>
    </row>
    <row r="2397">
      <c r="A2397" s="22" t="n"/>
      <c r="B2397" s="22" t="n"/>
      <c r="C2397" s="24" t="n"/>
      <c r="D2397" s="24" t="n"/>
      <c r="E2397" s="24" t="n"/>
      <c r="F2397" s="24" t="n"/>
      <c r="G2397" s="24" t="n"/>
      <c r="H2397" s="24" t="n"/>
      <c r="I2397" s="24" t="n"/>
      <c r="J2397" s="24" t="n"/>
      <c r="K2397" s="24" t="n"/>
      <c r="L2397" s="24" t="n"/>
      <c r="X2397" s="3" t="n"/>
    </row>
    <row r="2398">
      <c r="A2398" s="22" t="n"/>
      <c r="B2398" s="22" t="n"/>
      <c r="C2398" s="24" t="n"/>
      <c r="D2398" s="24" t="n"/>
      <c r="E2398" s="24" t="n"/>
      <c r="F2398" s="24" t="n"/>
      <c r="G2398" s="24" t="n"/>
      <c r="H2398" s="24" t="n"/>
      <c r="I2398" s="24" t="n"/>
      <c r="J2398" s="24" t="n"/>
      <c r="K2398" s="24" t="n"/>
      <c r="L2398" s="24" t="n"/>
      <c r="X2398" s="3" t="n"/>
    </row>
    <row r="2399">
      <c r="A2399" s="22" t="n"/>
      <c r="B2399" s="22" t="n"/>
      <c r="C2399" s="24" t="n"/>
      <c r="D2399" s="24" t="n"/>
      <c r="E2399" s="24" t="n"/>
      <c r="F2399" s="24" t="n"/>
      <c r="G2399" s="24" t="n"/>
      <c r="H2399" s="24" t="n"/>
      <c r="I2399" s="24" t="n"/>
      <c r="J2399" s="24" t="n"/>
      <c r="K2399" s="24" t="n"/>
      <c r="L2399" s="24" t="n"/>
      <c r="X2399" s="3" t="n"/>
    </row>
    <row r="2400">
      <c r="A2400" s="22" t="n"/>
      <c r="B2400" s="22" t="n"/>
      <c r="C2400" s="24" t="n"/>
      <c r="D2400" s="24" t="n"/>
      <c r="E2400" s="24" t="n"/>
      <c r="F2400" s="24" t="n"/>
      <c r="G2400" s="24" t="n"/>
      <c r="H2400" s="24" t="n"/>
      <c r="I2400" s="24" t="n"/>
      <c r="J2400" s="24" t="n"/>
      <c r="K2400" s="24" t="n"/>
      <c r="L2400" s="24" t="n"/>
      <c r="X2400" s="3" t="n"/>
    </row>
    <row r="2401">
      <c r="A2401" s="22" t="n"/>
      <c r="B2401" s="22" t="n"/>
      <c r="C2401" s="24" t="n"/>
      <c r="D2401" s="24" t="n"/>
      <c r="E2401" s="24" t="n"/>
      <c r="F2401" s="24" t="n"/>
      <c r="G2401" s="24" t="n"/>
      <c r="H2401" s="24" t="n"/>
      <c r="I2401" s="24" t="n"/>
      <c r="J2401" s="24" t="n"/>
      <c r="K2401" s="24" t="n"/>
      <c r="L2401" s="24" t="n"/>
      <c r="X2401" s="3" t="n"/>
    </row>
    <row r="2402">
      <c r="A2402" s="22" t="n"/>
      <c r="B2402" s="22" t="n"/>
      <c r="C2402" s="24" t="n"/>
      <c r="D2402" s="24" t="n"/>
      <c r="E2402" s="24" t="n"/>
      <c r="F2402" s="24" t="n"/>
      <c r="G2402" s="24" t="n"/>
      <c r="H2402" s="24" t="n"/>
      <c r="I2402" s="24" t="n"/>
      <c r="J2402" s="24" t="n"/>
      <c r="K2402" s="24" t="n"/>
      <c r="L2402" s="24" t="n"/>
      <c r="X2402" s="3" t="n"/>
    </row>
    <row r="2403">
      <c r="A2403" s="22" t="n"/>
      <c r="B2403" s="22" t="n"/>
      <c r="C2403" s="24" t="n"/>
      <c r="D2403" s="24" t="n"/>
      <c r="E2403" s="24" t="n"/>
      <c r="F2403" s="24" t="n"/>
      <c r="G2403" s="24" t="n"/>
      <c r="H2403" s="24" t="n"/>
      <c r="I2403" s="24" t="n"/>
      <c r="J2403" s="24" t="n"/>
      <c r="K2403" s="24" t="n"/>
      <c r="L2403" s="24" t="n"/>
      <c r="X2403" s="3" t="n"/>
    </row>
    <row r="2404">
      <c r="A2404" s="22" t="n"/>
      <c r="B2404" s="22" t="n"/>
      <c r="C2404" s="24" t="n"/>
      <c r="D2404" s="24" t="n"/>
      <c r="E2404" s="24" t="n"/>
      <c r="F2404" s="24" t="n"/>
      <c r="G2404" s="24" t="n"/>
      <c r="H2404" s="24" t="n"/>
      <c r="I2404" s="24" t="n"/>
      <c r="J2404" s="24" t="n"/>
      <c r="K2404" s="24" t="n"/>
      <c r="L2404" s="24" t="n"/>
      <c r="X2404" s="3" t="n"/>
    </row>
    <row r="2405">
      <c r="A2405" s="22" t="n"/>
      <c r="B2405" s="22" t="n"/>
      <c r="C2405" s="24" t="n"/>
      <c r="D2405" s="24" t="n"/>
      <c r="E2405" s="24" t="n"/>
      <c r="F2405" s="24" t="n"/>
      <c r="G2405" s="24" t="n"/>
      <c r="H2405" s="24" t="n"/>
      <c r="I2405" s="24" t="n"/>
      <c r="J2405" s="24" t="n"/>
      <c r="K2405" s="24" t="n"/>
      <c r="L2405" s="24" t="n"/>
      <c r="X2405" s="3" t="n"/>
    </row>
    <row r="2406">
      <c r="A2406" s="22" t="n"/>
      <c r="B2406" s="22" t="n"/>
      <c r="C2406" s="24" t="n"/>
      <c r="D2406" s="24" t="n"/>
      <c r="E2406" s="24" t="n"/>
      <c r="F2406" s="24" t="n"/>
      <c r="G2406" s="24" t="n"/>
      <c r="H2406" s="24" t="n"/>
      <c r="I2406" s="24" t="n"/>
      <c r="J2406" s="24" t="n"/>
      <c r="K2406" s="24" t="n"/>
      <c r="L2406" s="24" t="n"/>
      <c r="X2406" s="3" t="n"/>
    </row>
    <row r="2407">
      <c r="A2407" s="22" t="n"/>
      <c r="B2407" s="22" t="n"/>
      <c r="C2407" s="24" t="n"/>
      <c r="D2407" s="24" t="n"/>
      <c r="E2407" s="24" t="n"/>
      <c r="F2407" s="24" t="n"/>
      <c r="G2407" s="24" t="n"/>
      <c r="H2407" s="24" t="n"/>
      <c r="I2407" s="24" t="n"/>
      <c r="J2407" s="24" t="n"/>
      <c r="K2407" s="24" t="n"/>
      <c r="L2407" s="24" t="n"/>
      <c r="X2407" s="3" t="n"/>
    </row>
    <row r="2408">
      <c r="A2408" s="22" t="n"/>
      <c r="B2408" s="22" t="n"/>
      <c r="C2408" s="24" t="n"/>
      <c r="D2408" s="24" t="n"/>
      <c r="E2408" s="24" t="n"/>
      <c r="F2408" s="24" t="n"/>
      <c r="G2408" s="24" t="n"/>
      <c r="H2408" s="24" t="n"/>
      <c r="I2408" s="24" t="n"/>
      <c r="J2408" s="24" t="n"/>
      <c r="K2408" s="24" t="n"/>
      <c r="L2408" s="24" t="n"/>
      <c r="X2408" s="3" t="n"/>
    </row>
    <row r="2409">
      <c r="A2409" s="22" t="n"/>
      <c r="B2409" s="22" t="n"/>
      <c r="C2409" s="24" t="n"/>
      <c r="D2409" s="24" t="n"/>
      <c r="E2409" s="24" t="n"/>
      <c r="F2409" s="24" t="n"/>
      <c r="G2409" s="24" t="n"/>
      <c r="H2409" s="24" t="n"/>
      <c r="I2409" s="24" t="n"/>
      <c r="J2409" s="24" t="n"/>
      <c r="K2409" s="24" t="n"/>
      <c r="L2409" s="24" t="n"/>
      <c r="X2409" s="3" t="n"/>
    </row>
    <row r="2410">
      <c r="A2410" s="22" t="n"/>
      <c r="B2410" s="22" t="n"/>
      <c r="C2410" s="24" t="n"/>
      <c r="D2410" s="24" t="n"/>
      <c r="E2410" s="24" t="n"/>
      <c r="F2410" s="24" t="n"/>
      <c r="G2410" s="24" t="n"/>
      <c r="H2410" s="24" t="n"/>
      <c r="I2410" s="24" t="n"/>
      <c r="J2410" s="24" t="n"/>
      <c r="K2410" s="24" t="n"/>
      <c r="L2410" s="24" t="n"/>
      <c r="X2410" s="3" t="n"/>
    </row>
    <row r="2411">
      <c r="A2411" s="22" t="n"/>
      <c r="B2411" s="22" t="n"/>
      <c r="C2411" s="24" t="n"/>
      <c r="D2411" s="24" t="n"/>
      <c r="E2411" s="24" t="n"/>
      <c r="F2411" s="24" t="n"/>
      <c r="G2411" s="24" t="n"/>
      <c r="H2411" s="24" t="n"/>
      <c r="I2411" s="24" t="n"/>
      <c r="J2411" s="24" t="n"/>
      <c r="K2411" s="24" t="n"/>
      <c r="L2411" s="24" t="n"/>
      <c r="X2411" s="3" t="n"/>
    </row>
    <row r="2412">
      <c r="A2412" s="22" t="n"/>
      <c r="B2412" s="22" t="n"/>
      <c r="C2412" s="24" t="n"/>
      <c r="D2412" s="24" t="n"/>
      <c r="E2412" s="24" t="n"/>
      <c r="F2412" s="24" t="n"/>
      <c r="G2412" s="24" t="n"/>
      <c r="H2412" s="24" t="n"/>
      <c r="I2412" s="24" t="n"/>
      <c r="J2412" s="24" t="n"/>
      <c r="K2412" s="24" t="n"/>
      <c r="L2412" s="24" t="n"/>
      <c r="X2412" s="3" t="n"/>
    </row>
    <row r="2413">
      <c r="A2413" s="22" t="n"/>
      <c r="B2413" s="22" t="n"/>
      <c r="C2413" s="24" t="n"/>
      <c r="D2413" s="24" t="n"/>
      <c r="E2413" s="24" t="n"/>
      <c r="F2413" s="24" t="n"/>
      <c r="G2413" s="24" t="n"/>
      <c r="H2413" s="24" t="n"/>
      <c r="I2413" s="24" t="n"/>
      <c r="J2413" s="24" t="n"/>
      <c r="K2413" s="24" t="n"/>
      <c r="L2413" s="24" t="n"/>
      <c r="X2413" s="3" t="n"/>
    </row>
    <row r="2414">
      <c r="A2414" s="22" t="n"/>
      <c r="B2414" s="22" t="n"/>
      <c r="C2414" s="24" t="n"/>
      <c r="D2414" s="24" t="n"/>
      <c r="E2414" s="24" t="n"/>
      <c r="F2414" s="24" t="n"/>
      <c r="G2414" s="24" t="n"/>
      <c r="H2414" s="24" t="n"/>
      <c r="I2414" s="24" t="n"/>
      <c r="J2414" s="24" t="n"/>
      <c r="K2414" s="24" t="n"/>
      <c r="L2414" s="24" t="n"/>
      <c r="X2414" s="3" t="n"/>
    </row>
    <row r="2415">
      <c r="A2415" s="22" t="n"/>
      <c r="B2415" s="22" t="n"/>
      <c r="C2415" s="24" t="n"/>
      <c r="D2415" s="24" t="n"/>
      <c r="E2415" s="24" t="n"/>
      <c r="F2415" s="24" t="n"/>
      <c r="G2415" s="24" t="n"/>
      <c r="H2415" s="24" t="n"/>
      <c r="I2415" s="24" t="n"/>
      <c r="J2415" s="24" t="n"/>
      <c r="K2415" s="24" t="n"/>
      <c r="L2415" s="24" t="n"/>
      <c r="X2415" s="3" t="n"/>
    </row>
    <row r="2416">
      <c r="A2416" s="22" t="n"/>
      <c r="B2416" s="22" t="n"/>
      <c r="C2416" s="24" t="n"/>
      <c r="D2416" s="24" t="n"/>
      <c r="E2416" s="24" t="n"/>
      <c r="F2416" s="24" t="n"/>
      <c r="G2416" s="24" t="n"/>
      <c r="H2416" s="24" t="n"/>
      <c r="I2416" s="24" t="n"/>
      <c r="J2416" s="24" t="n"/>
      <c r="K2416" s="24" t="n"/>
      <c r="L2416" s="24" t="n"/>
      <c r="X2416" s="3" t="n"/>
    </row>
    <row r="2417">
      <c r="A2417" s="22" t="n"/>
      <c r="B2417" s="22" t="n"/>
      <c r="C2417" s="24" t="n"/>
      <c r="D2417" s="24" t="n"/>
      <c r="E2417" s="24" t="n"/>
      <c r="F2417" s="24" t="n"/>
      <c r="G2417" s="24" t="n"/>
      <c r="H2417" s="24" t="n"/>
      <c r="I2417" s="24" t="n"/>
      <c r="J2417" s="24" t="n"/>
      <c r="K2417" s="24" t="n"/>
      <c r="L2417" s="24" t="n"/>
      <c r="X2417" s="3" t="n"/>
    </row>
    <row r="2418">
      <c r="A2418" s="22" t="n"/>
      <c r="B2418" s="22" t="n"/>
      <c r="C2418" s="24" t="n"/>
      <c r="D2418" s="24" t="n"/>
      <c r="E2418" s="24" t="n"/>
      <c r="F2418" s="24" t="n"/>
      <c r="G2418" s="24" t="n"/>
      <c r="H2418" s="24" t="n"/>
      <c r="I2418" s="24" t="n"/>
      <c r="J2418" s="24" t="n"/>
      <c r="K2418" s="24" t="n"/>
      <c r="L2418" s="24" t="n"/>
      <c r="X2418" s="3" t="n"/>
    </row>
    <row r="2419">
      <c r="A2419" s="22" t="n"/>
      <c r="B2419" s="22" t="n"/>
      <c r="C2419" s="24" t="n"/>
      <c r="D2419" s="24" t="n"/>
      <c r="E2419" s="24" t="n"/>
      <c r="F2419" s="24" t="n"/>
      <c r="G2419" s="24" t="n"/>
      <c r="H2419" s="24" t="n"/>
      <c r="I2419" s="24" t="n"/>
      <c r="J2419" s="24" t="n"/>
      <c r="K2419" s="24" t="n"/>
      <c r="L2419" s="24" t="n"/>
      <c r="X2419" s="3" t="n"/>
    </row>
    <row r="2420">
      <c r="A2420" s="22" t="n"/>
      <c r="B2420" s="22" t="n"/>
      <c r="C2420" s="24" t="n"/>
      <c r="D2420" s="24" t="n"/>
      <c r="E2420" s="24" t="n"/>
      <c r="F2420" s="24" t="n"/>
      <c r="G2420" s="24" t="n"/>
      <c r="H2420" s="24" t="n"/>
      <c r="I2420" s="24" t="n"/>
      <c r="J2420" s="24" t="n"/>
      <c r="K2420" s="24" t="n"/>
      <c r="L2420" s="24" t="n"/>
      <c r="X2420" s="3" t="n"/>
    </row>
    <row r="2421">
      <c r="A2421" s="22" t="n"/>
      <c r="B2421" s="22" t="n"/>
      <c r="C2421" s="24" t="n"/>
      <c r="D2421" s="24" t="n"/>
      <c r="E2421" s="24" t="n"/>
      <c r="F2421" s="24" t="n"/>
      <c r="G2421" s="24" t="n"/>
      <c r="H2421" s="24" t="n"/>
      <c r="I2421" s="24" t="n"/>
      <c r="J2421" s="24" t="n"/>
      <c r="K2421" s="24" t="n"/>
      <c r="L2421" s="24" t="n"/>
      <c r="X2421" s="3" t="n"/>
    </row>
    <row r="2422">
      <c r="A2422" s="22" t="n"/>
      <c r="B2422" s="22" t="n"/>
      <c r="C2422" s="24" t="n"/>
      <c r="D2422" s="24" t="n"/>
      <c r="E2422" s="24" t="n"/>
      <c r="F2422" s="24" t="n"/>
      <c r="G2422" s="24" t="n"/>
      <c r="H2422" s="24" t="n"/>
      <c r="I2422" s="24" t="n"/>
      <c r="J2422" s="24" t="n"/>
      <c r="K2422" s="24" t="n"/>
      <c r="L2422" s="24" t="n"/>
      <c r="X2422" s="3" t="n"/>
    </row>
    <row r="2423">
      <c r="A2423" s="22" t="n"/>
      <c r="B2423" s="22" t="n"/>
      <c r="C2423" s="24" t="n"/>
      <c r="D2423" s="24" t="n"/>
      <c r="E2423" s="24" t="n"/>
      <c r="F2423" s="24" t="n"/>
      <c r="G2423" s="24" t="n"/>
      <c r="H2423" s="24" t="n"/>
      <c r="I2423" s="24" t="n"/>
      <c r="J2423" s="24" t="n"/>
      <c r="K2423" s="24" t="n"/>
      <c r="L2423" s="24" t="n"/>
      <c r="X2423" s="3" t="n"/>
    </row>
    <row r="2424">
      <c r="A2424" s="22" t="n"/>
      <c r="B2424" s="22" t="n"/>
      <c r="C2424" s="24" t="n"/>
      <c r="D2424" s="24" t="n"/>
      <c r="E2424" s="24" t="n"/>
      <c r="F2424" s="24" t="n"/>
      <c r="G2424" s="24" t="n"/>
      <c r="H2424" s="24" t="n"/>
      <c r="I2424" s="24" t="n"/>
      <c r="J2424" s="24" t="n"/>
      <c r="K2424" s="24" t="n"/>
      <c r="L2424" s="24" t="n"/>
      <c r="X2424" s="3" t="n"/>
    </row>
    <row r="2425">
      <c r="A2425" s="22" t="n"/>
      <c r="B2425" s="22" t="n"/>
      <c r="C2425" s="24" t="n"/>
      <c r="D2425" s="24" t="n"/>
      <c r="E2425" s="24" t="n"/>
      <c r="F2425" s="24" t="n"/>
      <c r="G2425" s="24" t="n"/>
      <c r="H2425" s="24" t="n"/>
      <c r="I2425" s="24" t="n"/>
      <c r="J2425" s="24" t="n"/>
      <c r="K2425" s="24" t="n"/>
      <c r="L2425" s="24" t="n"/>
      <c r="X2425" s="3" t="n"/>
    </row>
    <row r="2426">
      <c r="A2426" s="22" t="n"/>
      <c r="B2426" s="22" t="n"/>
      <c r="C2426" s="24" t="n"/>
      <c r="D2426" s="24" t="n"/>
      <c r="E2426" s="24" t="n"/>
      <c r="F2426" s="24" t="n"/>
      <c r="G2426" s="24" t="n"/>
      <c r="H2426" s="24" t="n"/>
      <c r="I2426" s="24" t="n"/>
      <c r="J2426" s="24" t="n"/>
      <c r="K2426" s="24" t="n"/>
      <c r="L2426" s="24" t="n"/>
      <c r="X2426" s="3" t="n"/>
    </row>
    <row r="2427">
      <c r="A2427" s="22" t="n"/>
      <c r="B2427" s="22" t="n"/>
      <c r="C2427" s="24" t="n"/>
      <c r="D2427" s="24" t="n"/>
      <c r="E2427" s="24" t="n"/>
      <c r="F2427" s="24" t="n"/>
      <c r="G2427" s="24" t="n"/>
      <c r="H2427" s="24" t="n"/>
      <c r="I2427" s="24" t="n"/>
      <c r="J2427" s="24" t="n"/>
      <c r="K2427" s="24" t="n"/>
      <c r="L2427" s="24" t="n"/>
      <c r="X2427" s="3" t="n"/>
    </row>
    <row r="2428">
      <c r="A2428" s="22" t="n"/>
      <c r="B2428" s="22" t="n"/>
      <c r="C2428" s="24" t="n"/>
      <c r="D2428" s="24" t="n"/>
      <c r="E2428" s="24" t="n"/>
      <c r="F2428" s="24" t="n"/>
      <c r="G2428" s="24" t="n"/>
      <c r="H2428" s="24" t="n"/>
      <c r="I2428" s="24" t="n"/>
      <c r="J2428" s="24" t="n"/>
      <c r="K2428" s="24" t="n"/>
      <c r="L2428" s="24" t="n"/>
      <c r="X2428" s="3" t="n"/>
    </row>
    <row r="2429">
      <c r="A2429" s="22" t="n"/>
      <c r="B2429" s="22" t="n"/>
      <c r="C2429" s="24" t="n"/>
      <c r="D2429" s="24" t="n"/>
      <c r="E2429" s="24" t="n"/>
      <c r="F2429" s="24" t="n"/>
      <c r="G2429" s="24" t="n"/>
      <c r="H2429" s="24" t="n"/>
      <c r="I2429" s="24" t="n"/>
      <c r="J2429" s="24" t="n"/>
      <c r="K2429" s="24" t="n"/>
      <c r="L2429" s="24" t="n"/>
      <c r="X2429" s="3" t="n"/>
    </row>
    <row r="2430">
      <c r="A2430" s="22" t="n"/>
      <c r="B2430" s="22" t="n"/>
      <c r="C2430" s="24" t="n"/>
      <c r="D2430" s="24" t="n"/>
      <c r="E2430" s="24" t="n"/>
      <c r="F2430" s="24" t="n"/>
      <c r="G2430" s="24" t="n"/>
      <c r="H2430" s="24" t="n"/>
      <c r="I2430" s="24" t="n"/>
      <c r="J2430" s="24" t="n"/>
      <c r="K2430" s="24" t="n"/>
      <c r="L2430" s="24" t="n"/>
      <c r="X2430" s="3" t="n"/>
    </row>
    <row r="2431">
      <c r="A2431" s="22" t="n"/>
      <c r="B2431" s="22" t="n"/>
      <c r="C2431" s="24" t="n"/>
      <c r="D2431" s="24" t="n"/>
      <c r="E2431" s="24" t="n"/>
      <c r="F2431" s="24" t="n"/>
      <c r="G2431" s="24" t="n"/>
      <c r="H2431" s="24" t="n"/>
      <c r="I2431" s="24" t="n"/>
      <c r="J2431" s="24" t="n"/>
      <c r="K2431" s="24" t="n"/>
      <c r="L2431" s="24" t="n"/>
      <c r="X2431" s="3" t="n"/>
    </row>
    <row r="2432">
      <c r="A2432" s="22" t="n"/>
      <c r="B2432" s="22" t="n"/>
      <c r="C2432" s="24" t="n"/>
      <c r="D2432" s="24" t="n"/>
      <c r="E2432" s="24" t="n"/>
      <c r="F2432" s="24" t="n"/>
      <c r="G2432" s="24" t="n"/>
      <c r="H2432" s="24" t="n"/>
      <c r="I2432" s="24" t="n"/>
      <c r="J2432" s="24" t="n"/>
      <c r="K2432" s="24" t="n"/>
      <c r="L2432" s="24" t="n"/>
      <c r="X2432" s="3" t="n"/>
    </row>
    <row r="2433">
      <c r="A2433" s="22" t="n"/>
      <c r="B2433" s="22" t="n"/>
      <c r="C2433" s="24" t="n"/>
      <c r="D2433" s="24" t="n"/>
      <c r="E2433" s="24" t="n"/>
      <c r="F2433" s="24" t="n"/>
      <c r="G2433" s="24" t="n"/>
      <c r="H2433" s="24" t="n"/>
      <c r="I2433" s="24" t="n"/>
      <c r="J2433" s="24" t="n"/>
      <c r="K2433" s="24" t="n"/>
      <c r="L2433" s="24" t="n"/>
      <c r="X2433" s="3" t="n"/>
    </row>
    <row r="2434">
      <c r="A2434" s="22" t="n"/>
      <c r="B2434" s="22" t="n"/>
      <c r="C2434" s="24" t="n"/>
      <c r="D2434" s="24" t="n"/>
      <c r="E2434" s="24" t="n"/>
      <c r="F2434" s="24" t="n"/>
      <c r="G2434" s="24" t="n"/>
      <c r="H2434" s="24" t="n"/>
      <c r="I2434" s="24" t="n"/>
      <c r="J2434" s="24" t="n"/>
      <c r="K2434" s="24" t="n"/>
      <c r="L2434" s="24" t="n"/>
      <c r="X2434" s="3" t="n"/>
    </row>
    <row r="2435">
      <c r="A2435" s="22" t="n"/>
      <c r="B2435" s="22" t="n"/>
      <c r="C2435" s="24" t="n"/>
      <c r="D2435" s="24" t="n"/>
      <c r="E2435" s="24" t="n"/>
      <c r="F2435" s="24" t="n"/>
      <c r="G2435" s="24" t="n"/>
      <c r="H2435" s="24" t="n"/>
      <c r="I2435" s="24" t="n"/>
      <c r="J2435" s="24" t="n"/>
      <c r="K2435" s="24" t="n"/>
      <c r="L2435" s="24" t="n"/>
      <c r="X2435" s="3" t="n"/>
    </row>
    <row r="2436">
      <c r="A2436" s="22" t="n"/>
      <c r="B2436" s="22" t="n"/>
      <c r="C2436" s="24" t="n"/>
      <c r="D2436" s="24" t="n"/>
      <c r="E2436" s="24" t="n"/>
      <c r="F2436" s="24" t="n"/>
      <c r="G2436" s="24" t="n"/>
      <c r="H2436" s="24" t="n"/>
      <c r="I2436" s="24" t="n"/>
      <c r="J2436" s="24" t="n"/>
      <c r="K2436" s="24" t="n"/>
      <c r="L2436" s="24" t="n"/>
      <c r="X2436" s="3" t="n"/>
    </row>
    <row r="2437">
      <c r="A2437" s="22" t="n"/>
      <c r="B2437" s="22" t="n"/>
      <c r="C2437" s="24" t="n"/>
      <c r="D2437" s="24" t="n"/>
      <c r="E2437" s="24" t="n"/>
      <c r="F2437" s="24" t="n"/>
      <c r="G2437" s="24" t="n"/>
      <c r="H2437" s="24" t="n"/>
      <c r="I2437" s="24" t="n"/>
      <c r="J2437" s="24" t="n"/>
      <c r="K2437" s="24" t="n"/>
      <c r="L2437" s="24" t="n"/>
      <c r="X2437" s="3" t="n"/>
    </row>
    <row r="2438">
      <c r="A2438" s="22" t="n"/>
      <c r="B2438" s="22" t="n"/>
      <c r="C2438" s="24" t="n"/>
      <c r="D2438" s="24" t="n"/>
      <c r="E2438" s="24" t="n"/>
      <c r="F2438" s="24" t="n"/>
      <c r="G2438" s="24" t="n"/>
      <c r="H2438" s="24" t="n"/>
      <c r="I2438" s="24" t="n"/>
      <c r="J2438" s="24" t="n"/>
      <c r="K2438" s="24" t="n"/>
      <c r="L2438" s="24" t="n"/>
      <c r="X2438" s="3" t="n"/>
    </row>
    <row r="2439">
      <c r="A2439" s="22" t="n"/>
      <c r="B2439" s="22" t="n"/>
      <c r="C2439" s="24" t="n"/>
      <c r="D2439" s="24" t="n"/>
      <c r="E2439" s="24" t="n"/>
      <c r="F2439" s="24" t="n"/>
      <c r="G2439" s="24" t="n"/>
      <c r="H2439" s="24" t="n"/>
      <c r="I2439" s="24" t="n"/>
      <c r="J2439" s="24" t="n"/>
      <c r="K2439" s="24" t="n"/>
      <c r="L2439" s="24" t="n"/>
      <c r="X2439" s="3" t="n"/>
    </row>
    <row r="2440">
      <c r="A2440" s="22" t="n"/>
      <c r="B2440" s="22" t="n"/>
      <c r="C2440" s="24" t="n"/>
      <c r="D2440" s="24" t="n"/>
      <c r="E2440" s="24" t="n"/>
      <c r="F2440" s="24" t="n"/>
      <c r="G2440" s="24" t="n"/>
      <c r="H2440" s="24" t="n"/>
      <c r="I2440" s="24" t="n"/>
      <c r="J2440" s="24" t="n"/>
      <c r="K2440" s="24" t="n"/>
      <c r="L2440" s="24" t="n"/>
      <c r="X2440" s="3" t="n"/>
    </row>
    <row r="2441">
      <c r="A2441" s="22" t="n"/>
      <c r="B2441" s="22" t="n"/>
      <c r="C2441" s="24" t="n"/>
      <c r="D2441" s="24" t="n"/>
      <c r="E2441" s="24" t="n"/>
      <c r="F2441" s="24" t="n"/>
      <c r="G2441" s="24" t="n"/>
      <c r="H2441" s="24" t="n"/>
      <c r="I2441" s="24" t="n"/>
      <c r="J2441" s="24" t="n"/>
      <c r="K2441" s="24" t="n"/>
      <c r="L2441" s="24" t="n"/>
      <c r="X2441" s="3" t="n"/>
    </row>
    <row r="2442">
      <c r="A2442" s="22" t="n"/>
      <c r="B2442" s="22" t="n"/>
      <c r="C2442" s="24" t="n"/>
      <c r="D2442" s="24" t="n"/>
      <c r="E2442" s="24" t="n"/>
      <c r="F2442" s="24" t="n"/>
      <c r="G2442" s="24" t="n"/>
      <c r="H2442" s="24" t="n"/>
      <c r="I2442" s="24" t="n"/>
      <c r="J2442" s="24" t="n"/>
      <c r="K2442" s="24" t="n"/>
      <c r="L2442" s="24" t="n"/>
      <c r="X2442" s="3" t="n"/>
    </row>
    <row r="2443">
      <c r="A2443" s="22" t="n"/>
      <c r="B2443" s="22" t="n"/>
      <c r="C2443" s="24" t="n"/>
      <c r="D2443" s="24" t="n"/>
      <c r="E2443" s="24" t="n"/>
      <c r="F2443" s="24" t="n"/>
      <c r="G2443" s="24" t="n"/>
      <c r="H2443" s="24" t="n"/>
      <c r="I2443" s="24" t="n"/>
      <c r="J2443" s="24" t="n"/>
      <c r="K2443" s="24" t="n"/>
      <c r="L2443" s="24" t="n"/>
      <c r="X2443" s="3" t="n"/>
    </row>
    <row r="2444">
      <c r="A2444" s="22" t="n"/>
      <c r="B2444" s="22" t="n"/>
      <c r="C2444" s="24" t="n"/>
      <c r="D2444" s="24" t="n"/>
      <c r="E2444" s="24" t="n"/>
      <c r="F2444" s="24" t="n"/>
      <c r="G2444" s="24" t="n"/>
      <c r="H2444" s="24" t="n"/>
      <c r="I2444" s="24" t="n"/>
      <c r="J2444" s="24" t="n"/>
      <c r="K2444" s="24" t="n"/>
      <c r="L2444" s="24" t="n"/>
      <c r="X2444" s="3" t="n"/>
    </row>
    <row r="2445">
      <c r="A2445" s="22" t="n"/>
      <c r="B2445" s="22" t="n"/>
      <c r="C2445" s="24" t="n"/>
      <c r="D2445" s="24" t="n"/>
      <c r="E2445" s="24" t="n"/>
      <c r="F2445" s="24" t="n"/>
      <c r="G2445" s="24" t="n"/>
      <c r="H2445" s="24" t="n"/>
      <c r="I2445" s="24" t="n"/>
      <c r="J2445" s="24" t="n"/>
      <c r="K2445" s="24" t="n"/>
      <c r="L2445" s="24" t="n"/>
      <c r="X2445" s="3" t="n"/>
    </row>
    <row r="2446">
      <c r="A2446" s="22" t="n"/>
      <c r="B2446" s="22" t="n"/>
      <c r="C2446" s="24" t="n"/>
      <c r="D2446" s="24" t="n"/>
      <c r="E2446" s="24" t="n"/>
      <c r="F2446" s="24" t="n"/>
      <c r="G2446" s="24" t="n"/>
      <c r="H2446" s="24" t="n"/>
      <c r="I2446" s="24" t="n"/>
      <c r="J2446" s="24" t="n"/>
      <c r="K2446" s="24" t="n"/>
      <c r="L2446" s="24" t="n"/>
      <c r="X2446" s="3" t="n"/>
    </row>
    <row r="2447">
      <c r="A2447" s="22" t="n"/>
      <c r="B2447" s="22" t="n"/>
      <c r="C2447" s="24" t="n"/>
      <c r="D2447" s="24" t="n"/>
      <c r="E2447" s="24" t="n"/>
      <c r="F2447" s="24" t="n"/>
      <c r="G2447" s="24" t="n"/>
      <c r="H2447" s="24" t="n"/>
      <c r="I2447" s="24" t="n"/>
      <c r="J2447" s="24" t="n"/>
      <c r="K2447" s="24" t="n"/>
      <c r="L2447" s="24" t="n"/>
      <c r="X2447" s="3" t="n"/>
    </row>
    <row r="2448">
      <c r="A2448" s="22" t="n"/>
      <c r="B2448" s="22" t="n"/>
      <c r="C2448" s="24" t="n"/>
      <c r="D2448" s="24" t="n"/>
      <c r="E2448" s="24" t="n"/>
      <c r="F2448" s="24" t="n"/>
      <c r="G2448" s="24" t="n"/>
      <c r="H2448" s="24" t="n"/>
      <c r="I2448" s="24" t="n"/>
      <c r="J2448" s="24" t="n"/>
      <c r="K2448" s="24" t="n"/>
      <c r="L2448" s="24" t="n"/>
      <c r="X2448" s="3" t="n"/>
    </row>
    <row r="2449">
      <c r="A2449" s="22" t="n"/>
      <c r="B2449" s="22" t="n"/>
      <c r="C2449" s="24" t="n"/>
      <c r="D2449" s="24" t="n"/>
      <c r="E2449" s="24" t="n"/>
      <c r="F2449" s="24" t="n"/>
      <c r="G2449" s="24" t="n"/>
      <c r="H2449" s="24" t="n"/>
      <c r="I2449" s="24" t="n"/>
      <c r="J2449" s="24" t="n"/>
      <c r="K2449" s="24" t="n"/>
      <c r="L2449" s="24" t="n"/>
      <c r="X2449" s="3" t="n"/>
    </row>
    <row r="2450">
      <c r="A2450" s="22" t="n"/>
      <c r="B2450" s="22" t="n"/>
      <c r="C2450" s="24" t="n"/>
      <c r="D2450" s="24" t="n"/>
      <c r="E2450" s="24" t="n"/>
      <c r="F2450" s="24" t="n"/>
      <c r="G2450" s="24" t="n"/>
      <c r="H2450" s="24" t="n"/>
      <c r="I2450" s="24" t="n"/>
      <c r="J2450" s="24" t="n"/>
      <c r="K2450" s="24" t="n"/>
      <c r="L2450" s="24" t="n"/>
      <c r="X2450" s="3" t="n"/>
    </row>
    <row r="2451">
      <c r="A2451" s="22" t="n"/>
      <c r="B2451" s="22" t="n"/>
      <c r="C2451" s="24" t="n"/>
      <c r="D2451" s="24" t="n"/>
      <c r="E2451" s="24" t="n"/>
      <c r="F2451" s="24" t="n"/>
      <c r="G2451" s="24" t="n"/>
      <c r="H2451" s="24" t="n"/>
      <c r="I2451" s="24" t="n"/>
      <c r="J2451" s="24" t="n"/>
      <c r="K2451" s="24" t="n"/>
      <c r="L2451" s="24" t="n"/>
      <c r="X2451" s="3" t="n"/>
    </row>
    <row r="2452">
      <c r="A2452" s="22" t="n"/>
      <c r="B2452" s="22" t="n"/>
      <c r="C2452" s="24" t="n"/>
      <c r="D2452" s="24" t="n"/>
      <c r="E2452" s="24" t="n"/>
      <c r="F2452" s="24" t="n"/>
      <c r="G2452" s="24" t="n"/>
      <c r="H2452" s="24" t="n"/>
      <c r="I2452" s="24" t="n"/>
      <c r="J2452" s="24" t="n"/>
      <c r="K2452" s="24" t="n"/>
      <c r="L2452" s="24" t="n"/>
      <c r="X2452" s="3" t="n"/>
    </row>
    <row r="2453">
      <c r="A2453" s="22" t="n"/>
      <c r="B2453" s="22" t="n"/>
      <c r="C2453" s="24" t="n"/>
      <c r="D2453" s="24" t="n"/>
      <c r="E2453" s="24" t="n"/>
      <c r="F2453" s="24" t="n"/>
      <c r="G2453" s="24" t="n"/>
      <c r="H2453" s="24" t="n"/>
      <c r="I2453" s="24" t="n"/>
      <c r="J2453" s="24" t="n"/>
      <c r="K2453" s="24" t="n"/>
      <c r="L2453" s="24" t="n"/>
      <c r="X2453" s="3" t="n"/>
    </row>
    <row r="2454">
      <c r="A2454" s="22" t="n"/>
      <c r="B2454" s="22" t="n"/>
      <c r="C2454" s="24" t="n"/>
      <c r="D2454" s="24" t="n"/>
      <c r="E2454" s="24" t="n"/>
      <c r="F2454" s="24" t="n"/>
      <c r="G2454" s="24" t="n"/>
      <c r="H2454" s="24" t="n"/>
      <c r="I2454" s="24" t="n"/>
      <c r="J2454" s="24" t="n"/>
      <c r="K2454" s="24" t="n"/>
      <c r="L2454" s="24" t="n"/>
      <c r="X2454" s="3" t="n"/>
    </row>
    <row r="2455">
      <c r="A2455" s="22" t="n"/>
      <c r="B2455" s="22" t="n"/>
      <c r="C2455" s="24" t="n"/>
      <c r="D2455" s="24" t="n"/>
      <c r="E2455" s="24" t="n"/>
      <c r="F2455" s="24" t="n"/>
      <c r="G2455" s="24" t="n"/>
      <c r="H2455" s="24" t="n"/>
      <c r="I2455" s="24" t="n"/>
      <c r="J2455" s="24" t="n"/>
      <c r="K2455" s="24" t="n"/>
      <c r="L2455" s="24" t="n"/>
      <c r="X2455" s="3" t="n"/>
    </row>
    <row r="2456">
      <c r="A2456" s="22" t="n"/>
      <c r="B2456" s="22" t="n"/>
      <c r="C2456" s="24" t="n"/>
      <c r="D2456" s="24" t="n"/>
      <c r="E2456" s="24" t="n"/>
      <c r="F2456" s="24" t="n"/>
      <c r="G2456" s="24" t="n"/>
      <c r="H2456" s="24" t="n"/>
      <c r="I2456" s="24" t="n"/>
      <c r="J2456" s="24" t="n"/>
      <c r="K2456" s="24" t="n"/>
      <c r="L2456" s="24" t="n"/>
      <c r="X2456" s="3" t="n"/>
    </row>
    <row r="2457">
      <c r="A2457" s="22" t="n"/>
      <c r="B2457" s="22" t="n"/>
      <c r="C2457" s="24" t="n"/>
      <c r="D2457" s="24" t="n"/>
      <c r="E2457" s="24" t="n"/>
      <c r="F2457" s="24" t="n"/>
      <c r="G2457" s="24" t="n"/>
      <c r="H2457" s="24" t="n"/>
      <c r="I2457" s="24" t="n"/>
      <c r="J2457" s="24" t="n"/>
      <c r="K2457" s="24" t="n"/>
      <c r="L2457" s="24" t="n"/>
      <c r="X2457" s="3" t="n"/>
    </row>
    <row r="2458">
      <c r="A2458" s="22" t="n"/>
      <c r="B2458" s="22" t="n"/>
      <c r="C2458" s="24" t="n"/>
      <c r="D2458" s="24" t="n"/>
      <c r="E2458" s="24" t="n"/>
      <c r="F2458" s="24" t="n"/>
      <c r="G2458" s="24" t="n"/>
      <c r="H2458" s="24" t="n"/>
      <c r="I2458" s="24" t="n"/>
      <c r="J2458" s="24" t="n"/>
      <c r="K2458" s="24" t="n"/>
      <c r="L2458" s="24" t="n"/>
      <c r="X2458" s="3" t="n"/>
    </row>
    <row r="2459">
      <c r="A2459" s="22" t="n"/>
      <c r="B2459" s="22" t="n"/>
      <c r="C2459" s="24" t="n"/>
      <c r="D2459" s="24" t="n"/>
      <c r="E2459" s="24" t="n"/>
      <c r="F2459" s="24" t="n"/>
      <c r="G2459" s="24" t="n"/>
      <c r="H2459" s="24" t="n"/>
      <c r="I2459" s="24" t="n"/>
      <c r="J2459" s="24" t="n"/>
      <c r="K2459" s="24" t="n"/>
      <c r="L2459" s="24" t="n"/>
      <c r="X2459" s="3" t="n"/>
    </row>
    <row r="2460">
      <c r="A2460" s="22" t="n"/>
      <c r="B2460" s="22" t="n"/>
      <c r="C2460" s="24" t="n"/>
      <c r="D2460" s="24" t="n"/>
      <c r="E2460" s="24" t="n"/>
      <c r="F2460" s="24" t="n"/>
      <c r="G2460" s="24" t="n"/>
      <c r="H2460" s="24" t="n"/>
      <c r="I2460" s="24" t="n"/>
      <c r="J2460" s="24" t="n"/>
      <c r="K2460" s="24" t="n"/>
      <c r="L2460" s="24" t="n"/>
      <c r="X2460" s="3" t="n"/>
    </row>
    <row r="2461">
      <c r="A2461" s="22" t="n"/>
      <c r="B2461" s="22" t="n"/>
      <c r="C2461" s="24" t="n"/>
      <c r="D2461" s="24" t="n"/>
      <c r="E2461" s="24" t="n"/>
      <c r="F2461" s="24" t="n"/>
      <c r="G2461" s="24" t="n"/>
      <c r="H2461" s="24" t="n"/>
      <c r="I2461" s="24" t="n"/>
      <c r="J2461" s="24" t="n"/>
      <c r="K2461" s="24" t="n"/>
      <c r="L2461" s="24" t="n"/>
      <c r="X2461" s="3" t="n"/>
    </row>
    <row r="2462">
      <c r="A2462" s="22" t="n"/>
      <c r="B2462" s="22" t="n"/>
      <c r="C2462" s="24" t="n"/>
      <c r="D2462" s="24" t="n"/>
      <c r="E2462" s="24" t="n"/>
      <c r="F2462" s="24" t="n"/>
      <c r="G2462" s="24" t="n"/>
      <c r="H2462" s="24" t="n"/>
      <c r="I2462" s="24" t="n"/>
      <c r="J2462" s="24" t="n"/>
      <c r="K2462" s="24" t="n"/>
      <c r="L2462" s="24" t="n"/>
      <c r="X2462" s="3" t="n"/>
    </row>
    <row r="2463">
      <c r="A2463" s="22" t="n"/>
      <c r="B2463" s="22" t="n"/>
      <c r="C2463" s="24" t="n"/>
      <c r="D2463" s="24" t="n"/>
      <c r="E2463" s="24" t="n"/>
      <c r="F2463" s="24" t="n"/>
      <c r="G2463" s="24" t="n"/>
      <c r="H2463" s="24" t="n"/>
      <c r="I2463" s="24" t="n"/>
      <c r="J2463" s="24" t="n"/>
      <c r="K2463" s="24" t="n"/>
      <c r="L2463" s="24" t="n"/>
      <c r="X2463" s="3" t="n"/>
    </row>
    <row r="2464">
      <c r="A2464" s="22" t="n"/>
      <c r="B2464" s="22" t="n"/>
      <c r="C2464" s="24" t="n"/>
      <c r="D2464" s="24" t="n"/>
      <c r="E2464" s="24" t="n"/>
      <c r="F2464" s="24" t="n"/>
      <c r="G2464" s="24" t="n"/>
      <c r="H2464" s="24" t="n"/>
      <c r="I2464" s="24" t="n"/>
      <c r="J2464" s="24" t="n"/>
      <c r="K2464" s="24" t="n"/>
      <c r="L2464" s="24" t="n"/>
      <c r="X2464" s="3" t="n"/>
    </row>
    <row r="2465">
      <c r="A2465" s="22" t="n"/>
      <c r="B2465" s="22" t="n"/>
      <c r="C2465" s="24" t="n"/>
      <c r="D2465" s="24" t="n"/>
      <c r="E2465" s="24" t="n"/>
      <c r="F2465" s="24" t="n"/>
      <c r="G2465" s="24" t="n"/>
      <c r="H2465" s="24" t="n"/>
      <c r="I2465" s="24" t="n"/>
      <c r="J2465" s="24" t="n"/>
      <c r="K2465" s="24" t="n"/>
      <c r="L2465" s="24" t="n"/>
      <c r="X2465" s="3" t="n"/>
    </row>
    <row r="2466">
      <c r="A2466" s="22" t="n"/>
      <c r="B2466" s="22" t="n"/>
      <c r="C2466" s="24" t="n"/>
      <c r="D2466" s="24" t="n"/>
      <c r="E2466" s="24" t="n"/>
      <c r="F2466" s="24" t="n"/>
      <c r="G2466" s="24" t="n"/>
      <c r="H2466" s="24" t="n"/>
      <c r="I2466" s="24" t="n"/>
      <c r="J2466" s="24" t="n"/>
      <c r="K2466" s="24" t="n"/>
      <c r="L2466" s="24" t="n"/>
      <c r="X2466" s="3" t="n"/>
    </row>
    <row r="2467">
      <c r="A2467" s="22" t="n"/>
      <c r="B2467" s="22" t="n"/>
      <c r="C2467" s="24" t="n"/>
      <c r="D2467" s="24" t="n"/>
      <c r="E2467" s="24" t="n"/>
      <c r="F2467" s="24" t="n"/>
      <c r="G2467" s="24" t="n"/>
      <c r="H2467" s="24" t="n"/>
      <c r="I2467" s="24" t="n"/>
      <c r="J2467" s="24" t="n"/>
      <c r="K2467" s="24" t="n"/>
      <c r="L2467" s="24" t="n"/>
      <c r="X2467" s="3" t="n"/>
    </row>
    <row r="2468">
      <c r="A2468" s="22" t="n"/>
      <c r="B2468" s="22" t="n"/>
      <c r="C2468" s="24" t="n"/>
      <c r="D2468" s="24" t="n"/>
      <c r="E2468" s="24" t="n"/>
      <c r="F2468" s="24" t="n"/>
      <c r="G2468" s="24" t="n"/>
      <c r="H2468" s="24" t="n"/>
      <c r="I2468" s="24" t="n"/>
      <c r="J2468" s="24" t="n"/>
      <c r="K2468" s="24" t="n"/>
      <c r="L2468" s="24" t="n"/>
      <c r="X2468" s="3" t="n"/>
    </row>
    <row r="2469">
      <c r="A2469" s="22" t="n"/>
      <c r="B2469" s="22" t="n"/>
      <c r="C2469" s="24" t="n"/>
      <c r="D2469" s="24" t="n"/>
      <c r="E2469" s="24" t="n"/>
      <c r="F2469" s="24" t="n"/>
      <c r="G2469" s="24" t="n"/>
      <c r="H2469" s="24" t="n"/>
      <c r="I2469" s="24" t="n"/>
      <c r="J2469" s="24" t="n"/>
      <c r="K2469" s="24" t="n"/>
      <c r="L2469" s="24" t="n"/>
      <c r="X2469" s="3" t="n"/>
    </row>
    <row r="2470">
      <c r="A2470" s="22" t="n"/>
      <c r="B2470" s="22" t="n"/>
      <c r="C2470" s="24" t="n"/>
      <c r="D2470" s="24" t="n"/>
      <c r="E2470" s="24" t="n"/>
      <c r="F2470" s="24" t="n"/>
      <c r="G2470" s="24" t="n"/>
      <c r="H2470" s="24" t="n"/>
      <c r="I2470" s="24" t="n"/>
      <c r="J2470" s="24" t="n"/>
      <c r="K2470" s="24" t="n"/>
      <c r="L2470" s="24" t="n"/>
      <c r="X2470" s="3" t="n"/>
    </row>
    <row r="2471">
      <c r="A2471" s="22" t="n"/>
      <c r="B2471" s="22" t="n"/>
      <c r="C2471" s="24" t="n"/>
      <c r="D2471" s="24" t="n"/>
      <c r="E2471" s="24" t="n"/>
      <c r="F2471" s="24" t="n"/>
      <c r="G2471" s="24" t="n"/>
      <c r="H2471" s="24" t="n"/>
      <c r="I2471" s="24" t="n"/>
      <c r="J2471" s="24" t="n"/>
      <c r="K2471" s="24" t="n"/>
      <c r="L2471" s="24" t="n"/>
      <c r="X2471" s="3" t="n"/>
    </row>
    <row r="2472">
      <c r="A2472" s="22" t="n"/>
      <c r="B2472" s="22" t="n"/>
      <c r="C2472" s="24" t="n"/>
      <c r="D2472" s="24" t="n"/>
      <c r="E2472" s="24" t="n"/>
      <c r="F2472" s="24" t="n"/>
      <c r="G2472" s="24" t="n"/>
      <c r="H2472" s="24" t="n"/>
      <c r="I2472" s="24" t="n"/>
      <c r="J2472" s="24" t="n"/>
      <c r="K2472" s="24" t="n"/>
      <c r="L2472" s="24" t="n"/>
      <c r="X2472" s="3" t="n"/>
    </row>
    <row r="2473">
      <c r="A2473" s="22" t="n"/>
      <c r="B2473" s="22" t="n"/>
      <c r="C2473" s="24" t="n"/>
      <c r="D2473" s="24" t="n"/>
      <c r="E2473" s="24" t="n"/>
      <c r="F2473" s="24" t="n"/>
      <c r="G2473" s="24" t="n"/>
      <c r="H2473" s="24" t="n"/>
      <c r="I2473" s="24" t="n"/>
      <c r="J2473" s="24" t="n"/>
      <c r="K2473" s="24" t="n"/>
      <c r="L2473" s="24" t="n"/>
      <c r="X2473" s="3" t="n"/>
    </row>
    <row r="2474">
      <c r="A2474" s="22" t="n"/>
      <c r="B2474" s="22" t="n"/>
      <c r="C2474" s="24" t="n"/>
      <c r="D2474" s="24" t="n"/>
      <c r="E2474" s="24" t="n"/>
      <c r="F2474" s="24" t="n"/>
      <c r="G2474" s="24" t="n"/>
      <c r="H2474" s="24" t="n"/>
      <c r="I2474" s="24" t="n"/>
      <c r="J2474" s="24" t="n"/>
      <c r="K2474" s="24" t="n"/>
      <c r="L2474" s="24" t="n"/>
      <c r="X2474" s="3" t="n"/>
    </row>
    <row r="2475">
      <c r="A2475" s="22" t="n"/>
      <c r="B2475" s="22" t="n"/>
      <c r="C2475" s="24" t="n"/>
      <c r="D2475" s="24" t="n"/>
      <c r="E2475" s="24" t="n"/>
      <c r="F2475" s="24" t="n"/>
      <c r="G2475" s="24" t="n"/>
      <c r="H2475" s="24" t="n"/>
      <c r="I2475" s="24" t="n"/>
      <c r="J2475" s="24" t="n"/>
      <c r="K2475" s="24" t="n"/>
      <c r="L2475" s="24" t="n"/>
      <c r="X2475" s="3" t="n"/>
    </row>
    <row r="2476">
      <c r="A2476" s="22" t="n"/>
      <c r="B2476" s="22" t="n"/>
      <c r="C2476" s="24" t="n"/>
      <c r="D2476" s="24" t="n"/>
      <c r="E2476" s="24" t="n"/>
      <c r="F2476" s="24" t="n"/>
      <c r="G2476" s="24" t="n"/>
      <c r="H2476" s="24" t="n"/>
      <c r="I2476" s="24" t="n"/>
      <c r="J2476" s="24" t="n"/>
      <c r="K2476" s="24" t="n"/>
      <c r="L2476" s="24" t="n"/>
      <c r="X2476" s="3" t="n"/>
    </row>
    <row r="2477">
      <c r="A2477" s="22" t="n"/>
      <c r="B2477" s="22" t="n"/>
      <c r="C2477" s="24" t="n"/>
      <c r="D2477" s="24" t="n"/>
      <c r="E2477" s="24" t="n"/>
      <c r="F2477" s="24" t="n"/>
      <c r="G2477" s="24" t="n"/>
      <c r="H2477" s="24" t="n"/>
      <c r="I2477" s="24" t="n"/>
      <c r="J2477" s="24" t="n"/>
      <c r="K2477" s="24" t="n"/>
      <c r="L2477" s="24" t="n"/>
      <c r="X2477" s="3" t="n"/>
    </row>
    <row r="2478">
      <c r="A2478" s="22" t="n"/>
      <c r="B2478" s="22" t="n"/>
      <c r="C2478" s="24" t="n"/>
      <c r="D2478" s="24" t="n"/>
      <c r="E2478" s="24" t="n"/>
      <c r="F2478" s="24" t="n"/>
      <c r="G2478" s="24" t="n"/>
      <c r="H2478" s="24" t="n"/>
      <c r="I2478" s="24" t="n"/>
      <c r="J2478" s="24" t="n"/>
      <c r="K2478" s="24" t="n"/>
      <c r="L2478" s="24" t="n"/>
      <c r="X2478" s="3" t="n"/>
    </row>
    <row r="2479">
      <c r="A2479" s="22" t="n"/>
      <c r="B2479" s="22" t="n"/>
      <c r="C2479" s="24" t="n"/>
      <c r="D2479" s="24" t="n"/>
      <c r="E2479" s="24" t="n"/>
      <c r="F2479" s="24" t="n"/>
      <c r="G2479" s="24" t="n"/>
      <c r="H2479" s="24" t="n"/>
      <c r="I2479" s="24" t="n"/>
      <c r="J2479" s="24" t="n"/>
      <c r="K2479" s="24" t="n"/>
      <c r="L2479" s="24" t="n"/>
      <c r="X2479" s="3" t="n"/>
    </row>
    <row r="2480">
      <c r="A2480" s="22" t="n"/>
      <c r="B2480" s="22" t="n"/>
      <c r="C2480" s="24" t="n"/>
      <c r="D2480" s="24" t="n"/>
      <c r="E2480" s="24" t="n"/>
      <c r="F2480" s="24" t="n"/>
      <c r="G2480" s="24" t="n"/>
      <c r="H2480" s="24" t="n"/>
      <c r="I2480" s="24" t="n"/>
      <c r="J2480" s="24" t="n"/>
      <c r="K2480" s="24" t="n"/>
      <c r="L2480" s="24" t="n"/>
      <c r="X2480" s="3" t="n"/>
    </row>
    <row r="2481">
      <c r="A2481" s="22" t="n"/>
      <c r="B2481" s="22" t="n"/>
      <c r="C2481" s="24" t="n"/>
      <c r="D2481" s="24" t="n"/>
      <c r="E2481" s="24" t="n"/>
      <c r="F2481" s="24" t="n"/>
      <c r="G2481" s="24" t="n"/>
      <c r="H2481" s="24" t="n"/>
      <c r="I2481" s="24" t="n"/>
      <c r="J2481" s="24" t="n"/>
      <c r="K2481" s="24" t="n"/>
      <c r="L2481" s="24" t="n"/>
      <c r="X2481" s="3" t="n"/>
    </row>
    <row r="2482">
      <c r="A2482" s="22" t="n"/>
      <c r="B2482" s="22" t="n"/>
      <c r="C2482" s="24" t="n"/>
      <c r="D2482" s="24" t="n"/>
      <c r="E2482" s="24" t="n"/>
      <c r="F2482" s="24" t="n"/>
      <c r="G2482" s="24" t="n"/>
      <c r="H2482" s="24" t="n"/>
      <c r="I2482" s="24" t="n"/>
      <c r="J2482" s="24" t="n"/>
      <c r="K2482" s="24" t="n"/>
      <c r="L2482" s="24" t="n"/>
      <c r="X2482" s="3" t="n"/>
    </row>
    <row r="2483">
      <c r="A2483" s="22" t="n"/>
      <c r="B2483" s="22" t="n"/>
      <c r="C2483" s="24" t="n"/>
      <c r="D2483" s="24" t="n"/>
      <c r="E2483" s="24" t="n"/>
      <c r="F2483" s="24" t="n"/>
      <c r="G2483" s="24" t="n"/>
      <c r="H2483" s="24" t="n"/>
      <c r="I2483" s="24" t="n"/>
      <c r="J2483" s="24" t="n"/>
      <c r="K2483" s="24" t="n"/>
      <c r="L2483" s="24" t="n"/>
      <c r="X2483" s="3" t="n"/>
    </row>
    <row r="2484">
      <c r="A2484" s="22" t="n"/>
      <c r="B2484" s="22" t="n"/>
      <c r="C2484" s="24" t="n"/>
      <c r="D2484" s="24" t="n"/>
      <c r="E2484" s="24" t="n"/>
      <c r="F2484" s="24" t="n"/>
      <c r="G2484" s="24" t="n"/>
      <c r="H2484" s="24" t="n"/>
      <c r="I2484" s="24" t="n"/>
      <c r="J2484" s="24" t="n"/>
      <c r="K2484" s="24" t="n"/>
      <c r="L2484" s="24" t="n"/>
      <c r="X2484" s="3" t="n"/>
    </row>
    <row r="2485">
      <c r="A2485" s="22" t="n"/>
      <c r="B2485" s="22" t="n"/>
      <c r="C2485" s="24" t="n"/>
      <c r="D2485" s="24" t="n"/>
      <c r="E2485" s="24" t="n"/>
      <c r="F2485" s="24" t="n"/>
      <c r="G2485" s="24" t="n"/>
      <c r="H2485" s="24" t="n"/>
      <c r="I2485" s="24" t="n"/>
      <c r="J2485" s="24" t="n"/>
      <c r="K2485" s="24" t="n"/>
      <c r="L2485" s="24" t="n"/>
      <c r="X2485" s="3" t="n"/>
    </row>
    <row r="2486">
      <c r="A2486" s="22" t="n"/>
      <c r="B2486" s="22" t="n"/>
      <c r="C2486" s="24" t="n"/>
      <c r="D2486" s="24" t="n"/>
      <c r="E2486" s="24" t="n"/>
      <c r="F2486" s="24" t="n"/>
      <c r="G2486" s="24" t="n"/>
      <c r="H2486" s="24" t="n"/>
      <c r="I2486" s="24" t="n"/>
      <c r="J2486" s="24" t="n"/>
      <c r="K2486" s="24" t="n"/>
      <c r="L2486" s="24" t="n"/>
      <c r="X2486" s="3" t="n"/>
    </row>
    <row r="2487">
      <c r="A2487" s="22" t="n"/>
      <c r="B2487" s="22" t="n"/>
      <c r="C2487" s="24" t="n"/>
      <c r="D2487" s="24" t="n"/>
      <c r="E2487" s="24" t="n"/>
      <c r="F2487" s="24" t="n"/>
      <c r="G2487" s="24" t="n"/>
      <c r="H2487" s="24" t="n"/>
      <c r="I2487" s="24" t="n"/>
      <c r="J2487" s="24" t="n"/>
      <c r="K2487" s="24" t="n"/>
      <c r="L2487" s="24" t="n"/>
      <c r="X2487" s="3" t="n"/>
    </row>
    <row r="2488">
      <c r="A2488" s="22" t="n"/>
      <c r="B2488" s="22" t="n"/>
      <c r="C2488" s="24" t="n"/>
      <c r="D2488" s="24" t="n"/>
      <c r="E2488" s="24" t="n"/>
      <c r="F2488" s="24" t="n"/>
      <c r="G2488" s="24" t="n"/>
      <c r="H2488" s="24" t="n"/>
      <c r="I2488" s="24" t="n"/>
      <c r="J2488" s="24" t="n"/>
      <c r="K2488" s="24" t="n"/>
      <c r="L2488" s="24" t="n"/>
      <c r="X2488" s="3" t="n"/>
    </row>
    <row r="2489">
      <c r="A2489" s="22" t="n"/>
      <c r="B2489" s="22" t="n"/>
      <c r="C2489" s="24" t="n"/>
      <c r="D2489" s="24" t="n"/>
      <c r="E2489" s="24" t="n"/>
      <c r="F2489" s="24" t="n"/>
      <c r="G2489" s="24" t="n"/>
      <c r="H2489" s="24" t="n"/>
      <c r="I2489" s="24" t="n"/>
      <c r="J2489" s="24" t="n"/>
      <c r="K2489" s="24" t="n"/>
      <c r="L2489" s="24" t="n"/>
      <c r="X2489" s="3" t="n"/>
    </row>
    <row r="2490">
      <c r="A2490" s="22" t="n"/>
      <c r="B2490" s="22" t="n"/>
      <c r="C2490" s="24" t="n"/>
      <c r="D2490" s="24" t="n"/>
      <c r="E2490" s="24" t="n"/>
      <c r="F2490" s="24" t="n"/>
      <c r="G2490" s="24" t="n"/>
      <c r="H2490" s="24" t="n"/>
      <c r="I2490" s="24" t="n"/>
      <c r="J2490" s="24" t="n"/>
      <c r="K2490" s="24" t="n"/>
      <c r="L2490" s="24" t="n"/>
      <c r="X2490" s="3" t="n"/>
    </row>
    <row r="2491">
      <c r="A2491" s="22" t="n"/>
      <c r="B2491" s="22" t="n"/>
      <c r="C2491" s="24" t="n"/>
      <c r="D2491" s="24" t="n"/>
      <c r="E2491" s="24" t="n"/>
      <c r="F2491" s="24" t="n"/>
      <c r="G2491" s="24" t="n"/>
      <c r="H2491" s="24" t="n"/>
      <c r="I2491" s="24" t="n"/>
      <c r="J2491" s="24" t="n"/>
      <c r="K2491" s="24" t="n"/>
      <c r="L2491" s="24" t="n"/>
      <c r="X2491" s="3" t="n"/>
    </row>
    <row r="2492">
      <c r="A2492" s="22" t="n"/>
      <c r="B2492" s="22" t="n"/>
      <c r="C2492" s="24" t="n"/>
      <c r="D2492" s="24" t="n"/>
      <c r="E2492" s="24" t="n"/>
      <c r="F2492" s="24" t="n"/>
      <c r="G2492" s="24" t="n"/>
      <c r="H2492" s="24" t="n"/>
      <c r="I2492" s="24" t="n"/>
      <c r="J2492" s="24" t="n"/>
      <c r="K2492" s="24" t="n"/>
      <c r="L2492" s="24" t="n"/>
      <c r="X2492" s="3" t="n"/>
    </row>
    <row r="2493">
      <c r="A2493" s="22" t="n"/>
      <c r="B2493" s="22" t="n"/>
      <c r="C2493" s="24" t="n"/>
      <c r="D2493" s="24" t="n"/>
      <c r="E2493" s="24" t="n"/>
      <c r="F2493" s="24" t="n"/>
      <c r="G2493" s="24" t="n"/>
      <c r="H2493" s="24" t="n"/>
      <c r="I2493" s="24" t="n"/>
      <c r="J2493" s="24" t="n"/>
      <c r="K2493" s="24" t="n"/>
      <c r="L2493" s="24" t="n"/>
      <c r="X2493" s="3" t="n"/>
    </row>
    <row r="2494">
      <c r="A2494" s="22" t="n"/>
      <c r="B2494" s="22" t="n"/>
      <c r="C2494" s="24" t="n"/>
      <c r="D2494" s="24" t="n"/>
      <c r="E2494" s="24" t="n"/>
      <c r="F2494" s="24" t="n"/>
      <c r="G2494" s="24" t="n"/>
      <c r="H2494" s="24" t="n"/>
      <c r="I2494" s="24" t="n"/>
      <c r="J2494" s="24" t="n"/>
      <c r="K2494" s="24" t="n"/>
      <c r="L2494" s="24" t="n"/>
      <c r="X2494" s="3" t="n"/>
    </row>
    <row r="2495">
      <c r="A2495" s="22" t="n"/>
      <c r="B2495" s="22" t="n"/>
      <c r="C2495" s="24" t="n"/>
      <c r="D2495" s="24" t="n"/>
      <c r="E2495" s="24" t="n"/>
      <c r="F2495" s="24" t="n"/>
      <c r="G2495" s="24" t="n"/>
      <c r="H2495" s="24" t="n"/>
      <c r="I2495" s="24" t="n"/>
      <c r="J2495" s="24" t="n"/>
      <c r="K2495" s="24" t="n"/>
      <c r="L2495" s="24" t="n"/>
      <c r="X2495" s="3" t="n"/>
    </row>
    <row r="2496">
      <c r="A2496" s="22" t="n"/>
      <c r="B2496" s="22" t="n"/>
      <c r="C2496" s="24" t="n"/>
      <c r="D2496" s="24" t="n"/>
      <c r="E2496" s="24" t="n"/>
      <c r="F2496" s="24" t="n"/>
      <c r="G2496" s="24" t="n"/>
      <c r="H2496" s="24" t="n"/>
      <c r="I2496" s="24" t="n"/>
      <c r="J2496" s="24" t="n"/>
      <c r="K2496" s="24" t="n"/>
      <c r="L2496" s="24" t="n"/>
      <c r="X2496" s="3" t="n"/>
    </row>
    <row r="2497">
      <c r="A2497" s="22" t="n"/>
      <c r="B2497" s="22" t="n"/>
      <c r="C2497" s="24" t="n"/>
      <c r="D2497" s="24" t="n"/>
      <c r="E2497" s="24" t="n"/>
      <c r="F2497" s="24" t="n"/>
      <c r="G2497" s="24" t="n"/>
      <c r="H2497" s="24" t="n"/>
      <c r="I2497" s="24" t="n"/>
      <c r="J2497" s="24" t="n"/>
      <c r="K2497" s="24" t="n"/>
      <c r="L2497" s="24" t="n"/>
      <c r="X2497" s="3" t="n"/>
    </row>
    <row r="2498">
      <c r="A2498" s="22" t="n"/>
      <c r="B2498" s="22" t="n"/>
      <c r="C2498" s="24" t="n"/>
      <c r="D2498" s="24" t="n"/>
      <c r="E2498" s="24" t="n"/>
      <c r="F2498" s="24" t="n"/>
      <c r="G2498" s="24" t="n"/>
      <c r="H2498" s="24" t="n"/>
      <c r="I2498" s="24" t="n"/>
      <c r="J2498" s="24" t="n"/>
      <c r="K2498" s="24" t="n"/>
      <c r="L2498" s="24" t="n"/>
      <c r="X2498" s="3" t="n"/>
    </row>
    <row r="2499">
      <c r="A2499" s="22" t="n"/>
      <c r="B2499" s="22" t="n"/>
      <c r="C2499" s="24" t="n"/>
      <c r="D2499" s="24" t="n"/>
      <c r="E2499" s="24" t="n"/>
      <c r="F2499" s="24" t="n"/>
      <c r="G2499" s="24" t="n"/>
      <c r="H2499" s="24" t="n"/>
      <c r="I2499" s="24" t="n"/>
      <c r="J2499" s="24" t="n"/>
      <c r="K2499" s="24" t="n"/>
      <c r="L2499" s="24" t="n"/>
      <c r="X2499" s="3" t="n"/>
    </row>
    <row r="2500">
      <c r="A2500" s="22" t="n"/>
      <c r="B2500" s="22" t="n"/>
      <c r="C2500" s="24" t="n"/>
      <c r="D2500" s="24" t="n"/>
      <c r="E2500" s="24" t="n"/>
      <c r="F2500" s="24" t="n"/>
      <c r="G2500" s="24" t="n"/>
      <c r="H2500" s="24" t="n"/>
      <c r="I2500" s="24" t="n"/>
      <c r="J2500" s="24" t="n"/>
      <c r="K2500" s="24" t="n"/>
      <c r="L2500" s="24" t="n"/>
      <c r="X2500" s="3" t="n"/>
    </row>
    <row r="2501">
      <c r="A2501" s="22" t="n"/>
      <c r="B2501" s="22" t="n"/>
      <c r="C2501" s="24" t="n"/>
      <c r="D2501" s="24" t="n"/>
      <c r="E2501" s="24" t="n"/>
      <c r="F2501" s="24" t="n"/>
      <c r="G2501" s="24" t="n"/>
      <c r="H2501" s="24" t="n"/>
      <c r="I2501" s="24" t="n"/>
      <c r="J2501" s="24" t="n"/>
      <c r="K2501" s="24" t="n"/>
      <c r="L2501" s="24" t="n"/>
      <c r="X2501" s="3" t="n"/>
    </row>
    <row r="2502">
      <c r="A2502" s="22" t="n"/>
      <c r="B2502" s="22" t="n"/>
      <c r="C2502" s="24" t="n"/>
      <c r="D2502" s="24" t="n"/>
      <c r="E2502" s="24" t="n"/>
      <c r="F2502" s="24" t="n"/>
      <c r="G2502" s="24" t="n"/>
      <c r="H2502" s="24" t="n"/>
      <c r="I2502" s="24" t="n"/>
      <c r="J2502" s="24" t="n"/>
      <c r="K2502" s="24" t="n"/>
      <c r="L2502" s="24" t="n"/>
      <c r="X2502" s="3" t="n"/>
    </row>
    <row r="2503">
      <c r="A2503" s="22" t="n"/>
      <c r="B2503" s="22" t="n"/>
      <c r="C2503" s="24" t="n"/>
      <c r="D2503" s="24" t="n"/>
      <c r="E2503" s="24" t="n"/>
      <c r="F2503" s="24" t="n"/>
      <c r="G2503" s="24" t="n"/>
      <c r="H2503" s="24" t="n"/>
      <c r="I2503" s="24" t="n"/>
      <c r="J2503" s="24" t="n"/>
      <c r="K2503" s="24" t="n"/>
      <c r="L2503" s="24" t="n"/>
      <c r="X2503" s="3" t="n"/>
    </row>
    <row r="2504">
      <c r="A2504" s="22" t="n"/>
      <c r="B2504" s="22" t="n"/>
      <c r="C2504" s="24" t="n"/>
      <c r="D2504" s="24" t="n"/>
      <c r="E2504" s="24" t="n"/>
      <c r="F2504" s="24" t="n"/>
      <c r="G2504" s="24" t="n"/>
      <c r="H2504" s="24" t="n"/>
      <c r="I2504" s="24" t="n"/>
      <c r="J2504" s="24" t="n"/>
      <c r="K2504" s="24" t="n"/>
      <c r="L2504" s="24" t="n"/>
      <c r="X2504" s="3" t="n"/>
    </row>
    <row r="2505">
      <c r="A2505" s="22" t="n"/>
      <c r="B2505" s="22" t="n"/>
      <c r="C2505" s="24" t="n"/>
      <c r="D2505" s="24" t="n"/>
      <c r="E2505" s="24" t="n"/>
      <c r="F2505" s="24" t="n"/>
      <c r="G2505" s="24" t="n"/>
      <c r="H2505" s="24" t="n"/>
      <c r="I2505" s="24" t="n"/>
      <c r="J2505" s="24" t="n"/>
      <c r="K2505" s="24" t="n"/>
      <c r="L2505" s="24" t="n"/>
      <c r="X2505" s="3" t="n"/>
    </row>
    <row r="2506">
      <c r="A2506" s="22" t="n"/>
      <c r="B2506" s="22" t="n"/>
      <c r="C2506" s="24" t="n"/>
      <c r="D2506" s="24" t="n"/>
      <c r="E2506" s="24" t="n"/>
      <c r="F2506" s="24" t="n"/>
      <c r="G2506" s="24" t="n"/>
      <c r="H2506" s="24" t="n"/>
      <c r="I2506" s="24" t="n"/>
      <c r="J2506" s="24" t="n"/>
      <c r="K2506" s="24" t="n"/>
      <c r="L2506" s="24" t="n"/>
      <c r="X2506" s="3" t="n"/>
    </row>
    <row r="2507">
      <c r="A2507" s="22" t="n"/>
      <c r="B2507" s="22" t="n"/>
      <c r="C2507" s="24" t="n"/>
      <c r="D2507" s="24" t="n"/>
      <c r="E2507" s="24" t="n"/>
      <c r="F2507" s="24" t="n"/>
      <c r="G2507" s="24" t="n"/>
      <c r="H2507" s="24" t="n"/>
      <c r="I2507" s="24" t="n"/>
      <c r="J2507" s="24" t="n"/>
      <c r="K2507" s="24" t="n"/>
      <c r="L2507" s="24" t="n"/>
      <c r="X2507" s="3" t="n"/>
    </row>
    <row r="2508">
      <c r="A2508" s="22" t="n"/>
      <c r="B2508" s="22" t="n"/>
      <c r="C2508" s="24" t="n"/>
      <c r="D2508" s="24" t="n"/>
      <c r="E2508" s="24" t="n"/>
      <c r="F2508" s="24" t="n"/>
      <c r="G2508" s="24" t="n"/>
      <c r="H2508" s="24" t="n"/>
      <c r="I2508" s="24" t="n"/>
      <c r="J2508" s="24" t="n"/>
      <c r="K2508" s="24" t="n"/>
      <c r="L2508" s="24" t="n"/>
      <c r="X2508" s="3" t="n"/>
    </row>
    <row r="2509">
      <c r="A2509" s="22" t="n"/>
      <c r="B2509" s="22" t="n"/>
      <c r="C2509" s="24" t="n"/>
      <c r="D2509" s="24" t="n"/>
      <c r="E2509" s="24" t="n"/>
      <c r="F2509" s="24" t="n"/>
      <c r="G2509" s="24" t="n"/>
      <c r="H2509" s="24" t="n"/>
      <c r="I2509" s="24" t="n"/>
      <c r="J2509" s="24" t="n"/>
      <c r="K2509" s="24" t="n"/>
      <c r="L2509" s="24" t="n"/>
      <c r="X2509" s="3" t="n"/>
    </row>
    <row r="2510">
      <c r="A2510" s="22" t="n"/>
      <c r="B2510" s="22" t="n"/>
      <c r="C2510" s="24" t="n"/>
      <c r="D2510" s="24" t="n"/>
      <c r="E2510" s="24" t="n"/>
      <c r="F2510" s="24" t="n"/>
      <c r="G2510" s="24" t="n"/>
      <c r="H2510" s="24" t="n"/>
      <c r="I2510" s="24" t="n"/>
      <c r="J2510" s="24" t="n"/>
      <c r="K2510" s="24" t="n"/>
      <c r="L2510" s="24" t="n"/>
      <c r="X2510" s="3" t="n"/>
    </row>
    <row r="2511">
      <c r="A2511" s="22" t="n"/>
      <c r="B2511" s="22" t="n"/>
      <c r="C2511" s="24" t="n"/>
      <c r="D2511" s="24" t="n"/>
      <c r="E2511" s="24" t="n"/>
      <c r="F2511" s="24" t="n"/>
      <c r="G2511" s="24" t="n"/>
      <c r="H2511" s="24" t="n"/>
      <c r="I2511" s="24" t="n"/>
      <c r="J2511" s="24" t="n"/>
      <c r="K2511" s="24" t="n"/>
      <c r="L2511" s="24" t="n"/>
      <c r="X2511" s="3" t="n"/>
    </row>
    <row r="2512">
      <c r="A2512" s="22" t="n"/>
      <c r="B2512" s="22" t="n"/>
      <c r="C2512" s="24" t="n"/>
      <c r="D2512" s="24" t="n"/>
      <c r="E2512" s="24" t="n"/>
      <c r="F2512" s="24" t="n"/>
      <c r="G2512" s="24" t="n"/>
      <c r="H2512" s="24" t="n"/>
      <c r="I2512" s="24" t="n"/>
      <c r="J2512" s="24" t="n"/>
      <c r="K2512" s="24" t="n"/>
      <c r="L2512" s="24" t="n"/>
      <c r="X2512" s="3" t="n"/>
    </row>
    <row r="2513">
      <c r="A2513" s="22" t="n"/>
      <c r="B2513" s="22" t="n"/>
      <c r="C2513" s="24" t="n"/>
      <c r="D2513" s="24" t="n"/>
      <c r="E2513" s="24" t="n"/>
      <c r="F2513" s="24" t="n"/>
      <c r="G2513" s="24" t="n"/>
      <c r="H2513" s="24" t="n"/>
      <c r="I2513" s="24" t="n"/>
      <c r="J2513" s="24" t="n"/>
      <c r="K2513" s="24" t="n"/>
      <c r="L2513" s="24" t="n"/>
      <c r="X2513" s="3" t="n"/>
    </row>
    <row r="2514">
      <c r="A2514" s="22" t="n"/>
      <c r="B2514" s="22" t="n"/>
      <c r="C2514" s="24" t="n"/>
      <c r="D2514" s="24" t="n"/>
      <c r="E2514" s="24" t="n"/>
      <c r="F2514" s="24" t="n"/>
      <c r="G2514" s="24" t="n"/>
      <c r="H2514" s="24" t="n"/>
      <c r="I2514" s="24" t="n"/>
      <c r="J2514" s="24" t="n"/>
      <c r="K2514" s="24" t="n"/>
      <c r="L2514" s="24" t="n"/>
      <c r="X2514" s="3" t="n"/>
    </row>
    <row r="2515">
      <c r="A2515" s="22" t="n"/>
      <c r="B2515" s="22" t="n"/>
      <c r="C2515" s="24" t="n"/>
      <c r="D2515" s="24" t="n"/>
      <c r="E2515" s="24" t="n"/>
      <c r="F2515" s="24" t="n"/>
      <c r="G2515" s="24" t="n"/>
      <c r="H2515" s="24" t="n"/>
      <c r="I2515" s="24" t="n"/>
      <c r="J2515" s="24" t="n"/>
      <c r="K2515" s="24" t="n"/>
      <c r="L2515" s="24" t="n"/>
      <c r="X2515" s="3" t="n"/>
    </row>
    <row r="2516">
      <c r="A2516" s="22" t="n"/>
      <c r="B2516" s="22" t="n"/>
      <c r="C2516" s="24" t="n"/>
      <c r="D2516" s="24" t="n"/>
      <c r="E2516" s="24" t="n"/>
      <c r="F2516" s="24" t="n"/>
      <c r="G2516" s="24" t="n"/>
      <c r="H2516" s="24" t="n"/>
      <c r="I2516" s="24" t="n"/>
      <c r="J2516" s="24" t="n"/>
      <c r="K2516" s="24" t="n"/>
      <c r="L2516" s="24" t="n"/>
      <c r="X2516" s="3" t="n"/>
    </row>
    <row r="2517">
      <c r="A2517" s="22" t="n"/>
      <c r="B2517" s="22" t="n"/>
      <c r="C2517" s="24" t="n"/>
      <c r="D2517" s="24" t="n"/>
      <c r="E2517" s="24" t="n"/>
      <c r="F2517" s="24" t="n"/>
      <c r="G2517" s="24" t="n"/>
      <c r="H2517" s="24" t="n"/>
      <c r="I2517" s="24" t="n"/>
      <c r="J2517" s="24" t="n"/>
      <c r="K2517" s="24" t="n"/>
      <c r="L2517" s="24" t="n"/>
      <c r="X2517" s="3" t="n"/>
    </row>
    <row r="2518">
      <c r="A2518" s="22" t="n"/>
      <c r="B2518" s="22" t="n"/>
      <c r="C2518" s="24" t="n"/>
      <c r="D2518" s="24" t="n"/>
      <c r="E2518" s="24" t="n"/>
      <c r="F2518" s="24" t="n"/>
      <c r="G2518" s="24" t="n"/>
      <c r="H2518" s="24" t="n"/>
      <c r="I2518" s="24" t="n"/>
      <c r="J2518" s="24" t="n"/>
      <c r="K2518" s="24" t="n"/>
      <c r="L2518" s="24" t="n"/>
      <c r="X2518" s="3" t="n"/>
    </row>
    <row r="2519">
      <c r="A2519" s="22" t="n"/>
      <c r="B2519" s="22" t="n"/>
      <c r="C2519" s="24" t="n"/>
      <c r="D2519" s="24" t="n"/>
      <c r="E2519" s="24" t="n"/>
      <c r="F2519" s="24" t="n"/>
      <c r="G2519" s="24" t="n"/>
      <c r="H2519" s="24" t="n"/>
      <c r="I2519" s="24" t="n"/>
      <c r="J2519" s="24" t="n"/>
      <c r="K2519" s="24" t="n"/>
      <c r="L2519" s="24" t="n"/>
      <c r="X2519" s="3" t="n"/>
    </row>
    <row r="2520">
      <c r="A2520" s="22" t="n"/>
      <c r="B2520" s="22" t="n"/>
      <c r="C2520" s="24" t="n"/>
      <c r="D2520" s="24" t="n"/>
      <c r="E2520" s="24" t="n"/>
      <c r="F2520" s="24" t="n"/>
      <c r="G2520" s="24" t="n"/>
      <c r="H2520" s="24" t="n"/>
      <c r="I2520" s="24" t="n"/>
      <c r="J2520" s="24" t="n"/>
      <c r="K2520" s="24" t="n"/>
      <c r="L2520" s="24" t="n"/>
      <c r="X2520" s="3" t="n"/>
    </row>
    <row r="2521">
      <c r="A2521" s="22" t="n"/>
      <c r="B2521" s="22" t="n"/>
      <c r="C2521" s="24" t="n"/>
      <c r="D2521" s="24" t="n"/>
      <c r="E2521" s="24" t="n"/>
      <c r="F2521" s="24" t="n"/>
      <c r="G2521" s="24" t="n"/>
      <c r="H2521" s="24" t="n"/>
      <c r="I2521" s="24" t="n"/>
      <c r="J2521" s="24" t="n"/>
      <c r="K2521" s="24" t="n"/>
      <c r="L2521" s="24" t="n"/>
      <c r="X2521" s="3" t="n"/>
    </row>
    <row r="2522">
      <c r="A2522" s="22" t="n"/>
      <c r="B2522" s="22" t="n"/>
      <c r="C2522" s="24" t="n"/>
      <c r="D2522" s="24" t="n"/>
      <c r="E2522" s="24" t="n"/>
      <c r="F2522" s="24" t="n"/>
      <c r="G2522" s="24" t="n"/>
      <c r="H2522" s="24" t="n"/>
      <c r="I2522" s="24" t="n"/>
      <c r="J2522" s="24" t="n"/>
      <c r="K2522" s="24" t="n"/>
      <c r="L2522" s="24" t="n"/>
      <c r="X2522" s="3" t="n"/>
    </row>
    <row r="2523">
      <c r="A2523" s="22" t="n"/>
      <c r="B2523" s="22" t="n"/>
      <c r="C2523" s="24" t="n"/>
      <c r="D2523" s="24" t="n"/>
      <c r="E2523" s="24" t="n"/>
      <c r="F2523" s="24" t="n"/>
      <c r="G2523" s="24" t="n"/>
      <c r="H2523" s="24" t="n"/>
      <c r="I2523" s="24" t="n"/>
      <c r="J2523" s="24" t="n"/>
      <c r="K2523" s="24" t="n"/>
      <c r="L2523" s="24" t="n"/>
      <c r="X2523" s="3" t="n"/>
    </row>
    <row r="2524">
      <c r="A2524" s="22" t="n"/>
      <c r="B2524" s="22" t="n"/>
      <c r="C2524" s="24" t="n"/>
      <c r="D2524" s="24" t="n"/>
      <c r="E2524" s="24" t="n"/>
      <c r="F2524" s="24" t="n"/>
      <c r="G2524" s="24" t="n"/>
      <c r="H2524" s="24" t="n"/>
      <c r="I2524" s="24" t="n"/>
      <c r="J2524" s="24" t="n"/>
      <c r="K2524" s="24" t="n"/>
      <c r="L2524" s="24" t="n"/>
      <c r="X2524" s="3" t="n"/>
    </row>
    <row r="2525">
      <c r="A2525" s="22" t="n"/>
      <c r="B2525" s="22" t="n"/>
      <c r="C2525" s="24" t="n"/>
      <c r="D2525" s="24" t="n"/>
      <c r="E2525" s="24" t="n"/>
      <c r="F2525" s="24" t="n"/>
      <c r="G2525" s="24" t="n"/>
      <c r="H2525" s="24" t="n"/>
      <c r="I2525" s="24" t="n"/>
      <c r="J2525" s="24" t="n"/>
      <c r="K2525" s="24" t="n"/>
      <c r="L2525" s="24" t="n"/>
      <c r="X2525" s="3" t="n"/>
    </row>
    <row r="2526">
      <c r="A2526" s="22" t="n"/>
      <c r="B2526" s="22" t="n"/>
      <c r="C2526" s="24" t="n"/>
      <c r="D2526" s="24" t="n"/>
      <c r="E2526" s="24" t="n"/>
      <c r="F2526" s="24" t="n"/>
      <c r="G2526" s="24" t="n"/>
      <c r="H2526" s="24" t="n"/>
      <c r="I2526" s="24" t="n"/>
      <c r="J2526" s="24" t="n"/>
      <c r="K2526" s="24" t="n"/>
      <c r="L2526" s="24" t="n"/>
      <c r="X2526" s="3" t="n"/>
    </row>
    <row r="2527">
      <c r="A2527" s="22" t="n"/>
      <c r="B2527" s="22" t="n"/>
      <c r="C2527" s="24" t="n"/>
      <c r="D2527" s="24" t="n"/>
      <c r="E2527" s="24" t="n"/>
      <c r="F2527" s="24" t="n"/>
      <c r="G2527" s="24" t="n"/>
      <c r="H2527" s="24" t="n"/>
      <c r="I2527" s="24" t="n"/>
      <c r="J2527" s="24" t="n"/>
      <c r="K2527" s="24" t="n"/>
      <c r="L2527" s="24" t="n"/>
      <c r="X2527" s="3" t="n"/>
    </row>
    <row r="2528">
      <c r="A2528" s="22" t="n"/>
      <c r="B2528" s="22" t="n"/>
      <c r="C2528" s="24" t="n"/>
      <c r="D2528" s="24" t="n"/>
      <c r="E2528" s="24" t="n"/>
      <c r="F2528" s="24" t="n"/>
      <c r="G2528" s="24" t="n"/>
      <c r="H2528" s="24" t="n"/>
      <c r="I2528" s="24" t="n"/>
      <c r="J2528" s="24" t="n"/>
      <c r="K2528" s="24" t="n"/>
      <c r="L2528" s="24" t="n"/>
      <c r="X2528" s="3" t="n"/>
    </row>
    <row r="2529">
      <c r="A2529" s="22" t="n"/>
      <c r="B2529" s="22" t="n"/>
      <c r="C2529" s="24" t="n"/>
      <c r="D2529" s="24" t="n"/>
      <c r="E2529" s="24" t="n"/>
      <c r="F2529" s="24" t="n"/>
      <c r="G2529" s="24" t="n"/>
      <c r="H2529" s="24" t="n"/>
      <c r="I2529" s="24" t="n"/>
      <c r="J2529" s="24" t="n"/>
      <c r="K2529" s="24" t="n"/>
      <c r="L2529" s="24" t="n"/>
      <c r="X2529" s="3" t="n"/>
    </row>
    <row r="2530">
      <c r="A2530" s="22" t="n"/>
      <c r="B2530" s="22" t="n"/>
      <c r="C2530" s="24" t="n"/>
      <c r="D2530" s="24" t="n"/>
      <c r="E2530" s="24" t="n"/>
      <c r="F2530" s="24" t="n"/>
      <c r="G2530" s="24" t="n"/>
      <c r="H2530" s="24" t="n"/>
      <c r="I2530" s="24" t="n"/>
      <c r="J2530" s="24" t="n"/>
      <c r="K2530" s="24" t="n"/>
      <c r="L2530" s="24" t="n"/>
      <c r="X2530" s="3" t="n"/>
    </row>
    <row r="2531">
      <c r="A2531" s="22" t="n"/>
      <c r="B2531" s="22" t="n"/>
      <c r="C2531" s="24" t="n"/>
      <c r="D2531" s="24" t="n"/>
      <c r="E2531" s="24" t="n"/>
      <c r="F2531" s="24" t="n"/>
      <c r="G2531" s="24" t="n"/>
      <c r="H2531" s="24" t="n"/>
      <c r="I2531" s="24" t="n"/>
      <c r="J2531" s="24" t="n"/>
      <c r="K2531" s="24" t="n"/>
      <c r="L2531" s="24" t="n"/>
      <c r="X2531" s="3" t="n"/>
    </row>
    <row r="2532">
      <c r="A2532" s="22" t="n"/>
      <c r="B2532" s="22" t="n"/>
      <c r="C2532" s="24" t="n"/>
      <c r="D2532" s="24" t="n"/>
      <c r="E2532" s="24" t="n"/>
      <c r="F2532" s="24" t="n"/>
      <c r="G2532" s="24" t="n"/>
      <c r="H2532" s="24" t="n"/>
      <c r="I2532" s="24" t="n"/>
      <c r="J2532" s="24" t="n"/>
      <c r="K2532" s="24" t="n"/>
      <c r="L2532" s="24" t="n"/>
      <c r="X2532" s="3" t="n"/>
    </row>
    <row r="2533">
      <c r="A2533" s="22" t="n"/>
      <c r="B2533" s="22" t="n"/>
      <c r="C2533" s="24" t="n"/>
      <c r="D2533" s="24" t="n"/>
      <c r="E2533" s="24" t="n"/>
      <c r="F2533" s="24" t="n"/>
      <c r="G2533" s="24" t="n"/>
      <c r="H2533" s="24" t="n"/>
      <c r="I2533" s="24" t="n"/>
      <c r="J2533" s="24" t="n"/>
      <c r="K2533" s="24" t="n"/>
      <c r="L2533" s="24" t="n"/>
      <c r="X2533" s="3" t="n"/>
    </row>
    <row r="2534">
      <c r="A2534" s="22" t="n"/>
      <c r="B2534" s="22" t="n"/>
      <c r="C2534" s="24" t="n"/>
      <c r="D2534" s="24" t="n"/>
      <c r="E2534" s="24" t="n"/>
      <c r="F2534" s="24" t="n"/>
      <c r="G2534" s="24" t="n"/>
      <c r="H2534" s="24" t="n"/>
      <c r="I2534" s="24" t="n"/>
      <c r="J2534" s="24" t="n"/>
      <c r="K2534" s="24" t="n"/>
      <c r="L2534" s="24" t="n"/>
      <c r="X2534" s="3" t="n"/>
    </row>
    <row r="2535">
      <c r="A2535" s="22" t="n"/>
      <c r="B2535" s="22" t="n"/>
      <c r="C2535" s="24" t="n"/>
      <c r="D2535" s="24" t="n"/>
      <c r="E2535" s="24" t="n"/>
      <c r="F2535" s="24" t="n"/>
      <c r="G2535" s="24" t="n"/>
      <c r="H2535" s="24" t="n"/>
      <c r="I2535" s="24" t="n"/>
      <c r="J2535" s="24" t="n"/>
      <c r="K2535" s="24" t="n"/>
      <c r="L2535" s="24" t="n"/>
      <c r="X2535" s="3" t="n"/>
    </row>
    <row r="2536">
      <c r="A2536" s="22" t="n"/>
      <c r="B2536" s="22" t="n"/>
      <c r="C2536" s="24" t="n"/>
      <c r="D2536" s="24" t="n"/>
      <c r="E2536" s="24" t="n"/>
      <c r="F2536" s="24" t="n"/>
      <c r="G2536" s="24" t="n"/>
      <c r="H2536" s="24" t="n"/>
      <c r="I2536" s="24" t="n"/>
      <c r="J2536" s="24" t="n"/>
      <c r="K2536" s="24" t="n"/>
      <c r="L2536" s="24" t="n"/>
      <c r="X2536" s="3" t="n"/>
    </row>
    <row r="2537">
      <c r="A2537" s="22" t="n"/>
      <c r="B2537" s="22" t="n"/>
      <c r="C2537" s="24" t="n"/>
      <c r="D2537" s="24" t="n"/>
      <c r="E2537" s="24" t="n"/>
      <c r="F2537" s="24" t="n"/>
      <c r="G2537" s="24" t="n"/>
      <c r="H2537" s="24" t="n"/>
      <c r="I2537" s="24" t="n"/>
      <c r="J2537" s="24" t="n"/>
      <c r="K2537" s="24" t="n"/>
      <c r="L2537" s="24" t="n"/>
      <c r="X2537" s="3" t="n"/>
    </row>
    <row r="2538">
      <c r="A2538" s="22" t="n"/>
      <c r="B2538" s="22" t="n"/>
      <c r="C2538" s="24" t="n"/>
      <c r="D2538" s="24" t="n"/>
      <c r="E2538" s="24" t="n"/>
      <c r="F2538" s="24" t="n"/>
      <c r="G2538" s="24" t="n"/>
      <c r="H2538" s="24" t="n"/>
      <c r="I2538" s="24" t="n"/>
      <c r="J2538" s="24" t="n"/>
      <c r="K2538" s="24" t="n"/>
      <c r="L2538" s="24" t="n"/>
      <c r="X2538" s="3" t="n"/>
    </row>
    <row r="2539">
      <c r="A2539" s="22" t="n"/>
      <c r="B2539" s="22" t="n"/>
      <c r="C2539" s="24" t="n"/>
      <c r="D2539" s="24" t="n"/>
      <c r="E2539" s="24" t="n"/>
      <c r="F2539" s="24" t="n"/>
      <c r="G2539" s="24" t="n"/>
      <c r="H2539" s="24" t="n"/>
      <c r="I2539" s="24" t="n"/>
      <c r="J2539" s="24" t="n"/>
      <c r="K2539" s="24" t="n"/>
      <c r="L2539" s="24" t="n"/>
      <c r="X2539" s="3" t="n"/>
    </row>
    <row r="2540">
      <c r="A2540" s="22" t="n"/>
      <c r="B2540" s="22" t="n"/>
      <c r="C2540" s="24" t="n"/>
      <c r="D2540" s="24" t="n"/>
      <c r="E2540" s="24" t="n"/>
      <c r="F2540" s="24" t="n"/>
      <c r="G2540" s="24" t="n"/>
      <c r="H2540" s="24" t="n"/>
      <c r="I2540" s="24" t="n"/>
      <c r="J2540" s="24" t="n"/>
      <c r="K2540" s="24" t="n"/>
      <c r="L2540" s="24" t="n"/>
      <c r="X2540" s="3" t="n"/>
    </row>
    <row r="2541">
      <c r="A2541" s="22" t="n"/>
      <c r="B2541" s="22" t="n"/>
      <c r="C2541" s="24" t="n"/>
      <c r="D2541" s="24" t="n"/>
      <c r="E2541" s="24" t="n"/>
      <c r="F2541" s="24" t="n"/>
      <c r="G2541" s="24" t="n"/>
      <c r="H2541" s="24" t="n"/>
      <c r="I2541" s="24" t="n"/>
      <c r="J2541" s="24" t="n"/>
      <c r="K2541" s="24" t="n"/>
      <c r="L2541" s="24" t="n"/>
      <c r="X2541" s="3" t="n"/>
    </row>
    <row r="2542">
      <c r="A2542" s="22" t="n"/>
      <c r="B2542" s="22" t="n"/>
      <c r="C2542" s="24" t="n"/>
      <c r="D2542" s="24" t="n"/>
      <c r="E2542" s="24" t="n"/>
      <c r="F2542" s="24" t="n"/>
      <c r="G2542" s="24" t="n"/>
      <c r="H2542" s="24" t="n"/>
      <c r="I2542" s="24" t="n"/>
      <c r="J2542" s="24" t="n"/>
      <c r="K2542" s="24" t="n"/>
      <c r="L2542" s="24" t="n"/>
      <c r="X2542" s="3" t="n"/>
    </row>
    <row r="2543">
      <c r="A2543" s="22" t="n"/>
      <c r="B2543" s="22" t="n"/>
      <c r="C2543" s="24" t="n"/>
      <c r="D2543" s="24" t="n"/>
      <c r="E2543" s="24" t="n"/>
      <c r="F2543" s="24" t="n"/>
      <c r="G2543" s="24" t="n"/>
      <c r="H2543" s="24" t="n"/>
      <c r="I2543" s="24" t="n"/>
      <c r="J2543" s="24" t="n"/>
      <c r="K2543" s="24" t="n"/>
      <c r="L2543" s="24" t="n"/>
      <c r="X2543" s="3" t="n"/>
    </row>
    <row r="2544">
      <c r="A2544" s="22" t="n"/>
      <c r="B2544" s="22" t="n"/>
      <c r="C2544" s="24" t="n"/>
      <c r="D2544" s="24" t="n"/>
      <c r="E2544" s="24" t="n"/>
      <c r="F2544" s="24" t="n"/>
      <c r="G2544" s="24" t="n"/>
      <c r="H2544" s="24" t="n"/>
      <c r="I2544" s="24" t="n"/>
      <c r="J2544" s="24" t="n"/>
      <c r="K2544" s="24" t="n"/>
      <c r="L2544" s="24" t="n"/>
      <c r="X2544" s="3" t="n"/>
    </row>
    <row r="2545">
      <c r="A2545" s="22" t="n"/>
      <c r="B2545" s="22" t="n"/>
      <c r="C2545" s="24" t="n"/>
      <c r="D2545" s="24" t="n"/>
      <c r="E2545" s="24" t="n"/>
      <c r="F2545" s="24" t="n"/>
      <c r="G2545" s="24" t="n"/>
      <c r="H2545" s="24" t="n"/>
      <c r="I2545" s="24" t="n"/>
      <c r="J2545" s="24" t="n"/>
      <c r="K2545" s="24" t="n"/>
      <c r="L2545" s="24" t="n"/>
      <c r="X2545" s="3" t="n"/>
    </row>
    <row r="2546">
      <c r="A2546" s="22" t="n"/>
      <c r="B2546" s="22" t="n"/>
      <c r="C2546" s="24" t="n"/>
      <c r="D2546" s="24" t="n"/>
      <c r="E2546" s="24" t="n"/>
      <c r="F2546" s="24" t="n"/>
      <c r="G2546" s="24" t="n"/>
      <c r="H2546" s="24" t="n"/>
      <c r="I2546" s="24" t="n"/>
      <c r="J2546" s="24" t="n"/>
      <c r="K2546" s="24" t="n"/>
      <c r="L2546" s="24" t="n"/>
      <c r="X2546" s="3" t="n"/>
    </row>
    <row r="2547">
      <c r="A2547" s="22" t="n"/>
      <c r="B2547" s="22" t="n"/>
      <c r="C2547" s="24" t="n"/>
      <c r="D2547" s="24" t="n"/>
      <c r="E2547" s="24" t="n"/>
      <c r="F2547" s="24" t="n"/>
      <c r="G2547" s="24" t="n"/>
      <c r="H2547" s="24" t="n"/>
      <c r="I2547" s="24" t="n"/>
      <c r="J2547" s="24" t="n"/>
      <c r="K2547" s="24" t="n"/>
      <c r="L2547" s="24" t="n"/>
      <c r="X2547" s="3" t="n"/>
    </row>
    <row r="2548">
      <c r="A2548" s="22" t="n"/>
      <c r="B2548" s="22" t="n"/>
      <c r="C2548" s="24" t="n"/>
      <c r="D2548" s="24" t="n"/>
      <c r="E2548" s="24" t="n"/>
      <c r="F2548" s="24" t="n"/>
      <c r="G2548" s="24" t="n"/>
      <c r="H2548" s="24" t="n"/>
      <c r="I2548" s="24" t="n"/>
      <c r="J2548" s="24" t="n"/>
      <c r="K2548" s="24" t="n"/>
      <c r="L2548" s="24" t="n"/>
      <c r="X2548" s="3" t="n"/>
    </row>
    <row r="2549">
      <c r="A2549" s="22" t="n"/>
      <c r="B2549" s="22" t="n"/>
      <c r="C2549" s="24" t="n"/>
      <c r="D2549" s="24" t="n"/>
      <c r="E2549" s="24" t="n"/>
      <c r="F2549" s="24" t="n"/>
      <c r="G2549" s="24" t="n"/>
      <c r="H2549" s="24" t="n"/>
      <c r="I2549" s="24" t="n"/>
      <c r="J2549" s="24" t="n"/>
      <c r="K2549" s="24" t="n"/>
      <c r="L2549" s="24" t="n"/>
      <c r="X2549" s="3" t="n"/>
    </row>
    <row r="2550">
      <c r="A2550" s="22" t="n"/>
      <c r="B2550" s="22" t="n"/>
      <c r="C2550" s="24" t="n"/>
      <c r="D2550" s="24" t="n"/>
      <c r="E2550" s="24" t="n"/>
      <c r="F2550" s="24" t="n"/>
      <c r="G2550" s="24" t="n"/>
      <c r="H2550" s="24" t="n"/>
      <c r="I2550" s="24" t="n"/>
      <c r="J2550" s="24" t="n"/>
      <c r="K2550" s="24" t="n"/>
      <c r="L2550" s="24" t="n"/>
      <c r="X2550" s="3" t="n"/>
    </row>
    <row r="2551">
      <c r="A2551" s="22" t="n"/>
      <c r="B2551" s="22" t="n"/>
      <c r="C2551" s="24" t="n"/>
      <c r="D2551" s="24" t="n"/>
      <c r="E2551" s="24" t="n"/>
      <c r="F2551" s="24" t="n"/>
      <c r="G2551" s="24" t="n"/>
      <c r="H2551" s="24" t="n"/>
      <c r="I2551" s="24" t="n"/>
      <c r="J2551" s="24" t="n"/>
      <c r="K2551" s="24" t="n"/>
      <c r="L2551" s="24" t="n"/>
      <c r="X2551" s="3" t="n"/>
    </row>
    <row r="2552">
      <c r="A2552" s="22" t="n"/>
      <c r="B2552" s="22" t="n"/>
      <c r="C2552" s="24" t="n"/>
      <c r="D2552" s="24" t="n"/>
      <c r="E2552" s="24" t="n"/>
      <c r="F2552" s="24" t="n"/>
      <c r="G2552" s="24" t="n"/>
      <c r="H2552" s="24" t="n"/>
      <c r="I2552" s="24" t="n"/>
      <c r="J2552" s="24" t="n"/>
      <c r="K2552" s="24" t="n"/>
      <c r="L2552" s="24" t="n"/>
      <c r="X2552" s="3" t="n"/>
    </row>
    <row r="2553">
      <c r="A2553" s="22" t="n"/>
      <c r="B2553" s="22" t="n"/>
      <c r="C2553" s="24" t="n"/>
      <c r="D2553" s="24" t="n"/>
      <c r="E2553" s="24" t="n"/>
      <c r="F2553" s="24" t="n"/>
      <c r="G2553" s="24" t="n"/>
      <c r="H2553" s="24" t="n"/>
      <c r="I2553" s="24" t="n"/>
      <c r="J2553" s="24" t="n"/>
      <c r="K2553" s="24" t="n"/>
      <c r="L2553" s="24" t="n"/>
      <c r="X2553" s="3" t="n"/>
    </row>
    <row r="2554">
      <c r="A2554" s="22" t="n"/>
      <c r="B2554" s="22" t="n"/>
      <c r="C2554" s="24" t="n"/>
      <c r="D2554" s="24" t="n"/>
      <c r="E2554" s="24" t="n"/>
      <c r="F2554" s="24" t="n"/>
      <c r="G2554" s="24" t="n"/>
      <c r="H2554" s="24" t="n"/>
      <c r="I2554" s="24" t="n"/>
      <c r="J2554" s="24" t="n"/>
      <c r="K2554" s="24" t="n"/>
      <c r="L2554" s="24" t="n"/>
      <c r="X2554" s="3" t="n"/>
    </row>
    <row r="2555">
      <c r="A2555" s="22" t="n"/>
      <c r="B2555" s="22" t="n"/>
      <c r="C2555" s="24" t="n"/>
      <c r="D2555" s="24" t="n"/>
      <c r="E2555" s="24" t="n"/>
      <c r="F2555" s="24" t="n"/>
      <c r="G2555" s="24" t="n"/>
      <c r="H2555" s="24" t="n"/>
      <c r="I2555" s="24" t="n"/>
      <c r="J2555" s="24" t="n"/>
      <c r="K2555" s="24" t="n"/>
      <c r="L2555" s="24" t="n"/>
      <c r="X2555" s="3" t="n"/>
    </row>
    <row r="2556">
      <c r="A2556" s="22" t="n"/>
      <c r="B2556" s="22" t="n"/>
      <c r="C2556" s="24" t="n"/>
      <c r="D2556" s="24" t="n"/>
      <c r="E2556" s="24" t="n"/>
      <c r="F2556" s="24" t="n"/>
      <c r="G2556" s="24" t="n"/>
      <c r="H2556" s="24" t="n"/>
      <c r="I2556" s="24" t="n"/>
      <c r="J2556" s="24" t="n"/>
      <c r="K2556" s="24" t="n"/>
      <c r="L2556" s="24" t="n"/>
      <c r="X2556" s="3" t="n"/>
    </row>
    <row r="2557">
      <c r="A2557" s="22" t="n"/>
      <c r="B2557" s="22" t="n"/>
      <c r="C2557" s="24" t="n"/>
      <c r="D2557" s="24" t="n"/>
      <c r="E2557" s="24" t="n"/>
      <c r="F2557" s="24" t="n"/>
      <c r="G2557" s="24" t="n"/>
      <c r="H2557" s="24" t="n"/>
      <c r="I2557" s="24" t="n"/>
      <c r="J2557" s="24" t="n"/>
      <c r="K2557" s="24" t="n"/>
      <c r="L2557" s="24" t="n"/>
      <c r="X2557" s="3" t="n"/>
    </row>
    <row r="2558">
      <c r="A2558" s="22" t="n"/>
      <c r="B2558" s="22" t="n"/>
      <c r="C2558" s="24" t="n"/>
      <c r="D2558" s="24" t="n"/>
      <c r="E2558" s="24" t="n"/>
      <c r="F2558" s="24" t="n"/>
      <c r="G2558" s="24" t="n"/>
      <c r="H2558" s="24" t="n"/>
      <c r="I2558" s="24" t="n"/>
      <c r="J2558" s="24" t="n"/>
      <c r="K2558" s="24" t="n"/>
      <c r="L2558" s="24" t="n"/>
      <c r="X2558" s="3" t="n"/>
    </row>
    <row r="2559">
      <c r="A2559" s="22" t="n"/>
      <c r="B2559" s="22" t="n"/>
      <c r="C2559" s="24" t="n"/>
      <c r="D2559" s="24" t="n"/>
      <c r="E2559" s="24" t="n"/>
      <c r="F2559" s="24" t="n"/>
      <c r="G2559" s="24" t="n"/>
      <c r="H2559" s="24" t="n"/>
      <c r="I2559" s="24" t="n"/>
      <c r="J2559" s="24" t="n"/>
      <c r="K2559" s="24" t="n"/>
      <c r="L2559" s="24" t="n"/>
      <c r="X2559" s="3" t="n"/>
    </row>
    <row r="2560">
      <c r="A2560" s="22" t="n"/>
      <c r="B2560" s="22" t="n"/>
      <c r="C2560" s="24" t="n"/>
      <c r="D2560" s="24" t="n"/>
      <c r="E2560" s="24" t="n"/>
      <c r="F2560" s="24" t="n"/>
      <c r="G2560" s="24" t="n"/>
      <c r="H2560" s="24" t="n"/>
      <c r="I2560" s="24" t="n"/>
      <c r="J2560" s="24" t="n"/>
      <c r="K2560" s="24" t="n"/>
      <c r="L2560" s="24" t="n"/>
      <c r="X2560" s="3" t="n"/>
    </row>
    <row r="2561">
      <c r="A2561" s="22" t="n"/>
      <c r="B2561" s="22" t="n"/>
      <c r="C2561" s="24" t="n"/>
      <c r="D2561" s="24" t="n"/>
      <c r="E2561" s="24" t="n"/>
      <c r="F2561" s="24" t="n"/>
      <c r="G2561" s="24" t="n"/>
      <c r="H2561" s="24" t="n"/>
      <c r="I2561" s="24" t="n"/>
      <c r="J2561" s="24" t="n"/>
      <c r="K2561" s="24" t="n"/>
      <c r="L2561" s="24" t="n"/>
      <c r="X2561" s="3" t="n"/>
    </row>
    <row r="2562">
      <c r="A2562" s="22" t="n"/>
      <c r="B2562" s="22" t="n"/>
      <c r="C2562" s="24" t="n"/>
      <c r="D2562" s="24" t="n"/>
      <c r="E2562" s="24" t="n"/>
      <c r="F2562" s="24" t="n"/>
      <c r="G2562" s="24" t="n"/>
      <c r="H2562" s="24" t="n"/>
      <c r="I2562" s="24" t="n"/>
      <c r="J2562" s="24" t="n"/>
      <c r="K2562" s="24" t="n"/>
      <c r="L2562" s="24" t="n"/>
      <c r="X2562" s="3" t="n"/>
    </row>
    <row r="2563">
      <c r="A2563" s="22" t="n"/>
      <c r="B2563" s="22" t="n"/>
      <c r="C2563" s="24" t="n"/>
      <c r="D2563" s="24" t="n"/>
      <c r="E2563" s="24" t="n"/>
      <c r="F2563" s="24" t="n"/>
      <c r="G2563" s="24" t="n"/>
      <c r="H2563" s="24" t="n"/>
      <c r="I2563" s="24" t="n"/>
      <c r="J2563" s="24" t="n"/>
      <c r="K2563" s="24" t="n"/>
      <c r="L2563" s="24" t="n"/>
      <c r="X2563" s="3" t="n"/>
    </row>
    <row r="2564">
      <c r="A2564" s="22" t="n"/>
      <c r="B2564" s="22" t="n"/>
      <c r="C2564" s="24" t="n"/>
      <c r="D2564" s="24" t="n"/>
      <c r="E2564" s="24" t="n"/>
      <c r="F2564" s="24" t="n"/>
      <c r="G2564" s="24" t="n"/>
      <c r="H2564" s="24" t="n"/>
      <c r="I2564" s="24" t="n"/>
      <c r="J2564" s="24" t="n"/>
      <c r="K2564" s="24" t="n"/>
      <c r="L2564" s="24" t="n"/>
      <c r="X2564" s="3" t="n"/>
    </row>
    <row r="2565">
      <c r="A2565" s="22" t="n"/>
      <c r="B2565" s="22" t="n"/>
      <c r="C2565" s="24" t="n"/>
      <c r="D2565" s="24" t="n"/>
      <c r="E2565" s="24" t="n"/>
      <c r="F2565" s="24" t="n"/>
      <c r="G2565" s="24" t="n"/>
      <c r="H2565" s="24" t="n"/>
      <c r="I2565" s="24" t="n"/>
      <c r="J2565" s="24" t="n"/>
      <c r="K2565" s="24" t="n"/>
      <c r="L2565" s="24" t="n"/>
      <c r="X2565" s="3" t="n"/>
    </row>
    <row r="2566">
      <c r="A2566" s="22" t="n"/>
      <c r="B2566" s="22" t="n"/>
      <c r="C2566" s="24" t="n"/>
      <c r="D2566" s="24" t="n"/>
      <c r="E2566" s="24" t="n"/>
      <c r="F2566" s="24" t="n"/>
      <c r="G2566" s="24" t="n"/>
      <c r="H2566" s="24" t="n"/>
      <c r="I2566" s="24" t="n"/>
      <c r="J2566" s="24" t="n"/>
      <c r="K2566" s="24" t="n"/>
      <c r="L2566" s="24" t="n"/>
      <c r="X2566" s="3" t="n"/>
    </row>
    <row r="2567">
      <c r="A2567" s="22" t="n"/>
      <c r="B2567" s="22" t="n"/>
      <c r="C2567" s="24" t="n"/>
      <c r="D2567" s="24" t="n"/>
      <c r="E2567" s="24" t="n"/>
      <c r="F2567" s="24" t="n"/>
      <c r="G2567" s="24" t="n"/>
      <c r="H2567" s="24" t="n"/>
      <c r="I2567" s="24" t="n"/>
      <c r="J2567" s="24" t="n"/>
      <c r="K2567" s="24" t="n"/>
      <c r="L2567" s="24" t="n"/>
      <c r="X2567" s="3" t="n"/>
    </row>
    <row r="2568">
      <c r="A2568" s="22" t="n"/>
      <c r="B2568" s="22" t="n"/>
      <c r="C2568" s="24" t="n"/>
      <c r="D2568" s="24" t="n"/>
      <c r="E2568" s="24" t="n"/>
      <c r="F2568" s="24" t="n"/>
      <c r="G2568" s="24" t="n"/>
      <c r="H2568" s="24" t="n"/>
      <c r="I2568" s="24" t="n"/>
      <c r="J2568" s="24" t="n"/>
      <c r="K2568" s="24" t="n"/>
      <c r="L2568" s="24" t="n"/>
      <c r="X2568" s="3" t="n"/>
    </row>
    <row r="2569">
      <c r="A2569" s="22" t="n"/>
      <c r="B2569" s="22" t="n"/>
      <c r="C2569" s="24" t="n"/>
      <c r="D2569" s="24" t="n"/>
      <c r="E2569" s="24" t="n"/>
      <c r="F2569" s="24" t="n"/>
      <c r="G2569" s="24" t="n"/>
      <c r="H2569" s="24" t="n"/>
      <c r="I2569" s="24" t="n"/>
      <c r="J2569" s="24" t="n"/>
      <c r="K2569" s="24" t="n"/>
      <c r="L2569" s="24" t="n"/>
      <c r="X2569" s="3" t="n"/>
    </row>
    <row r="2570">
      <c r="A2570" s="22" t="n"/>
      <c r="B2570" s="22" t="n"/>
      <c r="C2570" s="24" t="n"/>
      <c r="D2570" s="24" t="n"/>
      <c r="E2570" s="24" t="n"/>
      <c r="F2570" s="24" t="n"/>
      <c r="G2570" s="24" t="n"/>
      <c r="H2570" s="24" t="n"/>
      <c r="I2570" s="24" t="n"/>
      <c r="J2570" s="24" t="n"/>
      <c r="K2570" s="24" t="n"/>
      <c r="L2570" s="24" t="n"/>
      <c r="X2570" s="3" t="n"/>
    </row>
    <row r="2571">
      <c r="A2571" s="22" t="n"/>
      <c r="B2571" s="22" t="n"/>
      <c r="C2571" s="24" t="n"/>
      <c r="D2571" s="24" t="n"/>
      <c r="E2571" s="24" t="n"/>
      <c r="F2571" s="24" t="n"/>
      <c r="G2571" s="24" t="n"/>
      <c r="H2571" s="24" t="n"/>
      <c r="I2571" s="24" t="n"/>
      <c r="J2571" s="24" t="n"/>
      <c r="K2571" s="24" t="n"/>
      <c r="L2571" s="24" t="n"/>
      <c r="X2571" s="3" t="n"/>
    </row>
    <row r="2572">
      <c r="A2572" s="22" t="n"/>
      <c r="B2572" s="22" t="n"/>
      <c r="C2572" s="24" t="n"/>
      <c r="D2572" s="24" t="n"/>
      <c r="E2572" s="24" t="n"/>
      <c r="F2572" s="24" t="n"/>
      <c r="G2572" s="24" t="n"/>
      <c r="H2572" s="24" t="n"/>
      <c r="I2572" s="24" t="n"/>
      <c r="J2572" s="24" t="n"/>
      <c r="K2572" s="24" t="n"/>
      <c r="L2572" s="24" t="n"/>
      <c r="X2572" s="3" t="n"/>
    </row>
    <row r="2573">
      <c r="A2573" s="22" t="n"/>
      <c r="B2573" s="22" t="n"/>
      <c r="C2573" s="24" t="n"/>
      <c r="D2573" s="24" t="n"/>
      <c r="E2573" s="24" t="n"/>
      <c r="F2573" s="24" t="n"/>
      <c r="G2573" s="24" t="n"/>
      <c r="H2573" s="24" t="n"/>
      <c r="I2573" s="24" t="n"/>
      <c r="J2573" s="24" t="n"/>
      <c r="K2573" s="24" t="n"/>
      <c r="L2573" s="24" t="n"/>
      <c r="X2573" s="3" t="n"/>
    </row>
    <row r="2574">
      <c r="A2574" s="22" t="n"/>
      <c r="B2574" s="22" t="n"/>
      <c r="C2574" s="24" t="n"/>
      <c r="D2574" s="24" t="n"/>
      <c r="E2574" s="24" t="n"/>
      <c r="F2574" s="24" t="n"/>
      <c r="G2574" s="24" t="n"/>
      <c r="H2574" s="24" t="n"/>
      <c r="I2574" s="24" t="n"/>
      <c r="J2574" s="24" t="n"/>
      <c r="K2574" s="24" t="n"/>
      <c r="L2574" s="24" t="n"/>
      <c r="X2574" s="3" t="n"/>
    </row>
    <row r="2575">
      <c r="A2575" s="22" t="n"/>
      <c r="B2575" s="22" t="n"/>
      <c r="C2575" s="24" t="n"/>
      <c r="D2575" s="24" t="n"/>
      <c r="E2575" s="24" t="n"/>
      <c r="F2575" s="24" t="n"/>
      <c r="G2575" s="24" t="n"/>
      <c r="H2575" s="24" t="n"/>
      <c r="I2575" s="24" t="n"/>
      <c r="J2575" s="24" t="n"/>
      <c r="K2575" s="24" t="n"/>
      <c r="L2575" s="24" t="n"/>
      <c r="X2575" s="3" t="n"/>
    </row>
    <row r="2576">
      <c r="A2576" s="22" t="n"/>
      <c r="B2576" s="22" t="n"/>
      <c r="C2576" s="24" t="n"/>
      <c r="D2576" s="24" t="n"/>
      <c r="E2576" s="24" t="n"/>
      <c r="F2576" s="24" t="n"/>
      <c r="G2576" s="24" t="n"/>
      <c r="H2576" s="24" t="n"/>
      <c r="I2576" s="24" t="n"/>
      <c r="J2576" s="24" t="n"/>
      <c r="K2576" s="24" t="n"/>
      <c r="L2576" s="24" t="n"/>
      <c r="X2576" s="3" t="n"/>
    </row>
    <row r="2577">
      <c r="A2577" s="22" t="n"/>
      <c r="B2577" s="22" t="n"/>
      <c r="C2577" s="24" t="n"/>
      <c r="D2577" s="24" t="n"/>
      <c r="E2577" s="24" t="n"/>
      <c r="F2577" s="24" t="n"/>
      <c r="G2577" s="24" t="n"/>
      <c r="H2577" s="24" t="n"/>
      <c r="I2577" s="24" t="n"/>
      <c r="J2577" s="24" t="n"/>
      <c r="K2577" s="24" t="n"/>
      <c r="L2577" s="24" t="n"/>
      <c r="X2577" s="3" t="n"/>
    </row>
    <row r="2578">
      <c r="A2578" s="22" t="n"/>
      <c r="B2578" s="22" t="n"/>
      <c r="C2578" s="24" t="n"/>
      <c r="D2578" s="24" t="n"/>
      <c r="E2578" s="24" t="n"/>
      <c r="F2578" s="24" t="n"/>
      <c r="G2578" s="24" t="n"/>
      <c r="H2578" s="24" t="n"/>
      <c r="I2578" s="24" t="n"/>
      <c r="J2578" s="24" t="n"/>
      <c r="K2578" s="24" t="n"/>
      <c r="L2578" s="24" t="n"/>
      <c r="X2578" s="3" t="n"/>
    </row>
    <row r="2579">
      <c r="A2579" s="22" t="n"/>
      <c r="B2579" s="22" t="n"/>
      <c r="C2579" s="24" t="n"/>
      <c r="D2579" s="24" t="n"/>
      <c r="E2579" s="24" t="n"/>
      <c r="F2579" s="24" t="n"/>
      <c r="G2579" s="24" t="n"/>
      <c r="H2579" s="24" t="n"/>
      <c r="I2579" s="24" t="n"/>
      <c r="J2579" s="24" t="n"/>
      <c r="K2579" s="24" t="n"/>
      <c r="L2579" s="24" t="n"/>
      <c r="X2579" s="3" t="n"/>
    </row>
    <row r="2580">
      <c r="A2580" s="22" t="n"/>
      <c r="B2580" s="22" t="n"/>
      <c r="C2580" s="24" t="n"/>
      <c r="D2580" s="24" t="n"/>
      <c r="E2580" s="24" t="n"/>
      <c r="F2580" s="24" t="n"/>
      <c r="G2580" s="24" t="n"/>
      <c r="H2580" s="24" t="n"/>
      <c r="I2580" s="24" t="n"/>
      <c r="J2580" s="24" t="n"/>
      <c r="K2580" s="24" t="n"/>
      <c r="L2580" s="24" t="n"/>
      <c r="X2580" s="3" t="n"/>
    </row>
    <row r="2581">
      <c r="A2581" s="22" t="n"/>
      <c r="B2581" s="22" t="n"/>
      <c r="C2581" s="24" t="n"/>
      <c r="D2581" s="24" t="n"/>
      <c r="E2581" s="24" t="n"/>
      <c r="F2581" s="24" t="n"/>
      <c r="G2581" s="24" t="n"/>
      <c r="H2581" s="24" t="n"/>
      <c r="I2581" s="24" t="n"/>
      <c r="J2581" s="24" t="n"/>
      <c r="K2581" s="24" t="n"/>
      <c r="L2581" s="24" t="n"/>
      <c r="X2581" s="3" t="n"/>
    </row>
    <row r="2582">
      <c r="A2582" s="22" t="n"/>
      <c r="B2582" s="22" t="n"/>
      <c r="C2582" s="24" t="n"/>
      <c r="D2582" s="24" t="n"/>
      <c r="E2582" s="24" t="n"/>
      <c r="F2582" s="24" t="n"/>
      <c r="G2582" s="24" t="n"/>
      <c r="H2582" s="24" t="n"/>
      <c r="I2582" s="24" t="n"/>
      <c r="J2582" s="24" t="n"/>
      <c r="K2582" s="24" t="n"/>
      <c r="L2582" s="24" t="n"/>
      <c r="X2582" s="3" t="n"/>
    </row>
    <row r="2583">
      <c r="A2583" s="22" t="n"/>
      <c r="B2583" s="22" t="n"/>
      <c r="C2583" s="24" t="n"/>
      <c r="D2583" s="24" t="n"/>
      <c r="E2583" s="24" t="n"/>
      <c r="F2583" s="24" t="n"/>
      <c r="G2583" s="24" t="n"/>
      <c r="H2583" s="24" t="n"/>
      <c r="I2583" s="24" t="n"/>
      <c r="J2583" s="24" t="n"/>
      <c r="K2583" s="24" t="n"/>
      <c r="L2583" s="24" t="n"/>
      <c r="X2583" s="3" t="n"/>
    </row>
    <row r="2584">
      <c r="A2584" s="22" t="n"/>
      <c r="B2584" s="22" t="n"/>
      <c r="C2584" s="24" t="n"/>
      <c r="D2584" s="24" t="n"/>
      <c r="E2584" s="24" t="n"/>
      <c r="F2584" s="24" t="n"/>
      <c r="G2584" s="24" t="n"/>
      <c r="H2584" s="24" t="n"/>
      <c r="I2584" s="24" t="n"/>
      <c r="J2584" s="24" t="n"/>
      <c r="K2584" s="24" t="n"/>
      <c r="L2584" s="24" t="n"/>
      <c r="X2584" s="3" t="n"/>
    </row>
    <row r="2585">
      <c r="A2585" s="22" t="n"/>
      <c r="B2585" s="22" t="n"/>
      <c r="C2585" s="24" t="n"/>
      <c r="D2585" s="24" t="n"/>
      <c r="E2585" s="24" t="n"/>
      <c r="F2585" s="24" t="n"/>
      <c r="G2585" s="24" t="n"/>
      <c r="H2585" s="24" t="n"/>
      <c r="I2585" s="24" t="n"/>
      <c r="J2585" s="24" t="n"/>
      <c r="K2585" s="24" t="n"/>
      <c r="L2585" s="24" t="n"/>
      <c r="X2585" s="3" t="n"/>
    </row>
    <row r="2586">
      <c r="A2586" s="22" t="n"/>
      <c r="B2586" s="22" t="n"/>
      <c r="C2586" s="24" t="n"/>
      <c r="D2586" s="24" t="n"/>
      <c r="E2586" s="24" t="n"/>
      <c r="F2586" s="24" t="n"/>
      <c r="G2586" s="24" t="n"/>
      <c r="H2586" s="24" t="n"/>
      <c r="I2586" s="24" t="n"/>
      <c r="J2586" s="24" t="n"/>
      <c r="K2586" s="24" t="n"/>
      <c r="L2586" s="24" t="n"/>
      <c r="X2586" s="3" t="n"/>
    </row>
    <row r="2587">
      <c r="A2587" s="22" t="n"/>
      <c r="B2587" s="22" t="n"/>
      <c r="C2587" s="24" t="n"/>
      <c r="D2587" s="24" t="n"/>
      <c r="E2587" s="24" t="n"/>
      <c r="F2587" s="24" t="n"/>
      <c r="G2587" s="24" t="n"/>
      <c r="H2587" s="24" t="n"/>
      <c r="I2587" s="24" t="n"/>
      <c r="J2587" s="24" t="n"/>
      <c r="K2587" s="24" t="n"/>
      <c r="L2587" s="24" t="n"/>
      <c r="X2587" s="3" t="n"/>
    </row>
    <row r="2588">
      <c r="A2588" s="22" t="n"/>
      <c r="B2588" s="22" t="n"/>
      <c r="C2588" s="24" t="n"/>
      <c r="D2588" s="24" t="n"/>
      <c r="E2588" s="24" t="n"/>
      <c r="F2588" s="24" t="n"/>
      <c r="G2588" s="24" t="n"/>
      <c r="H2588" s="24" t="n"/>
      <c r="I2588" s="24" t="n"/>
      <c r="J2588" s="24" t="n"/>
      <c r="K2588" s="24" t="n"/>
      <c r="L2588" s="24" t="n"/>
      <c r="X2588" s="3" t="n"/>
    </row>
    <row r="2589">
      <c r="A2589" s="22" t="n"/>
      <c r="B2589" s="22" t="n"/>
      <c r="C2589" s="24" t="n"/>
      <c r="D2589" s="24" t="n"/>
      <c r="E2589" s="24" t="n"/>
      <c r="F2589" s="24" t="n"/>
      <c r="G2589" s="24" t="n"/>
      <c r="H2589" s="24" t="n"/>
      <c r="I2589" s="24" t="n"/>
      <c r="J2589" s="24" t="n"/>
      <c r="K2589" s="24" t="n"/>
      <c r="L2589" s="24" t="n"/>
      <c r="X2589" s="3" t="n"/>
    </row>
    <row r="2590">
      <c r="A2590" s="22" t="n"/>
      <c r="B2590" s="22" t="n"/>
      <c r="C2590" s="24" t="n"/>
      <c r="D2590" s="24" t="n"/>
      <c r="E2590" s="24" t="n"/>
      <c r="F2590" s="24" t="n"/>
      <c r="G2590" s="24" t="n"/>
      <c r="H2590" s="24" t="n"/>
      <c r="I2590" s="24" t="n"/>
      <c r="J2590" s="24" t="n"/>
      <c r="K2590" s="24" t="n"/>
      <c r="L2590" s="24" t="n"/>
      <c r="X2590" s="3" t="n"/>
    </row>
    <row r="2591">
      <c r="A2591" s="22" t="n"/>
      <c r="B2591" s="22" t="n"/>
      <c r="C2591" s="24" t="n"/>
      <c r="D2591" s="24" t="n"/>
      <c r="E2591" s="24" t="n"/>
      <c r="F2591" s="24" t="n"/>
      <c r="G2591" s="24" t="n"/>
      <c r="H2591" s="24" t="n"/>
      <c r="I2591" s="24" t="n"/>
      <c r="J2591" s="24" t="n"/>
      <c r="K2591" s="24" t="n"/>
      <c r="L2591" s="24" t="n"/>
      <c r="X2591" s="3" t="n"/>
    </row>
    <row r="2592">
      <c r="A2592" s="22" t="n"/>
      <c r="B2592" s="22" t="n"/>
      <c r="C2592" s="24" t="n"/>
      <c r="D2592" s="24" t="n"/>
      <c r="E2592" s="24" t="n"/>
      <c r="F2592" s="24" t="n"/>
      <c r="G2592" s="24" t="n"/>
      <c r="H2592" s="24" t="n"/>
      <c r="I2592" s="24" t="n"/>
      <c r="J2592" s="24" t="n"/>
      <c r="K2592" s="24" t="n"/>
      <c r="L2592" s="24" t="n"/>
      <c r="X2592" s="3" t="n"/>
    </row>
    <row r="2593">
      <c r="A2593" s="22" t="n"/>
      <c r="B2593" s="22" t="n"/>
      <c r="C2593" s="24" t="n"/>
      <c r="D2593" s="24" t="n"/>
      <c r="E2593" s="24" t="n"/>
      <c r="F2593" s="24" t="n"/>
      <c r="G2593" s="24" t="n"/>
      <c r="H2593" s="24" t="n"/>
      <c r="I2593" s="24" t="n"/>
      <c r="J2593" s="24" t="n"/>
      <c r="K2593" s="24" t="n"/>
      <c r="L2593" s="24" t="n"/>
      <c r="X2593" s="3" t="n"/>
    </row>
    <row r="2594">
      <c r="A2594" s="22" t="n"/>
      <c r="B2594" s="22" t="n"/>
      <c r="C2594" s="24" t="n"/>
      <c r="D2594" s="24" t="n"/>
      <c r="E2594" s="24" t="n"/>
      <c r="F2594" s="24" t="n"/>
      <c r="G2594" s="24" t="n"/>
      <c r="H2594" s="24" t="n"/>
      <c r="I2594" s="24" t="n"/>
      <c r="J2594" s="24" t="n"/>
      <c r="K2594" s="24" t="n"/>
      <c r="L2594" s="24" t="n"/>
      <c r="X2594" s="3" t="n"/>
    </row>
    <row r="2595">
      <c r="A2595" s="22" t="n"/>
      <c r="B2595" s="22" t="n"/>
      <c r="C2595" s="24" t="n"/>
      <c r="D2595" s="24" t="n"/>
      <c r="E2595" s="24" t="n"/>
      <c r="F2595" s="24" t="n"/>
      <c r="G2595" s="24" t="n"/>
      <c r="H2595" s="24" t="n"/>
      <c r="I2595" s="24" t="n"/>
      <c r="J2595" s="24" t="n"/>
      <c r="K2595" s="24" t="n"/>
      <c r="L2595" s="24" t="n"/>
      <c r="X2595" s="3" t="n"/>
    </row>
    <row r="2596">
      <c r="A2596" s="22" t="n"/>
      <c r="B2596" s="22" t="n"/>
      <c r="C2596" s="24" t="n"/>
      <c r="D2596" s="24" t="n"/>
      <c r="E2596" s="24" t="n"/>
      <c r="F2596" s="24" t="n"/>
      <c r="G2596" s="24" t="n"/>
      <c r="H2596" s="24" t="n"/>
      <c r="I2596" s="24" t="n"/>
      <c r="J2596" s="24" t="n"/>
      <c r="K2596" s="24" t="n"/>
      <c r="L2596" s="24" t="n"/>
      <c r="X2596" s="3" t="n"/>
    </row>
    <row r="2597">
      <c r="A2597" s="22" t="n"/>
      <c r="B2597" s="22" t="n"/>
      <c r="C2597" s="24" t="n"/>
      <c r="D2597" s="24" t="n"/>
      <c r="E2597" s="24" t="n"/>
      <c r="F2597" s="24" t="n"/>
      <c r="G2597" s="24" t="n"/>
      <c r="H2597" s="24" t="n"/>
      <c r="I2597" s="24" t="n"/>
      <c r="J2597" s="24" t="n"/>
      <c r="K2597" s="24" t="n"/>
      <c r="L2597" s="24" t="n"/>
      <c r="X2597" s="3" t="n"/>
    </row>
    <row r="2598">
      <c r="A2598" s="22" t="n"/>
      <c r="B2598" s="22" t="n"/>
      <c r="C2598" s="24" t="n"/>
      <c r="D2598" s="24" t="n"/>
      <c r="E2598" s="24" t="n"/>
      <c r="F2598" s="24" t="n"/>
      <c r="G2598" s="24" t="n"/>
      <c r="H2598" s="24" t="n"/>
      <c r="I2598" s="24" t="n"/>
      <c r="J2598" s="24" t="n"/>
      <c r="K2598" s="24" t="n"/>
      <c r="L2598" s="24" t="n"/>
      <c r="X2598" s="3" t="n"/>
    </row>
    <row r="2599">
      <c r="A2599" s="22" t="n"/>
      <c r="B2599" s="22" t="n"/>
      <c r="C2599" s="24" t="n"/>
      <c r="D2599" s="24" t="n"/>
      <c r="E2599" s="24" t="n"/>
      <c r="F2599" s="24" t="n"/>
      <c r="G2599" s="24" t="n"/>
      <c r="H2599" s="24" t="n"/>
      <c r="I2599" s="24" t="n"/>
      <c r="J2599" s="24" t="n"/>
      <c r="K2599" s="24" t="n"/>
      <c r="L2599" s="24" t="n"/>
      <c r="X2599" s="3" t="n"/>
    </row>
    <row r="2600">
      <c r="A2600" s="22" t="n"/>
      <c r="B2600" s="22" t="n"/>
      <c r="C2600" s="24" t="n"/>
      <c r="D2600" s="24" t="n"/>
      <c r="E2600" s="24" t="n"/>
      <c r="F2600" s="24" t="n"/>
      <c r="G2600" s="24" t="n"/>
      <c r="H2600" s="24" t="n"/>
      <c r="I2600" s="24" t="n"/>
      <c r="J2600" s="24" t="n"/>
      <c r="K2600" s="24" t="n"/>
      <c r="L2600" s="24" t="n"/>
      <c r="X2600" s="3" t="n"/>
    </row>
    <row r="2601">
      <c r="A2601" s="22" t="n"/>
      <c r="B2601" s="22" t="n"/>
      <c r="C2601" s="24" t="n"/>
      <c r="D2601" s="24" t="n"/>
      <c r="E2601" s="24" t="n"/>
      <c r="F2601" s="24" t="n"/>
      <c r="G2601" s="24" t="n"/>
      <c r="H2601" s="24" t="n"/>
      <c r="I2601" s="24" t="n"/>
      <c r="J2601" s="24" t="n"/>
      <c r="K2601" s="24" t="n"/>
      <c r="L2601" s="24" t="n"/>
      <c r="X2601" s="3" t="n"/>
    </row>
    <row r="2602">
      <c r="A2602" s="22" t="n"/>
      <c r="B2602" s="22" t="n"/>
      <c r="C2602" s="24" t="n"/>
      <c r="D2602" s="24" t="n"/>
      <c r="E2602" s="24" t="n"/>
      <c r="F2602" s="24" t="n"/>
      <c r="G2602" s="24" t="n"/>
      <c r="H2602" s="24" t="n"/>
      <c r="I2602" s="24" t="n"/>
      <c r="J2602" s="24" t="n"/>
      <c r="K2602" s="24" t="n"/>
      <c r="L2602" s="24" t="n"/>
      <c r="X2602" s="3" t="n"/>
    </row>
    <row r="2603">
      <c r="A2603" s="22" t="n"/>
      <c r="B2603" s="22" t="n"/>
      <c r="C2603" s="24" t="n"/>
      <c r="D2603" s="24" t="n"/>
      <c r="E2603" s="24" t="n"/>
      <c r="F2603" s="24" t="n"/>
      <c r="G2603" s="24" t="n"/>
      <c r="H2603" s="24" t="n"/>
      <c r="I2603" s="24" t="n"/>
      <c r="J2603" s="24" t="n"/>
      <c r="K2603" s="24" t="n"/>
      <c r="L2603" s="24" t="n"/>
      <c r="X2603" s="3" t="n"/>
    </row>
    <row r="2604">
      <c r="A2604" s="22" t="n"/>
      <c r="B2604" s="22" t="n"/>
      <c r="C2604" s="24" t="n"/>
      <c r="D2604" s="24" t="n"/>
      <c r="E2604" s="24" t="n"/>
      <c r="F2604" s="24" t="n"/>
      <c r="G2604" s="24" t="n"/>
      <c r="H2604" s="24" t="n"/>
      <c r="I2604" s="24" t="n"/>
      <c r="J2604" s="24" t="n"/>
      <c r="K2604" s="24" t="n"/>
      <c r="L2604" s="24" t="n"/>
      <c r="X2604" s="3" t="n"/>
    </row>
    <row r="2605">
      <c r="A2605" s="22" t="n"/>
      <c r="B2605" s="22" t="n"/>
      <c r="C2605" s="24" t="n"/>
      <c r="D2605" s="24" t="n"/>
      <c r="E2605" s="24" t="n"/>
      <c r="F2605" s="24" t="n"/>
      <c r="G2605" s="24" t="n"/>
      <c r="H2605" s="24" t="n"/>
      <c r="I2605" s="24" t="n"/>
      <c r="J2605" s="24" t="n"/>
      <c r="K2605" s="24" t="n"/>
      <c r="L2605" s="24" t="n"/>
      <c r="X2605" s="3" t="n"/>
    </row>
    <row r="2606">
      <c r="A2606" s="22" t="n"/>
      <c r="B2606" s="22" t="n"/>
      <c r="C2606" s="24" t="n"/>
      <c r="D2606" s="24" t="n"/>
      <c r="E2606" s="24" t="n"/>
      <c r="F2606" s="24" t="n"/>
      <c r="G2606" s="24" t="n"/>
      <c r="H2606" s="24" t="n"/>
      <c r="I2606" s="24" t="n"/>
      <c r="J2606" s="24" t="n"/>
      <c r="K2606" s="24" t="n"/>
      <c r="L2606" s="24" t="n"/>
      <c r="X2606" s="3" t="n"/>
    </row>
    <row r="2607">
      <c r="A2607" s="22" t="n"/>
      <c r="B2607" s="22" t="n"/>
      <c r="C2607" s="24" t="n"/>
      <c r="D2607" s="24" t="n"/>
      <c r="E2607" s="24" t="n"/>
      <c r="F2607" s="24" t="n"/>
      <c r="G2607" s="24" t="n"/>
      <c r="H2607" s="24" t="n"/>
      <c r="I2607" s="24" t="n"/>
      <c r="J2607" s="24" t="n"/>
      <c r="K2607" s="24" t="n"/>
      <c r="L2607" s="24" t="n"/>
      <c r="X2607" s="3" t="n"/>
    </row>
    <row r="2608">
      <c r="A2608" s="22" t="n"/>
      <c r="B2608" s="22" t="n"/>
      <c r="C2608" s="24" t="n"/>
      <c r="D2608" s="24" t="n"/>
      <c r="E2608" s="24" t="n"/>
      <c r="F2608" s="24" t="n"/>
      <c r="G2608" s="24" t="n"/>
      <c r="H2608" s="24" t="n"/>
      <c r="I2608" s="24" t="n"/>
      <c r="J2608" s="24" t="n"/>
      <c r="K2608" s="24" t="n"/>
      <c r="L2608" s="24" t="n"/>
      <c r="X2608" s="3" t="n"/>
    </row>
    <row r="2609">
      <c r="A2609" s="22" t="n"/>
      <c r="B2609" s="22" t="n"/>
      <c r="C2609" s="24" t="n"/>
      <c r="D2609" s="24" t="n"/>
      <c r="E2609" s="24" t="n"/>
      <c r="F2609" s="24" t="n"/>
      <c r="G2609" s="24" t="n"/>
      <c r="H2609" s="24" t="n"/>
      <c r="I2609" s="24" t="n"/>
      <c r="J2609" s="24" t="n"/>
      <c r="K2609" s="24" t="n"/>
      <c r="L2609" s="24" t="n"/>
      <c r="X2609" s="3" t="n"/>
    </row>
    <row r="2610">
      <c r="A2610" s="22" t="n"/>
      <c r="B2610" s="22" t="n"/>
      <c r="C2610" s="24" t="n"/>
      <c r="D2610" s="24" t="n"/>
      <c r="E2610" s="24" t="n"/>
      <c r="F2610" s="24" t="n"/>
      <c r="G2610" s="24" t="n"/>
      <c r="H2610" s="24" t="n"/>
      <c r="I2610" s="24" t="n"/>
      <c r="J2610" s="24" t="n"/>
      <c r="K2610" s="24" t="n"/>
      <c r="L2610" s="24" t="n"/>
      <c r="X2610" s="3" t="n"/>
    </row>
    <row r="2611">
      <c r="A2611" s="22" t="n"/>
      <c r="B2611" s="22" t="n"/>
      <c r="C2611" s="24" t="n"/>
      <c r="D2611" s="24" t="n"/>
      <c r="E2611" s="24" t="n"/>
      <c r="F2611" s="24" t="n"/>
      <c r="G2611" s="24" t="n"/>
      <c r="H2611" s="24" t="n"/>
      <c r="I2611" s="24" t="n"/>
      <c r="J2611" s="24" t="n"/>
      <c r="K2611" s="24" t="n"/>
      <c r="L2611" s="24" t="n"/>
      <c r="X2611" s="3" t="n"/>
    </row>
    <row r="2612">
      <c r="A2612" s="22" t="n"/>
      <c r="B2612" s="22" t="n"/>
      <c r="C2612" s="24" t="n"/>
      <c r="D2612" s="24" t="n"/>
      <c r="E2612" s="24" t="n"/>
      <c r="F2612" s="24" t="n"/>
      <c r="G2612" s="24" t="n"/>
      <c r="H2612" s="24" t="n"/>
      <c r="I2612" s="24" t="n"/>
      <c r="J2612" s="24" t="n"/>
      <c r="K2612" s="24" t="n"/>
      <c r="L2612" s="24" t="n"/>
      <c r="X2612" s="3" t="n"/>
    </row>
    <row r="2613">
      <c r="A2613" s="22" t="n"/>
      <c r="B2613" s="22" t="n"/>
      <c r="C2613" s="24" t="n"/>
      <c r="D2613" s="24" t="n"/>
      <c r="E2613" s="24" t="n"/>
      <c r="F2613" s="24" t="n"/>
      <c r="G2613" s="24" t="n"/>
      <c r="H2613" s="24" t="n"/>
      <c r="I2613" s="24" t="n"/>
      <c r="J2613" s="24" t="n"/>
      <c r="K2613" s="24" t="n"/>
      <c r="L2613" s="24" t="n"/>
      <c r="X2613" s="3" t="n"/>
    </row>
    <row r="2614">
      <c r="A2614" s="22" t="n"/>
      <c r="B2614" s="22" t="n"/>
      <c r="C2614" s="24" t="n"/>
      <c r="D2614" s="24" t="n"/>
      <c r="E2614" s="24" t="n"/>
      <c r="F2614" s="24" t="n"/>
      <c r="G2614" s="24" t="n"/>
      <c r="H2614" s="24" t="n"/>
      <c r="I2614" s="24" t="n"/>
      <c r="J2614" s="24" t="n"/>
      <c r="K2614" s="24" t="n"/>
      <c r="L2614" s="24" t="n"/>
      <c r="X2614" s="3" t="n"/>
    </row>
    <row r="2615">
      <c r="A2615" s="22" t="n"/>
      <c r="B2615" s="22" t="n"/>
      <c r="C2615" s="24" t="n"/>
      <c r="D2615" s="24" t="n"/>
      <c r="E2615" s="24" t="n"/>
      <c r="F2615" s="24" t="n"/>
      <c r="G2615" s="24" t="n"/>
      <c r="H2615" s="24" t="n"/>
      <c r="I2615" s="24" t="n"/>
      <c r="J2615" s="24" t="n"/>
      <c r="K2615" s="24" t="n"/>
      <c r="L2615" s="24" t="n"/>
      <c r="X2615" s="3" t="n"/>
    </row>
    <row r="2616">
      <c r="A2616" s="22" t="n"/>
      <c r="B2616" s="22" t="n"/>
      <c r="C2616" s="24" t="n"/>
      <c r="D2616" s="24" t="n"/>
      <c r="E2616" s="24" t="n"/>
      <c r="F2616" s="24" t="n"/>
      <c r="G2616" s="24" t="n"/>
      <c r="H2616" s="24" t="n"/>
      <c r="I2616" s="24" t="n"/>
      <c r="J2616" s="24" t="n"/>
      <c r="K2616" s="24" t="n"/>
      <c r="L2616" s="24" t="n"/>
      <c r="X2616" s="3" t="n"/>
    </row>
    <row r="2617">
      <c r="A2617" s="22" t="n"/>
      <c r="B2617" s="22" t="n"/>
      <c r="C2617" s="24" t="n"/>
      <c r="D2617" s="24" t="n"/>
      <c r="E2617" s="24" t="n"/>
      <c r="F2617" s="24" t="n"/>
      <c r="G2617" s="24" t="n"/>
      <c r="H2617" s="24" t="n"/>
      <c r="I2617" s="24" t="n"/>
      <c r="J2617" s="24" t="n"/>
      <c r="K2617" s="24" t="n"/>
      <c r="L2617" s="24" t="n"/>
      <c r="X2617" s="3" t="n"/>
    </row>
    <row r="2618">
      <c r="A2618" s="22" t="n"/>
      <c r="B2618" s="22" t="n"/>
      <c r="C2618" s="24" t="n"/>
      <c r="D2618" s="24" t="n"/>
      <c r="E2618" s="24" t="n"/>
      <c r="F2618" s="24" t="n"/>
      <c r="G2618" s="24" t="n"/>
      <c r="H2618" s="24" t="n"/>
      <c r="I2618" s="24" t="n"/>
      <c r="J2618" s="24" t="n"/>
      <c r="K2618" s="24" t="n"/>
      <c r="L2618" s="24" t="n"/>
      <c r="X2618" s="3" t="n"/>
    </row>
    <row r="2619">
      <c r="A2619" s="22" t="n"/>
      <c r="B2619" s="22" t="n"/>
      <c r="C2619" s="24" t="n"/>
      <c r="D2619" s="24" t="n"/>
      <c r="E2619" s="24" t="n"/>
      <c r="F2619" s="24" t="n"/>
      <c r="G2619" s="24" t="n"/>
      <c r="H2619" s="24" t="n"/>
      <c r="I2619" s="24" t="n"/>
      <c r="J2619" s="24" t="n"/>
      <c r="K2619" s="24" t="n"/>
      <c r="L2619" s="24" t="n"/>
      <c r="X2619" s="3" t="n"/>
    </row>
    <row r="2620">
      <c r="A2620" s="22" t="n"/>
      <c r="B2620" s="22" t="n"/>
      <c r="C2620" s="24" t="n"/>
      <c r="D2620" s="24" t="n"/>
      <c r="E2620" s="24" t="n"/>
      <c r="F2620" s="24" t="n"/>
      <c r="G2620" s="24" t="n"/>
      <c r="H2620" s="24" t="n"/>
      <c r="I2620" s="24" t="n"/>
      <c r="J2620" s="24" t="n"/>
      <c r="K2620" s="24" t="n"/>
      <c r="L2620" s="24" t="n"/>
      <c r="X2620" s="3" t="n"/>
    </row>
    <row r="2621">
      <c r="A2621" s="22" t="n"/>
      <c r="B2621" s="22" t="n"/>
      <c r="C2621" s="24" t="n"/>
      <c r="D2621" s="24" t="n"/>
      <c r="E2621" s="24" t="n"/>
      <c r="F2621" s="24" t="n"/>
      <c r="G2621" s="24" t="n"/>
      <c r="H2621" s="24" t="n"/>
      <c r="I2621" s="24" t="n"/>
      <c r="J2621" s="24" t="n"/>
      <c r="K2621" s="24" t="n"/>
      <c r="L2621" s="24" t="n"/>
      <c r="X2621" s="3" t="n"/>
    </row>
    <row r="2622">
      <c r="A2622" s="22" t="n"/>
      <c r="B2622" s="22" t="n"/>
      <c r="C2622" s="24" t="n"/>
      <c r="D2622" s="24" t="n"/>
      <c r="E2622" s="24" t="n"/>
      <c r="F2622" s="24" t="n"/>
      <c r="G2622" s="24" t="n"/>
      <c r="H2622" s="24" t="n"/>
      <c r="I2622" s="24" t="n"/>
      <c r="J2622" s="24" t="n"/>
      <c r="K2622" s="24" t="n"/>
      <c r="L2622" s="24" t="n"/>
      <c r="X2622" s="3" t="n"/>
    </row>
    <row r="2623">
      <c r="A2623" s="22" t="n"/>
      <c r="B2623" s="22" t="n"/>
      <c r="C2623" s="24" t="n"/>
      <c r="D2623" s="24" t="n"/>
      <c r="E2623" s="24" t="n"/>
      <c r="F2623" s="24" t="n"/>
      <c r="G2623" s="24" t="n"/>
      <c r="H2623" s="24" t="n"/>
      <c r="I2623" s="24" t="n"/>
      <c r="J2623" s="24" t="n"/>
      <c r="K2623" s="24" t="n"/>
      <c r="L2623" s="24" t="n"/>
      <c r="X2623" s="3" t="n"/>
    </row>
    <row r="2624">
      <c r="A2624" s="22" t="n"/>
      <c r="B2624" s="22" t="n"/>
      <c r="C2624" s="24" t="n"/>
      <c r="D2624" s="24" t="n"/>
      <c r="E2624" s="24" t="n"/>
      <c r="F2624" s="24" t="n"/>
      <c r="G2624" s="24" t="n"/>
      <c r="H2624" s="24" t="n"/>
      <c r="I2624" s="24" t="n"/>
      <c r="J2624" s="24" t="n"/>
      <c r="K2624" s="24" t="n"/>
      <c r="L2624" s="24" t="n"/>
      <c r="X2624" s="3" t="n"/>
    </row>
    <row r="2625">
      <c r="A2625" s="22" t="n"/>
      <c r="B2625" s="22" t="n"/>
      <c r="C2625" s="24" t="n"/>
      <c r="D2625" s="24" t="n"/>
      <c r="E2625" s="24" t="n"/>
      <c r="F2625" s="24" t="n"/>
      <c r="G2625" s="24" t="n"/>
      <c r="H2625" s="24" t="n"/>
      <c r="I2625" s="24" t="n"/>
      <c r="J2625" s="24" t="n"/>
      <c r="K2625" s="24" t="n"/>
      <c r="L2625" s="24" t="n"/>
      <c r="X2625" s="3" t="n"/>
    </row>
    <row r="2626">
      <c r="A2626" s="22" t="n"/>
      <c r="B2626" s="22" t="n"/>
      <c r="C2626" s="24" t="n"/>
      <c r="D2626" s="24" t="n"/>
      <c r="E2626" s="24" t="n"/>
      <c r="F2626" s="24" t="n"/>
      <c r="G2626" s="24" t="n"/>
      <c r="H2626" s="24" t="n"/>
      <c r="I2626" s="24" t="n"/>
      <c r="J2626" s="24" t="n"/>
      <c r="K2626" s="24" t="n"/>
      <c r="L2626" s="24" t="n"/>
      <c r="X2626" s="3" t="n"/>
    </row>
    <row r="2627">
      <c r="A2627" s="22" t="n"/>
      <c r="B2627" s="22" t="n"/>
      <c r="C2627" s="24" t="n"/>
      <c r="D2627" s="24" t="n"/>
      <c r="E2627" s="24" t="n"/>
      <c r="F2627" s="24" t="n"/>
      <c r="G2627" s="24" t="n"/>
      <c r="H2627" s="24" t="n"/>
      <c r="I2627" s="24" t="n"/>
      <c r="J2627" s="24" t="n"/>
      <c r="K2627" s="24" t="n"/>
      <c r="L2627" s="24" t="n"/>
      <c r="X2627" s="3" t="n"/>
    </row>
    <row r="2628">
      <c r="A2628" s="22" t="n"/>
      <c r="B2628" s="22" t="n"/>
      <c r="C2628" s="24" t="n"/>
      <c r="D2628" s="24" t="n"/>
      <c r="E2628" s="24" t="n"/>
      <c r="F2628" s="24" t="n"/>
      <c r="G2628" s="24" t="n"/>
      <c r="H2628" s="24" t="n"/>
      <c r="I2628" s="24" t="n"/>
      <c r="J2628" s="24" t="n"/>
      <c r="K2628" s="24" t="n"/>
      <c r="L2628" s="24" t="n"/>
      <c r="X2628" s="3" t="n"/>
    </row>
    <row r="2629">
      <c r="A2629" s="22" t="n"/>
      <c r="B2629" s="22" t="n"/>
      <c r="C2629" s="24" t="n"/>
      <c r="D2629" s="24" t="n"/>
      <c r="E2629" s="24" t="n"/>
      <c r="F2629" s="24" t="n"/>
      <c r="G2629" s="24" t="n"/>
      <c r="H2629" s="24" t="n"/>
      <c r="I2629" s="24" t="n"/>
      <c r="J2629" s="24" t="n"/>
      <c r="K2629" s="24" t="n"/>
      <c r="L2629" s="24" t="n"/>
      <c r="X2629" s="3" t="n"/>
    </row>
    <row r="2630">
      <c r="A2630" s="22" t="n"/>
      <c r="B2630" s="22" t="n"/>
      <c r="C2630" s="24" t="n"/>
      <c r="D2630" s="24" t="n"/>
      <c r="E2630" s="24" t="n"/>
      <c r="F2630" s="24" t="n"/>
      <c r="G2630" s="24" t="n"/>
      <c r="H2630" s="24" t="n"/>
      <c r="I2630" s="24" t="n"/>
      <c r="J2630" s="24" t="n"/>
      <c r="K2630" s="24" t="n"/>
      <c r="L2630" s="24" t="n"/>
      <c r="X2630" s="3" t="n"/>
    </row>
    <row r="2631">
      <c r="A2631" s="22" t="n"/>
      <c r="B2631" s="22" t="n"/>
      <c r="C2631" s="24" t="n"/>
      <c r="D2631" s="24" t="n"/>
      <c r="E2631" s="24" t="n"/>
      <c r="F2631" s="24" t="n"/>
      <c r="G2631" s="24" t="n"/>
      <c r="H2631" s="24" t="n"/>
      <c r="I2631" s="24" t="n"/>
      <c r="J2631" s="24" t="n"/>
      <c r="K2631" s="24" t="n"/>
      <c r="L2631" s="24" t="n"/>
      <c r="X2631" s="3" t="n"/>
    </row>
    <row r="2632">
      <c r="A2632" s="22" t="n"/>
      <c r="B2632" s="22" t="n"/>
      <c r="C2632" s="24" t="n"/>
      <c r="D2632" s="24" t="n"/>
      <c r="E2632" s="24" t="n"/>
      <c r="F2632" s="24" t="n"/>
      <c r="G2632" s="24" t="n"/>
      <c r="H2632" s="24" t="n"/>
      <c r="I2632" s="24" t="n"/>
      <c r="J2632" s="24" t="n"/>
      <c r="K2632" s="24" t="n"/>
      <c r="L2632" s="24" t="n"/>
      <c r="X2632" s="3" t="n"/>
    </row>
    <row r="2633">
      <c r="A2633" s="22" t="n"/>
      <c r="B2633" s="22" t="n"/>
      <c r="C2633" s="24" t="n"/>
      <c r="D2633" s="24" t="n"/>
      <c r="E2633" s="24" t="n"/>
      <c r="F2633" s="24" t="n"/>
      <c r="G2633" s="24" t="n"/>
      <c r="H2633" s="24" t="n"/>
      <c r="I2633" s="24" t="n"/>
      <c r="J2633" s="24" t="n"/>
      <c r="K2633" s="24" t="n"/>
      <c r="L2633" s="24" t="n"/>
      <c r="X2633" s="3" t="n"/>
    </row>
    <row r="2634">
      <c r="A2634" s="22" t="n"/>
      <c r="B2634" s="22" t="n"/>
      <c r="C2634" s="24" t="n"/>
      <c r="D2634" s="24" t="n"/>
      <c r="E2634" s="24" t="n"/>
      <c r="F2634" s="24" t="n"/>
      <c r="G2634" s="24" t="n"/>
      <c r="H2634" s="24" t="n"/>
      <c r="I2634" s="24" t="n"/>
      <c r="J2634" s="24" t="n"/>
      <c r="K2634" s="24" t="n"/>
      <c r="L2634" s="24" t="n"/>
      <c r="X2634" s="3" t="n"/>
    </row>
    <row r="2635">
      <c r="A2635" s="22" t="n"/>
      <c r="B2635" s="22" t="n"/>
      <c r="C2635" s="24" t="n"/>
      <c r="D2635" s="24" t="n"/>
      <c r="E2635" s="24" t="n"/>
      <c r="F2635" s="24" t="n"/>
      <c r="G2635" s="24" t="n"/>
      <c r="H2635" s="24" t="n"/>
      <c r="I2635" s="24" t="n"/>
      <c r="J2635" s="24" t="n"/>
      <c r="K2635" s="24" t="n"/>
      <c r="L2635" s="24" t="n"/>
      <c r="X2635" s="3" t="n"/>
    </row>
    <row r="2636">
      <c r="A2636" s="22" t="n"/>
      <c r="B2636" s="22" t="n"/>
      <c r="C2636" s="24" t="n"/>
      <c r="D2636" s="24" t="n"/>
      <c r="E2636" s="24" t="n"/>
      <c r="F2636" s="24" t="n"/>
      <c r="G2636" s="24" t="n"/>
      <c r="H2636" s="24" t="n"/>
      <c r="I2636" s="24" t="n"/>
      <c r="J2636" s="24" t="n"/>
      <c r="K2636" s="24" t="n"/>
      <c r="L2636" s="24" t="n"/>
      <c r="X2636" s="3" t="n"/>
    </row>
    <row r="2637">
      <c r="A2637" s="22" t="n"/>
      <c r="B2637" s="22" t="n"/>
      <c r="C2637" s="24" t="n"/>
      <c r="D2637" s="24" t="n"/>
      <c r="E2637" s="24" t="n"/>
      <c r="F2637" s="24" t="n"/>
      <c r="G2637" s="24" t="n"/>
      <c r="H2637" s="24" t="n"/>
      <c r="I2637" s="24" t="n"/>
      <c r="J2637" s="24" t="n"/>
      <c r="K2637" s="24" t="n"/>
      <c r="L2637" s="24" t="n"/>
      <c r="X2637" s="3" t="n"/>
    </row>
    <row r="2638">
      <c r="A2638" s="22" t="n"/>
      <c r="B2638" s="22" t="n"/>
      <c r="C2638" s="24" t="n"/>
      <c r="D2638" s="24" t="n"/>
      <c r="E2638" s="24" t="n"/>
      <c r="F2638" s="24" t="n"/>
      <c r="G2638" s="24" t="n"/>
      <c r="H2638" s="24" t="n"/>
      <c r="I2638" s="24" t="n"/>
      <c r="J2638" s="24" t="n"/>
      <c r="K2638" s="24" t="n"/>
      <c r="L2638" s="24" t="n"/>
      <c r="X2638" s="3" t="n"/>
    </row>
    <row r="2639">
      <c r="A2639" s="22" t="n"/>
      <c r="B2639" s="22" t="n"/>
      <c r="C2639" s="24" t="n"/>
      <c r="D2639" s="24" t="n"/>
      <c r="E2639" s="24" t="n"/>
      <c r="F2639" s="24" t="n"/>
      <c r="G2639" s="24" t="n"/>
      <c r="H2639" s="24" t="n"/>
      <c r="I2639" s="24" t="n"/>
      <c r="J2639" s="24" t="n"/>
      <c r="K2639" s="24" t="n"/>
      <c r="L2639" s="24" t="n"/>
      <c r="X2639" s="3" t="n"/>
    </row>
    <row r="2640">
      <c r="A2640" s="22" t="n"/>
      <c r="B2640" s="22" t="n"/>
      <c r="C2640" s="24" t="n"/>
      <c r="D2640" s="24" t="n"/>
      <c r="E2640" s="24" t="n"/>
      <c r="F2640" s="24" t="n"/>
      <c r="G2640" s="24" t="n"/>
      <c r="H2640" s="24" t="n"/>
      <c r="I2640" s="24" t="n"/>
      <c r="J2640" s="24" t="n"/>
      <c r="K2640" s="24" t="n"/>
      <c r="L2640" s="24" t="n"/>
      <c r="X2640" s="3" t="n"/>
    </row>
    <row r="2641">
      <c r="A2641" s="22" t="n"/>
      <c r="B2641" s="22" t="n"/>
      <c r="C2641" s="24" t="n"/>
      <c r="D2641" s="24" t="n"/>
      <c r="E2641" s="24" t="n"/>
      <c r="F2641" s="24" t="n"/>
      <c r="G2641" s="24" t="n"/>
      <c r="H2641" s="24" t="n"/>
      <c r="I2641" s="24" t="n"/>
      <c r="J2641" s="24" t="n"/>
      <c r="K2641" s="24" t="n"/>
      <c r="L2641" s="24" t="n"/>
      <c r="X2641" s="3" t="n"/>
    </row>
    <row r="2642">
      <c r="A2642" s="22" t="n"/>
      <c r="B2642" s="22" t="n"/>
      <c r="C2642" s="24" t="n"/>
      <c r="D2642" s="24" t="n"/>
      <c r="E2642" s="24" t="n"/>
      <c r="F2642" s="24" t="n"/>
      <c r="G2642" s="24" t="n"/>
      <c r="H2642" s="24" t="n"/>
      <c r="I2642" s="24" t="n"/>
      <c r="J2642" s="24" t="n"/>
      <c r="K2642" s="24" t="n"/>
      <c r="L2642" s="24" t="n"/>
      <c r="X2642" s="3" t="n"/>
    </row>
    <row r="2643">
      <c r="A2643" s="22" t="n"/>
      <c r="B2643" s="22" t="n"/>
      <c r="C2643" s="24" t="n"/>
      <c r="D2643" s="24" t="n"/>
      <c r="E2643" s="24" t="n"/>
      <c r="F2643" s="24" t="n"/>
      <c r="G2643" s="24" t="n"/>
      <c r="H2643" s="24" t="n"/>
      <c r="I2643" s="24" t="n"/>
      <c r="J2643" s="24" t="n"/>
      <c r="K2643" s="24" t="n"/>
      <c r="L2643" s="24" t="n"/>
      <c r="X2643" s="3" t="n"/>
    </row>
    <row r="2644">
      <c r="A2644" s="22" t="n"/>
      <c r="B2644" s="22" t="n"/>
      <c r="C2644" s="24" t="n"/>
      <c r="D2644" s="24" t="n"/>
      <c r="E2644" s="24" t="n"/>
      <c r="F2644" s="24" t="n"/>
      <c r="G2644" s="24" t="n"/>
      <c r="H2644" s="24" t="n"/>
      <c r="I2644" s="24" t="n"/>
      <c r="J2644" s="24" t="n"/>
      <c r="K2644" s="24" t="n"/>
      <c r="L2644" s="24" t="n"/>
      <c r="X2644" s="3" t="n"/>
    </row>
    <row r="2645">
      <c r="A2645" s="22" t="n"/>
      <c r="B2645" s="22" t="n"/>
      <c r="C2645" s="24" t="n"/>
      <c r="D2645" s="24" t="n"/>
      <c r="E2645" s="24" t="n"/>
      <c r="F2645" s="24" t="n"/>
      <c r="G2645" s="24" t="n"/>
      <c r="H2645" s="24" t="n"/>
      <c r="I2645" s="24" t="n"/>
      <c r="J2645" s="24" t="n"/>
      <c r="K2645" s="24" t="n"/>
      <c r="L2645" s="24" t="n"/>
      <c r="X2645" s="3" t="n"/>
    </row>
    <row r="2646">
      <c r="A2646" s="22" t="n"/>
      <c r="B2646" s="22" t="n"/>
      <c r="C2646" s="24" t="n"/>
      <c r="D2646" s="24" t="n"/>
      <c r="E2646" s="24" t="n"/>
      <c r="F2646" s="24" t="n"/>
      <c r="G2646" s="24" t="n"/>
      <c r="H2646" s="24" t="n"/>
      <c r="I2646" s="24" t="n"/>
      <c r="J2646" s="24" t="n"/>
      <c r="K2646" s="24" t="n"/>
      <c r="L2646" s="24" t="n"/>
      <c r="X2646" s="3" t="n"/>
    </row>
    <row r="2647">
      <c r="A2647" s="22" t="n"/>
      <c r="B2647" s="22" t="n"/>
      <c r="C2647" s="24" t="n"/>
      <c r="D2647" s="24" t="n"/>
      <c r="E2647" s="24" t="n"/>
      <c r="F2647" s="24" t="n"/>
      <c r="G2647" s="24" t="n"/>
      <c r="H2647" s="24" t="n"/>
      <c r="I2647" s="24" t="n"/>
      <c r="J2647" s="24" t="n"/>
      <c r="K2647" s="24" t="n"/>
      <c r="L2647" s="24" t="n"/>
      <c r="X2647" s="3" t="n"/>
    </row>
    <row r="2648">
      <c r="A2648" s="22" t="n"/>
      <c r="B2648" s="22" t="n"/>
      <c r="C2648" s="24" t="n"/>
      <c r="D2648" s="24" t="n"/>
      <c r="E2648" s="24" t="n"/>
      <c r="F2648" s="24" t="n"/>
      <c r="G2648" s="24" t="n"/>
      <c r="H2648" s="24" t="n"/>
      <c r="I2648" s="24" t="n"/>
      <c r="J2648" s="24" t="n"/>
      <c r="K2648" s="24" t="n"/>
      <c r="L2648" s="24" t="n"/>
      <c r="X2648" s="3" t="n"/>
    </row>
    <row r="2649">
      <c r="A2649" s="22" t="n"/>
      <c r="B2649" s="22" t="n"/>
      <c r="C2649" s="24" t="n"/>
      <c r="D2649" s="24" t="n"/>
      <c r="E2649" s="24" t="n"/>
      <c r="F2649" s="24" t="n"/>
      <c r="G2649" s="24" t="n"/>
      <c r="H2649" s="24" t="n"/>
      <c r="I2649" s="24" t="n"/>
      <c r="J2649" s="24" t="n"/>
      <c r="K2649" s="24" t="n"/>
      <c r="L2649" s="24" t="n"/>
      <c r="X2649" s="3" t="n"/>
    </row>
    <row r="2650">
      <c r="A2650" s="22" t="n"/>
      <c r="B2650" s="22" t="n"/>
      <c r="C2650" s="24" t="n"/>
      <c r="D2650" s="24" t="n"/>
      <c r="E2650" s="24" t="n"/>
      <c r="F2650" s="24" t="n"/>
      <c r="G2650" s="24" t="n"/>
      <c r="H2650" s="24" t="n"/>
      <c r="I2650" s="24" t="n"/>
      <c r="J2650" s="24" t="n"/>
      <c r="K2650" s="24" t="n"/>
      <c r="L2650" s="24" t="n"/>
      <c r="X2650" s="3" t="n"/>
    </row>
    <row r="2651">
      <c r="A2651" s="22" t="n"/>
      <c r="B2651" s="22" t="n"/>
      <c r="C2651" s="24" t="n"/>
      <c r="D2651" s="24" t="n"/>
      <c r="E2651" s="24" t="n"/>
      <c r="F2651" s="24" t="n"/>
      <c r="G2651" s="24" t="n"/>
      <c r="H2651" s="24" t="n"/>
      <c r="I2651" s="24" t="n"/>
      <c r="J2651" s="24" t="n"/>
      <c r="K2651" s="24" t="n"/>
      <c r="L2651" s="24" t="n"/>
      <c r="X2651" s="3" t="n"/>
    </row>
    <row r="2652">
      <c r="A2652" s="22" t="n"/>
      <c r="B2652" s="22" t="n"/>
      <c r="C2652" s="24" t="n"/>
      <c r="D2652" s="24" t="n"/>
      <c r="E2652" s="24" t="n"/>
      <c r="F2652" s="24" t="n"/>
      <c r="G2652" s="24" t="n"/>
      <c r="H2652" s="24" t="n"/>
      <c r="I2652" s="24" t="n"/>
      <c r="J2652" s="24" t="n"/>
      <c r="K2652" s="24" t="n"/>
      <c r="L2652" s="24" t="n"/>
      <c r="X2652" s="3" t="n"/>
    </row>
    <row r="2653">
      <c r="A2653" s="22" t="n"/>
      <c r="B2653" s="22" t="n"/>
      <c r="C2653" s="24" t="n"/>
      <c r="D2653" s="24" t="n"/>
      <c r="E2653" s="24" t="n"/>
      <c r="F2653" s="24" t="n"/>
      <c r="G2653" s="24" t="n"/>
      <c r="H2653" s="24" t="n"/>
      <c r="I2653" s="24" t="n"/>
      <c r="J2653" s="24" t="n"/>
      <c r="K2653" s="24" t="n"/>
      <c r="L2653" s="24" t="n"/>
      <c r="X2653" s="3" t="n"/>
    </row>
    <row r="2654">
      <c r="A2654" s="22" t="n"/>
      <c r="B2654" s="22" t="n"/>
      <c r="C2654" s="24" t="n"/>
      <c r="D2654" s="24" t="n"/>
      <c r="E2654" s="24" t="n"/>
      <c r="F2654" s="24" t="n"/>
      <c r="G2654" s="24" t="n"/>
      <c r="H2654" s="24" t="n"/>
      <c r="I2654" s="24" t="n"/>
      <c r="J2654" s="24" t="n"/>
      <c r="K2654" s="24" t="n"/>
      <c r="L2654" s="24" t="n"/>
      <c r="X2654" s="3" t="n"/>
    </row>
    <row r="2655">
      <c r="A2655" s="22" t="n"/>
      <c r="B2655" s="22" t="n"/>
      <c r="C2655" s="24" t="n"/>
      <c r="D2655" s="24" t="n"/>
      <c r="E2655" s="24" t="n"/>
      <c r="F2655" s="24" t="n"/>
      <c r="G2655" s="24" t="n"/>
      <c r="H2655" s="24" t="n"/>
      <c r="I2655" s="24" t="n"/>
      <c r="J2655" s="24" t="n"/>
      <c r="K2655" s="24" t="n"/>
      <c r="L2655" s="24" t="n"/>
      <c r="X2655" s="3" t="n"/>
    </row>
    <row r="2656">
      <c r="A2656" s="22" t="n"/>
      <c r="B2656" s="22" t="n"/>
      <c r="C2656" s="24" t="n"/>
      <c r="D2656" s="24" t="n"/>
      <c r="E2656" s="24" t="n"/>
      <c r="F2656" s="24" t="n"/>
      <c r="G2656" s="24" t="n"/>
      <c r="H2656" s="24" t="n"/>
      <c r="I2656" s="24" t="n"/>
      <c r="J2656" s="24" t="n"/>
      <c r="K2656" s="24" t="n"/>
      <c r="L2656" s="24" t="n"/>
      <c r="X2656" s="3" t="n"/>
    </row>
    <row r="2657">
      <c r="A2657" s="22" t="n"/>
      <c r="B2657" s="22" t="n"/>
      <c r="C2657" s="24" t="n"/>
      <c r="D2657" s="24" t="n"/>
      <c r="E2657" s="24" t="n"/>
      <c r="F2657" s="24" t="n"/>
      <c r="G2657" s="24" t="n"/>
      <c r="H2657" s="24" t="n"/>
      <c r="I2657" s="24" t="n"/>
      <c r="J2657" s="24" t="n"/>
      <c r="K2657" s="24" t="n"/>
      <c r="L2657" s="24" t="n"/>
      <c r="X2657" s="3" t="n"/>
    </row>
    <row r="2658">
      <c r="A2658" s="22" t="n"/>
      <c r="B2658" s="22" t="n"/>
      <c r="C2658" s="24" t="n"/>
      <c r="D2658" s="24" t="n"/>
      <c r="E2658" s="24" t="n"/>
      <c r="F2658" s="24" t="n"/>
      <c r="G2658" s="24" t="n"/>
      <c r="H2658" s="24" t="n"/>
      <c r="I2658" s="24" t="n"/>
      <c r="J2658" s="24" t="n"/>
      <c r="K2658" s="24" t="n"/>
      <c r="L2658" s="24" t="n"/>
      <c r="X2658" s="3" t="n"/>
    </row>
    <row r="2659">
      <c r="A2659" s="22" t="n"/>
      <c r="B2659" s="22" t="n"/>
      <c r="C2659" s="24" t="n"/>
      <c r="D2659" s="24" t="n"/>
      <c r="E2659" s="24" t="n"/>
      <c r="F2659" s="24" t="n"/>
      <c r="G2659" s="24" t="n"/>
      <c r="H2659" s="24" t="n"/>
      <c r="I2659" s="24" t="n"/>
      <c r="J2659" s="24" t="n"/>
      <c r="K2659" s="24" t="n"/>
      <c r="L2659" s="24" t="n"/>
      <c r="X2659" s="3" t="n"/>
    </row>
    <row r="2660">
      <c r="A2660" s="22" t="n"/>
      <c r="B2660" s="22" t="n"/>
      <c r="C2660" s="24" t="n"/>
      <c r="D2660" s="24" t="n"/>
      <c r="E2660" s="24" t="n"/>
      <c r="F2660" s="24" t="n"/>
      <c r="G2660" s="24" t="n"/>
      <c r="H2660" s="24" t="n"/>
      <c r="I2660" s="24" t="n"/>
      <c r="J2660" s="24" t="n"/>
      <c r="K2660" s="24" t="n"/>
      <c r="L2660" s="24" t="n"/>
      <c r="X2660" s="3" t="n"/>
    </row>
    <row r="2661">
      <c r="A2661" s="22" t="n"/>
      <c r="B2661" s="22" t="n"/>
      <c r="C2661" s="24" t="n"/>
      <c r="D2661" s="24" t="n"/>
      <c r="E2661" s="24" t="n"/>
      <c r="F2661" s="24" t="n"/>
      <c r="G2661" s="24" t="n"/>
      <c r="H2661" s="24" t="n"/>
      <c r="I2661" s="24" t="n"/>
      <c r="J2661" s="24" t="n"/>
      <c r="K2661" s="24" t="n"/>
      <c r="L2661" s="24" t="n"/>
      <c r="X2661" s="3" t="n"/>
    </row>
    <row r="2662">
      <c r="A2662" s="22" t="n"/>
      <c r="B2662" s="22" t="n"/>
      <c r="C2662" s="24" t="n"/>
      <c r="D2662" s="24" t="n"/>
      <c r="E2662" s="24" t="n"/>
      <c r="F2662" s="24" t="n"/>
      <c r="G2662" s="24" t="n"/>
      <c r="H2662" s="24" t="n"/>
      <c r="I2662" s="24" t="n"/>
      <c r="J2662" s="24" t="n"/>
      <c r="K2662" s="24" t="n"/>
      <c r="L2662" s="24" t="n"/>
      <c r="X2662" s="3" t="n"/>
    </row>
    <row r="2663">
      <c r="A2663" s="22" t="n"/>
      <c r="B2663" s="22" t="n"/>
      <c r="C2663" s="24" t="n"/>
      <c r="D2663" s="24" t="n"/>
      <c r="E2663" s="24" t="n"/>
      <c r="F2663" s="24" t="n"/>
      <c r="G2663" s="24" t="n"/>
      <c r="H2663" s="24" t="n"/>
      <c r="I2663" s="24" t="n"/>
      <c r="J2663" s="24" t="n"/>
      <c r="K2663" s="24" t="n"/>
      <c r="L2663" s="24" t="n"/>
      <c r="X2663" s="3" t="n"/>
    </row>
    <row r="2664">
      <c r="A2664" s="22" t="n"/>
      <c r="B2664" s="22" t="n"/>
      <c r="C2664" s="24" t="n"/>
      <c r="D2664" s="24" t="n"/>
      <c r="E2664" s="24" t="n"/>
      <c r="F2664" s="24" t="n"/>
      <c r="G2664" s="24" t="n"/>
      <c r="H2664" s="24" t="n"/>
      <c r="I2664" s="24" t="n"/>
      <c r="J2664" s="24" t="n"/>
      <c r="K2664" s="24" t="n"/>
      <c r="L2664" s="24" t="n"/>
      <c r="X2664" s="3" t="n"/>
    </row>
    <row r="2665">
      <c r="A2665" s="22" t="n"/>
      <c r="B2665" s="22" t="n"/>
      <c r="C2665" s="24" t="n"/>
      <c r="D2665" s="24" t="n"/>
      <c r="E2665" s="24" t="n"/>
      <c r="F2665" s="24" t="n"/>
      <c r="G2665" s="24" t="n"/>
      <c r="H2665" s="24" t="n"/>
      <c r="I2665" s="24" t="n"/>
      <c r="J2665" s="24" t="n"/>
      <c r="K2665" s="24" t="n"/>
      <c r="L2665" s="24" t="n"/>
      <c r="X2665" s="3" t="n"/>
    </row>
    <row r="2666">
      <c r="A2666" s="22" t="n"/>
      <c r="B2666" s="22" t="n"/>
      <c r="C2666" s="24" t="n"/>
      <c r="D2666" s="24" t="n"/>
      <c r="E2666" s="24" t="n"/>
      <c r="F2666" s="24" t="n"/>
      <c r="G2666" s="24" t="n"/>
      <c r="H2666" s="24" t="n"/>
      <c r="I2666" s="24" t="n"/>
      <c r="J2666" s="24" t="n"/>
      <c r="K2666" s="24" t="n"/>
      <c r="L2666" s="24" t="n"/>
      <c r="X2666" s="3" t="n"/>
    </row>
    <row r="2667">
      <c r="A2667" s="22" t="n"/>
      <c r="B2667" s="22" t="n"/>
      <c r="C2667" s="24" t="n"/>
      <c r="D2667" s="24" t="n"/>
      <c r="E2667" s="24" t="n"/>
      <c r="F2667" s="24" t="n"/>
      <c r="G2667" s="24" t="n"/>
      <c r="H2667" s="24" t="n"/>
      <c r="I2667" s="24" t="n"/>
      <c r="J2667" s="24" t="n"/>
      <c r="K2667" s="24" t="n"/>
      <c r="L2667" s="24" t="n"/>
      <c r="X2667" s="3" t="n"/>
    </row>
    <row r="2668">
      <c r="A2668" s="22" t="n"/>
      <c r="B2668" s="22" t="n"/>
      <c r="C2668" s="24" t="n"/>
      <c r="D2668" s="24" t="n"/>
      <c r="E2668" s="24" t="n"/>
      <c r="F2668" s="24" t="n"/>
      <c r="G2668" s="24" t="n"/>
      <c r="H2668" s="24" t="n"/>
      <c r="I2668" s="24" t="n"/>
      <c r="J2668" s="24" t="n"/>
      <c r="K2668" s="24" t="n"/>
      <c r="L2668" s="24" t="n"/>
      <c r="X2668" s="3" t="n"/>
    </row>
    <row r="2669">
      <c r="A2669" s="22" t="n"/>
      <c r="B2669" s="22" t="n"/>
      <c r="C2669" s="24" t="n"/>
      <c r="D2669" s="24" t="n"/>
      <c r="E2669" s="24" t="n"/>
      <c r="F2669" s="24" t="n"/>
      <c r="G2669" s="24" t="n"/>
      <c r="H2669" s="24" t="n"/>
      <c r="I2669" s="24" t="n"/>
      <c r="J2669" s="24" t="n"/>
      <c r="K2669" s="24" t="n"/>
      <c r="L2669" s="24" t="n"/>
      <c r="X2669" s="3" t="n"/>
    </row>
    <row r="2670">
      <c r="A2670" s="22" t="n"/>
      <c r="B2670" s="22" t="n"/>
      <c r="C2670" s="24" t="n"/>
      <c r="D2670" s="24" t="n"/>
      <c r="E2670" s="24" t="n"/>
      <c r="F2670" s="24" t="n"/>
      <c r="G2670" s="24" t="n"/>
      <c r="H2670" s="24" t="n"/>
      <c r="I2670" s="24" t="n"/>
      <c r="J2670" s="24" t="n"/>
      <c r="K2670" s="24" t="n"/>
      <c r="L2670" s="24" t="n"/>
      <c r="X2670" s="3" t="n"/>
    </row>
    <row r="2671">
      <c r="A2671" s="22" t="n"/>
      <c r="B2671" s="22" t="n"/>
      <c r="C2671" s="24" t="n"/>
      <c r="D2671" s="24" t="n"/>
      <c r="E2671" s="24" t="n"/>
      <c r="F2671" s="24" t="n"/>
      <c r="G2671" s="24" t="n"/>
      <c r="H2671" s="24" t="n"/>
      <c r="I2671" s="24" t="n"/>
      <c r="J2671" s="24" t="n"/>
      <c r="K2671" s="24" t="n"/>
      <c r="L2671" s="24" t="n"/>
      <c r="X2671" s="3" t="n"/>
    </row>
    <row r="2672">
      <c r="A2672" s="22" t="n"/>
      <c r="B2672" s="22" t="n"/>
      <c r="C2672" s="24" t="n"/>
      <c r="D2672" s="24" t="n"/>
      <c r="E2672" s="24" t="n"/>
      <c r="F2672" s="24" t="n"/>
      <c r="G2672" s="24" t="n"/>
      <c r="H2672" s="24" t="n"/>
      <c r="I2672" s="24" t="n"/>
      <c r="J2672" s="24" t="n"/>
      <c r="K2672" s="24" t="n"/>
      <c r="L2672" s="24" t="n"/>
      <c r="X2672" s="3" t="n"/>
    </row>
    <row r="2673">
      <c r="A2673" s="22" t="n"/>
      <c r="B2673" s="22" t="n"/>
      <c r="C2673" s="24" t="n"/>
      <c r="D2673" s="24" t="n"/>
      <c r="E2673" s="24" t="n"/>
      <c r="F2673" s="24" t="n"/>
      <c r="G2673" s="24" t="n"/>
      <c r="H2673" s="24" t="n"/>
      <c r="I2673" s="24" t="n"/>
      <c r="J2673" s="24" t="n"/>
      <c r="K2673" s="24" t="n"/>
      <c r="L2673" s="24" t="n"/>
      <c r="X2673" s="3" t="n"/>
    </row>
    <row r="2674">
      <c r="A2674" s="22" t="n"/>
      <c r="B2674" s="22" t="n"/>
      <c r="C2674" s="24" t="n"/>
      <c r="D2674" s="24" t="n"/>
      <c r="E2674" s="24" t="n"/>
      <c r="F2674" s="24" t="n"/>
      <c r="G2674" s="24" t="n"/>
      <c r="H2674" s="24" t="n"/>
      <c r="I2674" s="24" t="n"/>
      <c r="J2674" s="24" t="n"/>
      <c r="K2674" s="24" t="n"/>
      <c r="L2674" s="24" t="n"/>
      <c r="X2674" s="3" t="n"/>
    </row>
    <row r="2675">
      <c r="A2675" s="22" t="n"/>
      <c r="B2675" s="22" t="n"/>
      <c r="C2675" s="24" t="n"/>
      <c r="D2675" s="24" t="n"/>
      <c r="E2675" s="24" t="n"/>
      <c r="F2675" s="24" t="n"/>
      <c r="G2675" s="24" t="n"/>
      <c r="H2675" s="24" t="n"/>
      <c r="I2675" s="24" t="n"/>
      <c r="J2675" s="24" t="n"/>
      <c r="K2675" s="24" t="n"/>
      <c r="L2675" s="24" t="n"/>
      <c r="X2675" s="3" t="n"/>
    </row>
    <row r="2676">
      <c r="A2676" s="22" t="n"/>
      <c r="B2676" s="22" t="n"/>
      <c r="C2676" s="24" t="n"/>
      <c r="D2676" s="24" t="n"/>
      <c r="E2676" s="24" t="n"/>
      <c r="F2676" s="24" t="n"/>
      <c r="G2676" s="24" t="n"/>
      <c r="H2676" s="24" t="n"/>
      <c r="I2676" s="24" t="n"/>
      <c r="J2676" s="24" t="n"/>
      <c r="K2676" s="24" t="n"/>
      <c r="L2676" s="24" t="n"/>
      <c r="X2676" s="3" t="n"/>
    </row>
    <row r="2677">
      <c r="A2677" s="22" t="n"/>
      <c r="B2677" s="22" t="n"/>
      <c r="C2677" s="24" t="n"/>
      <c r="D2677" s="24" t="n"/>
      <c r="E2677" s="24" t="n"/>
      <c r="F2677" s="24" t="n"/>
      <c r="G2677" s="24" t="n"/>
      <c r="H2677" s="24" t="n"/>
      <c r="I2677" s="24" t="n"/>
      <c r="J2677" s="24" t="n"/>
      <c r="K2677" s="24" t="n"/>
      <c r="L2677" s="24" t="n"/>
      <c r="X2677" s="3" t="n"/>
    </row>
    <row r="2678">
      <c r="A2678" s="22" t="n"/>
      <c r="B2678" s="22" t="n"/>
      <c r="C2678" s="24" t="n"/>
      <c r="D2678" s="24" t="n"/>
      <c r="E2678" s="24" t="n"/>
      <c r="F2678" s="24" t="n"/>
      <c r="G2678" s="24" t="n"/>
      <c r="H2678" s="24" t="n"/>
      <c r="I2678" s="24" t="n"/>
      <c r="J2678" s="24" t="n"/>
      <c r="K2678" s="24" t="n"/>
      <c r="L2678" s="24" t="n"/>
      <c r="X2678" s="3" t="n"/>
    </row>
    <row r="2679">
      <c r="A2679" s="22" t="n"/>
      <c r="B2679" s="22" t="n"/>
      <c r="C2679" s="24" t="n"/>
      <c r="D2679" s="24" t="n"/>
      <c r="E2679" s="24" t="n"/>
      <c r="F2679" s="24" t="n"/>
      <c r="G2679" s="24" t="n"/>
      <c r="H2679" s="24" t="n"/>
      <c r="I2679" s="24" t="n"/>
      <c r="J2679" s="24" t="n"/>
      <c r="K2679" s="24" t="n"/>
      <c r="L2679" s="24" t="n"/>
      <c r="X2679" s="3" t="n"/>
    </row>
    <row r="2680">
      <c r="A2680" s="22" t="n"/>
      <c r="B2680" s="22" t="n"/>
      <c r="C2680" s="24" t="n"/>
      <c r="D2680" s="24" t="n"/>
      <c r="E2680" s="24" t="n"/>
      <c r="F2680" s="24" t="n"/>
      <c r="G2680" s="24" t="n"/>
      <c r="H2680" s="24" t="n"/>
      <c r="I2680" s="24" t="n"/>
      <c r="J2680" s="24" t="n"/>
      <c r="K2680" s="24" t="n"/>
      <c r="L2680" s="24" t="n"/>
      <c r="X2680" s="3" t="n"/>
    </row>
    <row r="2681">
      <c r="A2681" s="22" t="n"/>
      <c r="B2681" s="22" t="n"/>
      <c r="C2681" s="24" t="n"/>
      <c r="D2681" s="24" t="n"/>
      <c r="E2681" s="24" t="n"/>
      <c r="F2681" s="24" t="n"/>
      <c r="G2681" s="24" t="n"/>
      <c r="H2681" s="24" t="n"/>
      <c r="I2681" s="24" t="n"/>
      <c r="J2681" s="24" t="n"/>
      <c r="K2681" s="24" t="n"/>
      <c r="L2681" s="24" t="n"/>
      <c r="X2681" s="3" t="n"/>
    </row>
    <row r="2682">
      <c r="A2682" s="22" t="n"/>
      <c r="B2682" s="22" t="n"/>
      <c r="C2682" s="24" t="n"/>
      <c r="D2682" s="24" t="n"/>
      <c r="E2682" s="24" t="n"/>
      <c r="F2682" s="24" t="n"/>
      <c r="G2682" s="24" t="n"/>
      <c r="H2682" s="24" t="n"/>
      <c r="I2682" s="24" t="n"/>
      <c r="J2682" s="24" t="n"/>
      <c r="K2682" s="24" t="n"/>
      <c r="L2682" s="24" t="n"/>
      <c r="X2682" s="3" t="n"/>
    </row>
    <row r="2683">
      <c r="A2683" s="22" t="n"/>
      <c r="B2683" s="22" t="n"/>
      <c r="C2683" s="24" t="n"/>
      <c r="D2683" s="24" t="n"/>
      <c r="E2683" s="24" t="n"/>
      <c r="F2683" s="24" t="n"/>
      <c r="G2683" s="24" t="n"/>
      <c r="H2683" s="24" t="n"/>
      <c r="I2683" s="24" t="n"/>
      <c r="J2683" s="24" t="n"/>
      <c r="K2683" s="24" t="n"/>
      <c r="L2683" s="24" t="n"/>
      <c r="X2683" s="3" t="n"/>
    </row>
    <row r="2684">
      <c r="A2684" s="22" t="n"/>
      <c r="B2684" s="22" t="n"/>
      <c r="C2684" s="24" t="n"/>
      <c r="D2684" s="24" t="n"/>
      <c r="E2684" s="24" t="n"/>
      <c r="F2684" s="24" t="n"/>
      <c r="G2684" s="24" t="n"/>
      <c r="H2684" s="24" t="n"/>
      <c r="I2684" s="24" t="n"/>
      <c r="J2684" s="24" t="n"/>
      <c r="K2684" s="24" t="n"/>
      <c r="L2684" s="24" t="n"/>
      <c r="X2684" s="3" t="n"/>
    </row>
    <row r="2685">
      <c r="A2685" s="22" t="n"/>
      <c r="B2685" s="22" t="n"/>
      <c r="C2685" s="24" t="n"/>
      <c r="D2685" s="24" t="n"/>
      <c r="E2685" s="24" t="n"/>
      <c r="F2685" s="24" t="n"/>
      <c r="G2685" s="24" t="n"/>
      <c r="H2685" s="24" t="n"/>
      <c r="I2685" s="24" t="n"/>
      <c r="J2685" s="24" t="n"/>
      <c r="K2685" s="24" t="n"/>
      <c r="L2685" s="24" t="n"/>
      <c r="X2685" s="3" t="n"/>
    </row>
    <row r="2686">
      <c r="A2686" s="22" t="n"/>
      <c r="B2686" s="22" t="n"/>
      <c r="C2686" s="24" t="n"/>
      <c r="D2686" s="24" t="n"/>
      <c r="E2686" s="24" t="n"/>
      <c r="F2686" s="24" t="n"/>
      <c r="G2686" s="24" t="n"/>
      <c r="H2686" s="24" t="n"/>
      <c r="I2686" s="24" t="n"/>
      <c r="J2686" s="24" t="n"/>
      <c r="K2686" s="24" t="n"/>
      <c r="L2686" s="24" t="n"/>
      <c r="X2686" s="3" t="n"/>
    </row>
    <row r="2687">
      <c r="A2687" s="22" t="n"/>
      <c r="B2687" s="22" t="n"/>
      <c r="C2687" s="24" t="n"/>
      <c r="D2687" s="24" t="n"/>
      <c r="E2687" s="24" t="n"/>
      <c r="F2687" s="24" t="n"/>
      <c r="G2687" s="24" t="n"/>
      <c r="H2687" s="24" t="n"/>
      <c r="I2687" s="24" t="n"/>
      <c r="J2687" s="24" t="n"/>
      <c r="K2687" s="24" t="n"/>
      <c r="L2687" s="24" t="n"/>
      <c r="X2687" s="3" t="n"/>
    </row>
    <row r="2688">
      <c r="A2688" s="22" t="n"/>
      <c r="B2688" s="22" t="n"/>
      <c r="C2688" s="24" t="n"/>
      <c r="D2688" s="24" t="n"/>
      <c r="E2688" s="24" t="n"/>
      <c r="F2688" s="24" t="n"/>
      <c r="G2688" s="24" t="n"/>
      <c r="H2688" s="24" t="n"/>
      <c r="I2688" s="24" t="n"/>
      <c r="J2688" s="24" t="n"/>
      <c r="K2688" s="24" t="n"/>
      <c r="L2688" s="24" t="n"/>
      <c r="X2688" s="3" t="n"/>
    </row>
    <row r="2689">
      <c r="A2689" s="22" t="n"/>
      <c r="B2689" s="22" t="n"/>
      <c r="C2689" s="24" t="n"/>
      <c r="D2689" s="24" t="n"/>
      <c r="E2689" s="24" t="n"/>
      <c r="F2689" s="24" t="n"/>
      <c r="G2689" s="24" t="n"/>
      <c r="H2689" s="24" t="n"/>
      <c r="I2689" s="24" t="n"/>
      <c r="J2689" s="24" t="n"/>
      <c r="K2689" s="24" t="n"/>
      <c r="L2689" s="24" t="n"/>
      <c r="X2689" s="3" t="n"/>
    </row>
    <row r="2690">
      <c r="A2690" s="22" t="n"/>
      <c r="B2690" s="22" t="n"/>
      <c r="C2690" s="24" t="n"/>
      <c r="D2690" s="24" t="n"/>
      <c r="E2690" s="24" t="n"/>
      <c r="F2690" s="24" t="n"/>
      <c r="G2690" s="24" t="n"/>
      <c r="H2690" s="24" t="n"/>
      <c r="I2690" s="24" t="n"/>
      <c r="J2690" s="24" t="n"/>
      <c r="K2690" s="24" t="n"/>
      <c r="L2690" s="24" t="n"/>
      <c r="X2690" s="3" t="n"/>
    </row>
    <row r="2691">
      <c r="A2691" s="22" t="n"/>
      <c r="B2691" s="22" t="n"/>
      <c r="C2691" s="24" t="n"/>
      <c r="D2691" s="24" t="n"/>
      <c r="E2691" s="24" t="n"/>
      <c r="F2691" s="24" t="n"/>
      <c r="G2691" s="24" t="n"/>
      <c r="H2691" s="24" t="n"/>
      <c r="I2691" s="24" t="n"/>
      <c r="J2691" s="24" t="n"/>
      <c r="K2691" s="24" t="n"/>
      <c r="L2691" s="24" t="n"/>
      <c r="X2691" s="3" t="n"/>
    </row>
    <row r="2692">
      <c r="A2692" s="22" t="n"/>
      <c r="B2692" s="22" t="n"/>
      <c r="C2692" s="24" t="n"/>
      <c r="D2692" s="24" t="n"/>
      <c r="E2692" s="24" t="n"/>
      <c r="F2692" s="24" t="n"/>
      <c r="G2692" s="24" t="n"/>
      <c r="H2692" s="24" t="n"/>
      <c r="I2692" s="24" t="n"/>
      <c r="J2692" s="24" t="n"/>
      <c r="K2692" s="24" t="n"/>
      <c r="L2692" s="24" t="n"/>
      <c r="X2692" s="3" t="n"/>
    </row>
    <row r="2693">
      <c r="A2693" s="22" t="n"/>
      <c r="B2693" s="22" t="n"/>
      <c r="C2693" s="24" t="n"/>
      <c r="D2693" s="24" t="n"/>
      <c r="E2693" s="24" t="n"/>
      <c r="F2693" s="24" t="n"/>
      <c r="G2693" s="24" t="n"/>
      <c r="H2693" s="24" t="n"/>
      <c r="I2693" s="24" t="n"/>
      <c r="J2693" s="24" t="n"/>
      <c r="K2693" s="24" t="n"/>
      <c r="L2693" s="24" t="n"/>
      <c r="X2693" s="3" t="n"/>
    </row>
    <row r="2694">
      <c r="A2694" s="22" t="n"/>
      <c r="B2694" s="22" t="n"/>
      <c r="C2694" s="24" t="n"/>
      <c r="D2694" s="24" t="n"/>
      <c r="E2694" s="24" t="n"/>
      <c r="F2694" s="24" t="n"/>
      <c r="G2694" s="24" t="n"/>
      <c r="H2694" s="24" t="n"/>
      <c r="I2694" s="24" t="n"/>
      <c r="J2694" s="24" t="n"/>
      <c r="K2694" s="24" t="n"/>
      <c r="L2694" s="24" t="n"/>
      <c r="X2694" s="3" t="n"/>
    </row>
    <row r="2695">
      <c r="A2695" s="22" t="n"/>
      <c r="B2695" s="22" t="n"/>
      <c r="C2695" s="24" t="n"/>
      <c r="D2695" s="24" t="n"/>
      <c r="E2695" s="24" t="n"/>
      <c r="F2695" s="24" t="n"/>
      <c r="G2695" s="24" t="n"/>
      <c r="H2695" s="24" t="n"/>
      <c r="I2695" s="24" t="n"/>
      <c r="J2695" s="24" t="n"/>
      <c r="K2695" s="24" t="n"/>
      <c r="L2695" s="24" t="n"/>
      <c r="X2695" s="3" t="n"/>
    </row>
    <row r="2696">
      <c r="A2696" s="22" t="n"/>
      <c r="B2696" s="22" t="n"/>
      <c r="C2696" s="24" t="n"/>
      <c r="D2696" s="24" t="n"/>
      <c r="E2696" s="24" t="n"/>
      <c r="F2696" s="24" t="n"/>
      <c r="G2696" s="24" t="n"/>
      <c r="H2696" s="24" t="n"/>
      <c r="I2696" s="24" t="n"/>
      <c r="J2696" s="24" t="n"/>
      <c r="K2696" s="24" t="n"/>
      <c r="L2696" s="24" t="n"/>
      <c r="X2696" s="3" t="n"/>
    </row>
    <row r="2697">
      <c r="A2697" s="22" t="n"/>
      <c r="B2697" s="22" t="n"/>
      <c r="C2697" s="24" t="n"/>
      <c r="D2697" s="24" t="n"/>
      <c r="E2697" s="24" t="n"/>
      <c r="F2697" s="24" t="n"/>
      <c r="G2697" s="24" t="n"/>
      <c r="H2697" s="24" t="n"/>
      <c r="I2697" s="24" t="n"/>
      <c r="J2697" s="24" t="n"/>
      <c r="K2697" s="24" t="n"/>
      <c r="L2697" s="24" t="n"/>
      <c r="X2697" s="3" t="n"/>
    </row>
    <row r="2698">
      <c r="A2698" s="22" t="n"/>
      <c r="B2698" s="22" t="n"/>
      <c r="C2698" s="24" t="n"/>
      <c r="D2698" s="24" t="n"/>
      <c r="E2698" s="24" t="n"/>
      <c r="F2698" s="24" t="n"/>
      <c r="G2698" s="24" t="n"/>
      <c r="H2698" s="24" t="n"/>
      <c r="I2698" s="24" t="n"/>
      <c r="J2698" s="24" t="n"/>
      <c r="K2698" s="24" t="n"/>
      <c r="L2698" s="24" t="n"/>
      <c r="X2698" s="3" t="n"/>
    </row>
    <row r="2699">
      <c r="A2699" s="22" t="n"/>
      <c r="B2699" s="22" t="n"/>
      <c r="C2699" s="24" t="n"/>
      <c r="D2699" s="24" t="n"/>
      <c r="E2699" s="24" t="n"/>
      <c r="F2699" s="24" t="n"/>
      <c r="G2699" s="24" t="n"/>
      <c r="H2699" s="24" t="n"/>
      <c r="I2699" s="24" t="n"/>
      <c r="J2699" s="24" t="n"/>
      <c r="K2699" s="24" t="n"/>
      <c r="L2699" s="24" t="n"/>
      <c r="X2699" s="3" t="n"/>
    </row>
    <row r="2700">
      <c r="A2700" s="22" t="n"/>
      <c r="B2700" s="22" t="n"/>
      <c r="C2700" s="24" t="n"/>
      <c r="D2700" s="24" t="n"/>
      <c r="E2700" s="24" t="n"/>
      <c r="F2700" s="24" t="n"/>
      <c r="G2700" s="24" t="n"/>
      <c r="H2700" s="24" t="n"/>
      <c r="I2700" s="24" t="n"/>
      <c r="J2700" s="24" t="n"/>
      <c r="K2700" s="24" t="n"/>
      <c r="L2700" s="24" t="n"/>
      <c r="X2700" s="3" t="n"/>
    </row>
    <row r="2701">
      <c r="A2701" s="22" t="n"/>
      <c r="B2701" s="22" t="n"/>
      <c r="C2701" s="24" t="n"/>
      <c r="D2701" s="24" t="n"/>
      <c r="E2701" s="24" t="n"/>
      <c r="F2701" s="24" t="n"/>
      <c r="G2701" s="24" t="n"/>
      <c r="H2701" s="24" t="n"/>
      <c r="I2701" s="24" t="n"/>
      <c r="J2701" s="24" t="n"/>
      <c r="K2701" s="24" t="n"/>
      <c r="L2701" s="24" t="n"/>
      <c r="X2701" s="3" t="n"/>
    </row>
    <row r="2702">
      <c r="A2702" s="22" t="n"/>
      <c r="B2702" s="22" t="n"/>
      <c r="C2702" s="24" t="n"/>
      <c r="D2702" s="24" t="n"/>
      <c r="E2702" s="24" t="n"/>
      <c r="F2702" s="24" t="n"/>
      <c r="G2702" s="24" t="n"/>
      <c r="H2702" s="24" t="n"/>
      <c r="I2702" s="24" t="n"/>
      <c r="J2702" s="24" t="n"/>
      <c r="K2702" s="24" t="n"/>
      <c r="L2702" s="24" t="n"/>
      <c r="X2702" s="3" t="n"/>
    </row>
    <row r="2703">
      <c r="A2703" s="22" t="n"/>
      <c r="B2703" s="22" t="n"/>
      <c r="C2703" s="24" t="n"/>
      <c r="D2703" s="24" t="n"/>
      <c r="E2703" s="24" t="n"/>
      <c r="F2703" s="24" t="n"/>
      <c r="G2703" s="24" t="n"/>
      <c r="H2703" s="24" t="n"/>
      <c r="I2703" s="24" t="n"/>
      <c r="J2703" s="24" t="n"/>
      <c r="K2703" s="24" t="n"/>
      <c r="L2703" s="24" t="n"/>
      <c r="X2703" s="3" t="n"/>
    </row>
    <row r="2704">
      <c r="A2704" s="22" t="n"/>
      <c r="B2704" s="22" t="n"/>
      <c r="C2704" s="24" t="n"/>
      <c r="D2704" s="24" t="n"/>
      <c r="E2704" s="24" t="n"/>
      <c r="F2704" s="24" t="n"/>
      <c r="G2704" s="24" t="n"/>
      <c r="H2704" s="24" t="n"/>
      <c r="I2704" s="24" t="n"/>
      <c r="J2704" s="24" t="n"/>
      <c r="K2704" s="24" t="n"/>
      <c r="L2704" s="24" t="n"/>
      <c r="X2704" s="3" t="n"/>
    </row>
    <row r="2705">
      <c r="A2705" s="22" t="n"/>
      <c r="B2705" s="22" t="n"/>
      <c r="C2705" s="24" t="n"/>
      <c r="D2705" s="24" t="n"/>
      <c r="E2705" s="24" t="n"/>
      <c r="F2705" s="24" t="n"/>
      <c r="G2705" s="24" t="n"/>
      <c r="H2705" s="24" t="n"/>
      <c r="I2705" s="24" t="n"/>
      <c r="J2705" s="24" t="n"/>
      <c r="K2705" s="24" t="n"/>
      <c r="L2705" s="24" t="n"/>
      <c r="X2705" s="3" t="n"/>
    </row>
    <row r="2706">
      <c r="A2706" s="22" t="n"/>
      <c r="B2706" s="22" t="n"/>
      <c r="C2706" s="24" t="n"/>
      <c r="D2706" s="24" t="n"/>
      <c r="E2706" s="24" t="n"/>
      <c r="F2706" s="24" t="n"/>
      <c r="G2706" s="24" t="n"/>
      <c r="H2706" s="24" t="n"/>
      <c r="I2706" s="24" t="n"/>
      <c r="J2706" s="24" t="n"/>
      <c r="K2706" s="24" t="n"/>
      <c r="L2706" s="24" t="n"/>
      <c r="X2706" s="3" t="n"/>
    </row>
    <row r="2707">
      <c r="A2707" s="22" t="n"/>
      <c r="B2707" s="22" t="n"/>
      <c r="C2707" s="24" t="n"/>
      <c r="D2707" s="24" t="n"/>
      <c r="E2707" s="24" t="n"/>
      <c r="F2707" s="24" t="n"/>
      <c r="G2707" s="24" t="n"/>
      <c r="H2707" s="24" t="n"/>
      <c r="I2707" s="24" t="n"/>
      <c r="J2707" s="24" t="n"/>
      <c r="K2707" s="24" t="n"/>
      <c r="L2707" s="24" t="n"/>
      <c r="X2707" s="3" t="n"/>
    </row>
    <row r="2708">
      <c r="A2708" s="22" t="n"/>
      <c r="B2708" s="22" t="n"/>
      <c r="C2708" s="24" t="n"/>
      <c r="D2708" s="24" t="n"/>
      <c r="E2708" s="24" t="n"/>
      <c r="F2708" s="24" t="n"/>
      <c r="G2708" s="24" t="n"/>
      <c r="H2708" s="24" t="n"/>
      <c r="I2708" s="24" t="n"/>
      <c r="J2708" s="24" t="n"/>
      <c r="K2708" s="24" t="n"/>
      <c r="L2708" s="24" t="n"/>
      <c r="X2708" s="3" t="n"/>
    </row>
    <row r="2709">
      <c r="A2709" s="22" t="n"/>
      <c r="B2709" s="22" t="n"/>
      <c r="C2709" s="24" t="n"/>
      <c r="D2709" s="24" t="n"/>
      <c r="E2709" s="24" t="n"/>
      <c r="F2709" s="24" t="n"/>
      <c r="G2709" s="24" t="n"/>
      <c r="H2709" s="24" t="n"/>
      <c r="I2709" s="24" t="n"/>
      <c r="J2709" s="24" t="n"/>
      <c r="K2709" s="24" t="n"/>
      <c r="L2709" s="24" t="n"/>
      <c r="X2709" s="3" t="n"/>
    </row>
    <row r="2710">
      <c r="A2710" s="22" t="n"/>
      <c r="B2710" s="22" t="n"/>
      <c r="C2710" s="24" t="n"/>
      <c r="D2710" s="24" t="n"/>
      <c r="E2710" s="24" t="n"/>
      <c r="F2710" s="24" t="n"/>
      <c r="G2710" s="24" t="n"/>
      <c r="H2710" s="24" t="n"/>
      <c r="I2710" s="24" t="n"/>
      <c r="J2710" s="24" t="n"/>
      <c r="K2710" s="24" t="n"/>
      <c r="L2710" s="24" t="n"/>
      <c r="X2710" s="3" t="n"/>
    </row>
    <row r="2711">
      <c r="A2711" s="22" t="n"/>
      <c r="B2711" s="22" t="n"/>
      <c r="C2711" s="24" t="n"/>
      <c r="D2711" s="24" t="n"/>
      <c r="E2711" s="24" t="n"/>
      <c r="F2711" s="24" t="n"/>
      <c r="G2711" s="24" t="n"/>
      <c r="H2711" s="24" t="n"/>
      <c r="I2711" s="24" t="n"/>
      <c r="J2711" s="24" t="n"/>
      <c r="K2711" s="24" t="n"/>
      <c r="L2711" s="24" t="n"/>
      <c r="X2711" s="3" t="n"/>
    </row>
    <row r="2712">
      <c r="A2712" s="22" t="n"/>
      <c r="B2712" s="22" t="n"/>
      <c r="C2712" s="24" t="n"/>
      <c r="D2712" s="24" t="n"/>
      <c r="E2712" s="24" t="n"/>
      <c r="F2712" s="24" t="n"/>
      <c r="G2712" s="24" t="n"/>
      <c r="H2712" s="24" t="n"/>
      <c r="I2712" s="24" t="n"/>
      <c r="J2712" s="24" t="n"/>
      <c r="K2712" s="24" t="n"/>
      <c r="L2712" s="24" t="n"/>
      <c r="X2712" s="3" t="n"/>
    </row>
    <row r="2713">
      <c r="A2713" s="22" t="n"/>
      <c r="B2713" s="22" t="n"/>
      <c r="C2713" s="24" t="n"/>
      <c r="D2713" s="24" t="n"/>
      <c r="E2713" s="24" t="n"/>
      <c r="F2713" s="24" t="n"/>
      <c r="G2713" s="24" t="n"/>
      <c r="H2713" s="24" t="n"/>
      <c r="I2713" s="24" t="n"/>
      <c r="J2713" s="24" t="n"/>
      <c r="K2713" s="24" t="n"/>
      <c r="L2713" s="24" t="n"/>
      <c r="X2713" s="3" t="n"/>
    </row>
    <row r="2714">
      <c r="A2714" s="22" t="n"/>
      <c r="B2714" s="22" t="n"/>
      <c r="C2714" s="24" t="n"/>
      <c r="D2714" s="24" t="n"/>
      <c r="E2714" s="24" t="n"/>
      <c r="F2714" s="24" t="n"/>
      <c r="G2714" s="24" t="n"/>
      <c r="H2714" s="24" t="n"/>
      <c r="I2714" s="24" t="n"/>
      <c r="J2714" s="24" t="n"/>
      <c r="K2714" s="24" t="n"/>
      <c r="L2714" s="24" t="n"/>
      <c r="X2714" s="3" t="n"/>
    </row>
    <row r="2715">
      <c r="A2715" s="22" t="n"/>
      <c r="B2715" s="22" t="n"/>
      <c r="C2715" s="24" t="n"/>
      <c r="D2715" s="24" t="n"/>
      <c r="E2715" s="24" t="n"/>
      <c r="F2715" s="24" t="n"/>
      <c r="G2715" s="24" t="n"/>
      <c r="H2715" s="24" t="n"/>
      <c r="I2715" s="24" t="n"/>
      <c r="J2715" s="24" t="n"/>
      <c r="K2715" s="24" t="n"/>
      <c r="L2715" s="24" t="n"/>
      <c r="X2715" s="3" t="n"/>
    </row>
    <row r="2716">
      <c r="A2716" s="22" t="n"/>
      <c r="B2716" s="22" t="n"/>
      <c r="C2716" s="24" t="n"/>
      <c r="D2716" s="24" t="n"/>
      <c r="E2716" s="24" t="n"/>
      <c r="F2716" s="24" t="n"/>
      <c r="G2716" s="24" t="n"/>
      <c r="H2716" s="24" t="n"/>
      <c r="I2716" s="24" t="n"/>
      <c r="J2716" s="24" t="n"/>
      <c r="K2716" s="24" t="n"/>
      <c r="L2716" s="24" t="n"/>
      <c r="X2716" s="3" t="n"/>
    </row>
    <row r="2717">
      <c r="A2717" s="22" t="n"/>
      <c r="B2717" s="22" t="n"/>
      <c r="C2717" s="24" t="n"/>
      <c r="D2717" s="24" t="n"/>
      <c r="E2717" s="24" t="n"/>
      <c r="F2717" s="24" t="n"/>
      <c r="G2717" s="24" t="n"/>
      <c r="H2717" s="24" t="n"/>
      <c r="I2717" s="24" t="n"/>
      <c r="J2717" s="24" t="n"/>
      <c r="K2717" s="24" t="n"/>
      <c r="L2717" s="24" t="n"/>
      <c r="X2717" s="3" t="n"/>
    </row>
    <row r="2718">
      <c r="A2718" s="22" t="n"/>
      <c r="B2718" s="22" t="n"/>
      <c r="C2718" s="24" t="n"/>
      <c r="D2718" s="24" t="n"/>
      <c r="E2718" s="24" t="n"/>
      <c r="F2718" s="24" t="n"/>
      <c r="G2718" s="24" t="n"/>
      <c r="H2718" s="24" t="n"/>
      <c r="I2718" s="24" t="n"/>
      <c r="J2718" s="24" t="n"/>
      <c r="K2718" s="24" t="n"/>
      <c r="L2718" s="24" t="n"/>
      <c r="X2718" s="3" t="n"/>
    </row>
    <row r="2719">
      <c r="A2719" s="22" t="n"/>
      <c r="B2719" s="22" t="n"/>
      <c r="C2719" s="24" t="n"/>
      <c r="D2719" s="24" t="n"/>
      <c r="E2719" s="24" t="n"/>
      <c r="F2719" s="24" t="n"/>
      <c r="G2719" s="24" t="n"/>
      <c r="H2719" s="24" t="n"/>
      <c r="I2719" s="24" t="n"/>
      <c r="J2719" s="24" t="n"/>
      <c r="K2719" s="24" t="n"/>
      <c r="L2719" s="24" t="n"/>
      <c r="X2719" s="3" t="n"/>
    </row>
    <row r="2720">
      <c r="A2720" s="22" t="n"/>
      <c r="B2720" s="22" t="n"/>
      <c r="C2720" s="24" t="n"/>
      <c r="D2720" s="24" t="n"/>
      <c r="E2720" s="24" t="n"/>
      <c r="F2720" s="24" t="n"/>
      <c r="G2720" s="24" t="n"/>
      <c r="H2720" s="24" t="n"/>
      <c r="I2720" s="24" t="n"/>
      <c r="J2720" s="24" t="n"/>
      <c r="K2720" s="24" t="n"/>
      <c r="L2720" s="24" t="n"/>
      <c r="X2720" s="3" t="n"/>
    </row>
    <row r="2721">
      <c r="A2721" s="22" t="n"/>
      <c r="B2721" s="22" t="n"/>
      <c r="C2721" s="24" t="n"/>
      <c r="D2721" s="24" t="n"/>
      <c r="E2721" s="24" t="n"/>
      <c r="F2721" s="24" t="n"/>
      <c r="G2721" s="24" t="n"/>
      <c r="H2721" s="24" t="n"/>
      <c r="I2721" s="24" t="n"/>
      <c r="J2721" s="24" t="n"/>
      <c r="K2721" s="24" t="n"/>
      <c r="L2721" s="24" t="n"/>
      <c r="X2721" s="3" t="n"/>
    </row>
    <row r="2722">
      <c r="A2722" s="22" t="n"/>
      <c r="B2722" s="22" t="n"/>
      <c r="C2722" s="24" t="n"/>
      <c r="D2722" s="24" t="n"/>
      <c r="E2722" s="24" t="n"/>
      <c r="F2722" s="24" t="n"/>
      <c r="G2722" s="24" t="n"/>
      <c r="H2722" s="24" t="n"/>
      <c r="I2722" s="24" t="n"/>
      <c r="J2722" s="24" t="n"/>
      <c r="K2722" s="24" t="n"/>
      <c r="L2722" s="24" t="n"/>
      <c r="X2722" s="3" t="n"/>
    </row>
    <row r="2723">
      <c r="A2723" s="22" t="n"/>
      <c r="B2723" s="22" t="n"/>
      <c r="C2723" s="24" t="n"/>
      <c r="D2723" s="24" t="n"/>
      <c r="E2723" s="24" t="n"/>
      <c r="F2723" s="24" t="n"/>
      <c r="G2723" s="24" t="n"/>
      <c r="H2723" s="24" t="n"/>
      <c r="I2723" s="24" t="n"/>
      <c r="J2723" s="24" t="n"/>
      <c r="K2723" s="24" t="n"/>
      <c r="L2723" s="24" t="n"/>
      <c r="X2723" s="3" t="n"/>
    </row>
    <row r="2724">
      <c r="A2724" s="22" t="n"/>
      <c r="B2724" s="22" t="n"/>
      <c r="C2724" s="24" t="n"/>
      <c r="D2724" s="24" t="n"/>
      <c r="E2724" s="24" t="n"/>
      <c r="F2724" s="24" t="n"/>
      <c r="G2724" s="24" t="n"/>
      <c r="H2724" s="24" t="n"/>
      <c r="I2724" s="24" t="n"/>
      <c r="J2724" s="24" t="n"/>
      <c r="K2724" s="24" t="n"/>
      <c r="L2724" s="24" t="n"/>
      <c r="X2724" s="3" t="n"/>
    </row>
    <row r="2725">
      <c r="A2725" s="22" t="n"/>
      <c r="B2725" s="22" t="n"/>
      <c r="C2725" s="24" t="n"/>
      <c r="D2725" s="24" t="n"/>
      <c r="E2725" s="24" t="n"/>
      <c r="F2725" s="24" t="n"/>
      <c r="G2725" s="24" t="n"/>
      <c r="H2725" s="24" t="n"/>
      <c r="I2725" s="24" t="n"/>
      <c r="J2725" s="24" t="n"/>
      <c r="K2725" s="24" t="n"/>
      <c r="L2725" s="24" t="n"/>
      <c r="X2725" s="3" t="n"/>
    </row>
    <row r="2726">
      <c r="A2726" s="22" t="n"/>
      <c r="B2726" s="22" t="n"/>
      <c r="C2726" s="24" t="n"/>
      <c r="D2726" s="24" t="n"/>
      <c r="E2726" s="24" t="n"/>
      <c r="F2726" s="24" t="n"/>
      <c r="G2726" s="24" t="n"/>
      <c r="H2726" s="24" t="n"/>
      <c r="I2726" s="24" t="n"/>
      <c r="J2726" s="24" t="n"/>
      <c r="K2726" s="24" t="n"/>
      <c r="L2726" s="24" t="n"/>
      <c r="X2726" s="3" t="n"/>
    </row>
    <row r="2727">
      <c r="A2727" s="22" t="n"/>
      <c r="B2727" s="22" t="n"/>
      <c r="C2727" s="24" t="n"/>
      <c r="D2727" s="24" t="n"/>
      <c r="E2727" s="24" t="n"/>
      <c r="F2727" s="24" t="n"/>
      <c r="G2727" s="24" t="n"/>
      <c r="H2727" s="24" t="n"/>
      <c r="I2727" s="24" t="n"/>
      <c r="J2727" s="24" t="n"/>
      <c r="K2727" s="24" t="n"/>
      <c r="L2727" s="24" t="n"/>
      <c r="X2727" s="3" t="n"/>
    </row>
    <row r="2728">
      <c r="A2728" s="22" t="n"/>
      <c r="B2728" s="22" t="n"/>
      <c r="C2728" s="24" t="n"/>
      <c r="D2728" s="24" t="n"/>
      <c r="E2728" s="24" t="n"/>
      <c r="F2728" s="24" t="n"/>
      <c r="G2728" s="24" t="n"/>
      <c r="H2728" s="24" t="n"/>
      <c r="I2728" s="24" t="n"/>
      <c r="J2728" s="24" t="n"/>
      <c r="K2728" s="24" t="n"/>
      <c r="L2728" s="24" t="n"/>
      <c r="X2728" s="3" t="n"/>
    </row>
    <row r="2729">
      <c r="A2729" s="22" t="n"/>
      <c r="B2729" s="22" t="n"/>
      <c r="C2729" s="24" t="n"/>
      <c r="D2729" s="24" t="n"/>
      <c r="E2729" s="24" t="n"/>
      <c r="F2729" s="24" t="n"/>
      <c r="G2729" s="24" t="n"/>
      <c r="H2729" s="24" t="n"/>
      <c r="I2729" s="24" t="n"/>
      <c r="J2729" s="24" t="n"/>
      <c r="K2729" s="24" t="n"/>
      <c r="L2729" s="24" t="n"/>
      <c r="X2729" s="3" t="n"/>
    </row>
    <row r="2730">
      <c r="A2730" s="22" t="n"/>
      <c r="B2730" s="22" t="n"/>
      <c r="C2730" s="24" t="n"/>
      <c r="D2730" s="24" t="n"/>
      <c r="E2730" s="24" t="n"/>
      <c r="F2730" s="24" t="n"/>
      <c r="G2730" s="24" t="n"/>
      <c r="H2730" s="24" t="n"/>
      <c r="I2730" s="24" t="n"/>
      <c r="J2730" s="24" t="n"/>
      <c r="K2730" s="24" t="n"/>
      <c r="L2730" s="24" t="n"/>
      <c r="X2730" s="3" t="n"/>
    </row>
    <row r="2731">
      <c r="A2731" s="22" t="n"/>
      <c r="B2731" s="22" t="n"/>
      <c r="C2731" s="24" t="n"/>
      <c r="D2731" s="24" t="n"/>
      <c r="E2731" s="24" t="n"/>
      <c r="F2731" s="24" t="n"/>
      <c r="G2731" s="24" t="n"/>
      <c r="H2731" s="24" t="n"/>
      <c r="I2731" s="24" t="n"/>
      <c r="J2731" s="24" t="n"/>
      <c r="K2731" s="24" t="n"/>
      <c r="L2731" s="24" t="n"/>
      <c r="X2731" s="3" t="n"/>
    </row>
    <row r="2732">
      <c r="A2732" s="22" t="n"/>
      <c r="B2732" s="22" t="n"/>
      <c r="C2732" s="24" t="n"/>
      <c r="D2732" s="24" t="n"/>
      <c r="E2732" s="24" t="n"/>
      <c r="F2732" s="24" t="n"/>
      <c r="G2732" s="24" t="n"/>
      <c r="H2732" s="24" t="n"/>
      <c r="I2732" s="24" t="n"/>
      <c r="J2732" s="24" t="n"/>
      <c r="K2732" s="24" t="n"/>
      <c r="L2732" s="24" t="n"/>
      <c r="X2732" s="3" t="n"/>
    </row>
    <row r="2733">
      <c r="A2733" s="22" t="n"/>
      <c r="B2733" s="22" t="n"/>
      <c r="C2733" s="24" t="n"/>
      <c r="D2733" s="24" t="n"/>
      <c r="E2733" s="24" t="n"/>
      <c r="F2733" s="24" t="n"/>
      <c r="G2733" s="24" t="n"/>
      <c r="H2733" s="24" t="n"/>
      <c r="I2733" s="24" t="n"/>
      <c r="J2733" s="24" t="n"/>
      <c r="K2733" s="24" t="n"/>
      <c r="L2733" s="24" t="n"/>
      <c r="X2733" s="3" t="n"/>
    </row>
    <row r="2734">
      <c r="A2734" s="22" t="n"/>
      <c r="B2734" s="22" t="n"/>
      <c r="C2734" s="24" t="n"/>
      <c r="D2734" s="24" t="n"/>
      <c r="E2734" s="24" t="n"/>
      <c r="F2734" s="24" t="n"/>
      <c r="G2734" s="24" t="n"/>
      <c r="H2734" s="24" t="n"/>
      <c r="I2734" s="24" t="n"/>
      <c r="J2734" s="24" t="n"/>
      <c r="K2734" s="24" t="n"/>
      <c r="L2734" s="24" t="n"/>
      <c r="X2734" s="3" t="n"/>
    </row>
    <row r="2735">
      <c r="A2735" s="22" t="n"/>
      <c r="B2735" s="22" t="n"/>
      <c r="C2735" s="24" t="n"/>
      <c r="D2735" s="24" t="n"/>
      <c r="E2735" s="24" t="n"/>
      <c r="F2735" s="24" t="n"/>
      <c r="G2735" s="24" t="n"/>
      <c r="H2735" s="24" t="n"/>
      <c r="I2735" s="24" t="n"/>
      <c r="J2735" s="24" t="n"/>
      <c r="K2735" s="24" t="n"/>
      <c r="L2735" s="24" t="n"/>
      <c r="X2735" s="3" t="n"/>
    </row>
    <row r="2736">
      <c r="A2736" s="22" t="n"/>
      <c r="B2736" s="22" t="n"/>
      <c r="C2736" s="24" t="n"/>
      <c r="D2736" s="24" t="n"/>
      <c r="E2736" s="24" t="n"/>
      <c r="F2736" s="24" t="n"/>
      <c r="G2736" s="24" t="n"/>
      <c r="H2736" s="24" t="n"/>
      <c r="I2736" s="24" t="n"/>
      <c r="J2736" s="24" t="n"/>
      <c r="K2736" s="24" t="n"/>
      <c r="L2736" s="24" t="n"/>
      <c r="X2736" s="3" t="n"/>
    </row>
    <row r="2737">
      <c r="A2737" s="22" t="n"/>
      <c r="B2737" s="22" t="n"/>
      <c r="C2737" s="24" t="n"/>
      <c r="D2737" s="24" t="n"/>
      <c r="E2737" s="24" t="n"/>
      <c r="F2737" s="24" t="n"/>
      <c r="G2737" s="24" t="n"/>
      <c r="H2737" s="24" t="n"/>
      <c r="I2737" s="24" t="n"/>
      <c r="J2737" s="24" t="n"/>
      <c r="K2737" s="24" t="n"/>
      <c r="L2737" s="24" t="n"/>
      <c r="X2737" s="3" t="n"/>
    </row>
    <row r="2738">
      <c r="A2738" s="22" t="n"/>
      <c r="B2738" s="22" t="n"/>
      <c r="C2738" s="24" t="n"/>
      <c r="D2738" s="24" t="n"/>
      <c r="E2738" s="24" t="n"/>
      <c r="F2738" s="24" t="n"/>
      <c r="G2738" s="24" t="n"/>
      <c r="H2738" s="24" t="n"/>
      <c r="I2738" s="24" t="n"/>
      <c r="J2738" s="24" t="n"/>
      <c r="K2738" s="24" t="n"/>
      <c r="L2738" s="24" t="n"/>
      <c r="X2738" s="3" t="n"/>
    </row>
    <row r="2739">
      <c r="A2739" s="22" t="n"/>
      <c r="B2739" s="22" t="n"/>
      <c r="C2739" s="24" t="n"/>
      <c r="D2739" s="24" t="n"/>
      <c r="E2739" s="24" t="n"/>
      <c r="F2739" s="24" t="n"/>
      <c r="G2739" s="24" t="n"/>
      <c r="H2739" s="24" t="n"/>
      <c r="I2739" s="24" t="n"/>
      <c r="J2739" s="24" t="n"/>
      <c r="K2739" s="24" t="n"/>
      <c r="L2739" s="24" t="n"/>
      <c r="X2739" s="3" t="n"/>
    </row>
    <row r="2740">
      <c r="A2740" s="22" t="n"/>
      <c r="B2740" s="22" t="n"/>
      <c r="C2740" s="24" t="n"/>
      <c r="D2740" s="24" t="n"/>
      <c r="E2740" s="24" t="n"/>
      <c r="F2740" s="24" t="n"/>
      <c r="G2740" s="24" t="n"/>
      <c r="H2740" s="24" t="n"/>
      <c r="I2740" s="24" t="n"/>
      <c r="J2740" s="24" t="n"/>
      <c r="K2740" s="24" t="n"/>
      <c r="L2740" s="24" t="n"/>
      <c r="X2740" s="3" t="n"/>
    </row>
    <row r="2741">
      <c r="A2741" s="22" t="n"/>
      <c r="B2741" s="22" t="n"/>
      <c r="C2741" s="24" t="n"/>
      <c r="D2741" s="24" t="n"/>
      <c r="E2741" s="24" t="n"/>
      <c r="F2741" s="24" t="n"/>
      <c r="G2741" s="24" t="n"/>
      <c r="H2741" s="24" t="n"/>
      <c r="I2741" s="24" t="n"/>
      <c r="J2741" s="24" t="n"/>
      <c r="K2741" s="24" t="n"/>
      <c r="L2741" s="24" t="n"/>
      <c r="X2741" s="3" t="n"/>
    </row>
    <row r="2742">
      <c r="A2742" s="22" t="n"/>
      <c r="B2742" s="22" t="n"/>
      <c r="C2742" s="24" t="n"/>
      <c r="D2742" s="24" t="n"/>
      <c r="E2742" s="24" t="n"/>
      <c r="F2742" s="24" t="n"/>
      <c r="G2742" s="24" t="n"/>
      <c r="H2742" s="24" t="n"/>
      <c r="I2742" s="24" t="n"/>
      <c r="J2742" s="24" t="n"/>
      <c r="K2742" s="24" t="n"/>
      <c r="L2742" s="24" t="n"/>
      <c r="X2742" s="3" t="n"/>
    </row>
    <row r="2743">
      <c r="A2743" s="22" t="n"/>
      <c r="B2743" s="22" t="n"/>
      <c r="C2743" s="24" t="n"/>
      <c r="D2743" s="24" t="n"/>
      <c r="E2743" s="24" t="n"/>
      <c r="F2743" s="24" t="n"/>
      <c r="G2743" s="24" t="n"/>
      <c r="H2743" s="24" t="n"/>
      <c r="I2743" s="24" t="n"/>
      <c r="J2743" s="24" t="n"/>
      <c r="K2743" s="24" t="n"/>
      <c r="L2743" s="24" t="n"/>
      <c r="X2743" s="3" t="n"/>
    </row>
    <row r="2744">
      <c r="A2744" s="22" t="n"/>
      <c r="B2744" s="22" t="n"/>
      <c r="C2744" s="24" t="n"/>
      <c r="D2744" s="24" t="n"/>
      <c r="E2744" s="24" t="n"/>
      <c r="F2744" s="24" t="n"/>
      <c r="G2744" s="24" t="n"/>
      <c r="H2744" s="24" t="n"/>
      <c r="I2744" s="24" t="n"/>
      <c r="J2744" s="24" t="n"/>
      <c r="K2744" s="24" t="n"/>
      <c r="L2744" s="24" t="n"/>
      <c r="X2744" s="3" t="n"/>
    </row>
    <row r="2745">
      <c r="A2745" s="22" t="n"/>
      <c r="B2745" s="22" t="n"/>
      <c r="C2745" s="24" t="n"/>
      <c r="D2745" s="24" t="n"/>
      <c r="E2745" s="24" t="n"/>
      <c r="F2745" s="24" t="n"/>
      <c r="G2745" s="24" t="n"/>
      <c r="H2745" s="24" t="n"/>
      <c r="I2745" s="24" t="n"/>
      <c r="J2745" s="24" t="n"/>
      <c r="K2745" s="24" t="n"/>
      <c r="L2745" s="24" t="n"/>
      <c r="X2745" s="3" t="n"/>
    </row>
    <row r="2746">
      <c r="A2746" s="22" t="n"/>
      <c r="B2746" s="22" t="n"/>
      <c r="C2746" s="24" t="n"/>
      <c r="D2746" s="24" t="n"/>
      <c r="E2746" s="24" t="n"/>
      <c r="F2746" s="24" t="n"/>
      <c r="G2746" s="24" t="n"/>
      <c r="H2746" s="24" t="n"/>
      <c r="I2746" s="24" t="n"/>
      <c r="J2746" s="24" t="n"/>
      <c r="K2746" s="24" t="n"/>
      <c r="L2746" s="24" t="n"/>
      <c r="X2746" s="3" t="n"/>
    </row>
    <row r="2747">
      <c r="A2747" s="22" t="n"/>
      <c r="B2747" s="22" t="n"/>
      <c r="C2747" s="24" t="n"/>
      <c r="D2747" s="24" t="n"/>
      <c r="E2747" s="24" t="n"/>
      <c r="F2747" s="24" t="n"/>
      <c r="G2747" s="24" t="n"/>
      <c r="H2747" s="24" t="n"/>
      <c r="I2747" s="24" t="n"/>
      <c r="J2747" s="24" t="n"/>
      <c r="K2747" s="24" t="n"/>
      <c r="L2747" s="24" t="n"/>
      <c r="X2747" s="3" t="n"/>
    </row>
    <row r="2748">
      <c r="A2748" s="22" t="n"/>
      <c r="B2748" s="22" t="n"/>
      <c r="C2748" s="24" t="n"/>
      <c r="D2748" s="24" t="n"/>
      <c r="E2748" s="24" t="n"/>
      <c r="F2748" s="24" t="n"/>
      <c r="G2748" s="24" t="n"/>
      <c r="H2748" s="24" t="n"/>
      <c r="I2748" s="24" t="n"/>
      <c r="J2748" s="24" t="n"/>
      <c r="K2748" s="24" t="n"/>
      <c r="L2748" s="24" t="n"/>
      <c r="X2748" s="3" t="n"/>
    </row>
    <row r="2749">
      <c r="A2749" s="22" t="n"/>
      <c r="B2749" s="22" t="n"/>
      <c r="C2749" s="24" t="n"/>
      <c r="D2749" s="24" t="n"/>
      <c r="E2749" s="24" t="n"/>
      <c r="F2749" s="24" t="n"/>
      <c r="G2749" s="24" t="n"/>
      <c r="H2749" s="24" t="n"/>
      <c r="I2749" s="24" t="n"/>
      <c r="J2749" s="24" t="n"/>
      <c r="K2749" s="24" t="n"/>
      <c r="L2749" s="24" t="n"/>
      <c r="X2749" s="3" t="n"/>
    </row>
    <row r="2750">
      <c r="A2750" s="22" t="n"/>
      <c r="B2750" s="22" t="n"/>
      <c r="C2750" s="24" t="n"/>
      <c r="D2750" s="24" t="n"/>
      <c r="E2750" s="24" t="n"/>
      <c r="F2750" s="24" t="n"/>
      <c r="G2750" s="24" t="n"/>
      <c r="H2750" s="24" t="n"/>
      <c r="I2750" s="24" t="n"/>
      <c r="J2750" s="24" t="n"/>
      <c r="K2750" s="24" t="n"/>
      <c r="L2750" s="24" t="n"/>
      <c r="X2750" s="3" t="n"/>
    </row>
    <row r="2751">
      <c r="A2751" s="22" t="n"/>
      <c r="B2751" s="22" t="n"/>
      <c r="C2751" s="24" t="n"/>
      <c r="D2751" s="24" t="n"/>
      <c r="E2751" s="24" t="n"/>
      <c r="F2751" s="24" t="n"/>
      <c r="G2751" s="24" t="n"/>
      <c r="H2751" s="24" t="n"/>
      <c r="I2751" s="24" t="n"/>
      <c r="J2751" s="24" t="n"/>
      <c r="K2751" s="24" t="n"/>
      <c r="L2751" s="24" t="n"/>
      <c r="X2751" s="3" t="n"/>
    </row>
    <row r="2752">
      <c r="A2752" s="22" t="n"/>
      <c r="B2752" s="22" t="n"/>
      <c r="C2752" s="24" t="n"/>
      <c r="D2752" s="24" t="n"/>
      <c r="E2752" s="24" t="n"/>
      <c r="F2752" s="24" t="n"/>
      <c r="G2752" s="24" t="n"/>
      <c r="H2752" s="24" t="n"/>
      <c r="I2752" s="24" t="n"/>
      <c r="J2752" s="24" t="n"/>
      <c r="K2752" s="24" t="n"/>
      <c r="L2752" s="24" t="n"/>
      <c r="X2752" s="3" t="n"/>
    </row>
    <row r="2753">
      <c r="A2753" s="22" t="n"/>
      <c r="B2753" s="22" t="n"/>
      <c r="C2753" s="24" t="n"/>
      <c r="D2753" s="24" t="n"/>
      <c r="E2753" s="24" t="n"/>
      <c r="F2753" s="24" t="n"/>
      <c r="G2753" s="24" t="n"/>
      <c r="H2753" s="24" t="n"/>
      <c r="I2753" s="24" t="n"/>
      <c r="J2753" s="24" t="n"/>
      <c r="K2753" s="24" t="n"/>
      <c r="L2753" s="24" t="n"/>
      <c r="X2753" s="3" t="n"/>
    </row>
    <row r="2754">
      <c r="A2754" s="22" t="n"/>
      <c r="B2754" s="22" t="n"/>
      <c r="C2754" s="24" t="n"/>
      <c r="D2754" s="24" t="n"/>
      <c r="E2754" s="24" t="n"/>
      <c r="F2754" s="24" t="n"/>
      <c r="G2754" s="24" t="n"/>
      <c r="H2754" s="24" t="n"/>
      <c r="I2754" s="24" t="n"/>
      <c r="J2754" s="24" t="n"/>
      <c r="K2754" s="24" t="n"/>
      <c r="L2754" s="24" t="n"/>
      <c r="X2754" s="3" t="n"/>
    </row>
    <row r="2755">
      <c r="A2755" s="22" t="n"/>
      <c r="B2755" s="22" t="n"/>
      <c r="C2755" s="24" t="n"/>
      <c r="D2755" s="24" t="n"/>
      <c r="E2755" s="24" t="n"/>
      <c r="F2755" s="24" t="n"/>
      <c r="G2755" s="24" t="n"/>
      <c r="H2755" s="24" t="n"/>
      <c r="I2755" s="24" t="n"/>
      <c r="J2755" s="24" t="n"/>
      <c r="K2755" s="24" t="n"/>
      <c r="L2755" s="24" t="n"/>
      <c r="X2755" s="3" t="n"/>
    </row>
    <row r="2756">
      <c r="A2756" s="22" t="n"/>
      <c r="B2756" s="22" t="n"/>
      <c r="C2756" s="24" t="n"/>
      <c r="D2756" s="24" t="n"/>
      <c r="E2756" s="24" t="n"/>
      <c r="F2756" s="24" t="n"/>
      <c r="G2756" s="24" t="n"/>
      <c r="H2756" s="24" t="n"/>
      <c r="I2756" s="24" t="n"/>
      <c r="J2756" s="24" t="n"/>
      <c r="K2756" s="24" t="n"/>
      <c r="L2756" s="24" t="n"/>
      <c r="X2756" s="3" t="n"/>
    </row>
    <row r="2757">
      <c r="A2757" s="22" t="n"/>
      <c r="B2757" s="22" t="n"/>
      <c r="C2757" s="24" t="n"/>
      <c r="D2757" s="24" t="n"/>
      <c r="E2757" s="24" t="n"/>
      <c r="F2757" s="24" t="n"/>
      <c r="G2757" s="24" t="n"/>
      <c r="H2757" s="24" t="n"/>
      <c r="I2757" s="24" t="n"/>
      <c r="J2757" s="24" t="n"/>
      <c r="K2757" s="24" t="n"/>
      <c r="L2757" s="24" t="n"/>
      <c r="X2757" s="3" t="n"/>
    </row>
    <row r="2758">
      <c r="A2758" s="22" t="n"/>
      <c r="B2758" s="22" t="n"/>
      <c r="C2758" s="24" t="n"/>
      <c r="D2758" s="24" t="n"/>
      <c r="E2758" s="24" t="n"/>
      <c r="F2758" s="24" t="n"/>
      <c r="G2758" s="24" t="n"/>
      <c r="H2758" s="24" t="n"/>
      <c r="I2758" s="24" t="n"/>
      <c r="J2758" s="24" t="n"/>
      <c r="K2758" s="24" t="n"/>
      <c r="L2758" s="24" t="n"/>
      <c r="X2758" s="3" t="n"/>
    </row>
    <row r="2759">
      <c r="A2759" s="22" t="n"/>
      <c r="B2759" s="22" t="n"/>
      <c r="C2759" s="24" t="n"/>
      <c r="D2759" s="24" t="n"/>
      <c r="E2759" s="24" t="n"/>
      <c r="F2759" s="24" t="n"/>
      <c r="G2759" s="24" t="n"/>
      <c r="H2759" s="24" t="n"/>
      <c r="I2759" s="24" t="n"/>
      <c r="J2759" s="24" t="n"/>
      <c r="K2759" s="24" t="n"/>
      <c r="L2759" s="24" t="n"/>
      <c r="X2759" s="3" t="n"/>
    </row>
    <row r="2760">
      <c r="A2760" s="22" t="n"/>
      <c r="B2760" s="22" t="n"/>
      <c r="C2760" s="24" t="n"/>
      <c r="D2760" s="24" t="n"/>
      <c r="E2760" s="24" t="n"/>
      <c r="F2760" s="24" t="n"/>
      <c r="G2760" s="24" t="n"/>
      <c r="H2760" s="24" t="n"/>
      <c r="I2760" s="24" t="n"/>
      <c r="J2760" s="24" t="n"/>
      <c r="K2760" s="24" t="n"/>
      <c r="L2760" s="24" t="n"/>
      <c r="X2760" s="3" t="n"/>
    </row>
    <row r="2761">
      <c r="A2761" s="22" t="n"/>
      <c r="B2761" s="22" t="n"/>
      <c r="C2761" s="24" t="n"/>
      <c r="D2761" s="24" t="n"/>
      <c r="E2761" s="24" t="n"/>
      <c r="F2761" s="24" t="n"/>
      <c r="G2761" s="24" t="n"/>
      <c r="H2761" s="24" t="n"/>
      <c r="I2761" s="24" t="n"/>
      <c r="J2761" s="24" t="n"/>
      <c r="K2761" s="24" t="n"/>
      <c r="L2761" s="24" t="n"/>
      <c r="X2761" s="3" t="n"/>
    </row>
    <row r="2762">
      <c r="A2762" s="22" t="n"/>
      <c r="B2762" s="22" t="n"/>
      <c r="C2762" s="24" t="n"/>
      <c r="D2762" s="24" t="n"/>
      <c r="E2762" s="24" t="n"/>
      <c r="F2762" s="24" t="n"/>
      <c r="G2762" s="24" t="n"/>
      <c r="H2762" s="24" t="n"/>
      <c r="I2762" s="24" t="n"/>
      <c r="J2762" s="24" t="n"/>
      <c r="K2762" s="24" t="n"/>
      <c r="L2762" s="24" t="n"/>
      <c r="X2762" s="3" t="n"/>
    </row>
    <row r="2763">
      <c r="A2763" s="22" t="n"/>
      <c r="B2763" s="22" t="n"/>
      <c r="C2763" s="24" t="n"/>
      <c r="D2763" s="24" t="n"/>
      <c r="E2763" s="24" t="n"/>
      <c r="F2763" s="24" t="n"/>
      <c r="G2763" s="24" t="n"/>
      <c r="H2763" s="24" t="n"/>
      <c r="I2763" s="24" t="n"/>
      <c r="J2763" s="24" t="n"/>
      <c r="K2763" s="24" t="n"/>
      <c r="L2763" s="24" t="n"/>
      <c r="X2763" s="3" t="n"/>
    </row>
    <row r="2764">
      <c r="A2764" s="22" t="n"/>
      <c r="B2764" s="22" t="n"/>
      <c r="C2764" s="24" t="n"/>
      <c r="D2764" s="24" t="n"/>
      <c r="E2764" s="24" t="n"/>
      <c r="F2764" s="24" t="n"/>
      <c r="G2764" s="24" t="n"/>
      <c r="H2764" s="24" t="n"/>
      <c r="I2764" s="24" t="n"/>
      <c r="J2764" s="24" t="n"/>
      <c r="K2764" s="24" t="n"/>
      <c r="L2764" s="24" t="n"/>
      <c r="X2764" s="3" t="n"/>
    </row>
    <row r="2765">
      <c r="A2765" s="22" t="n"/>
      <c r="B2765" s="22" t="n"/>
      <c r="C2765" s="24" t="n"/>
      <c r="D2765" s="24" t="n"/>
      <c r="E2765" s="24" t="n"/>
      <c r="F2765" s="24" t="n"/>
      <c r="G2765" s="24" t="n"/>
      <c r="H2765" s="24" t="n"/>
      <c r="I2765" s="24" t="n"/>
      <c r="J2765" s="24" t="n"/>
      <c r="K2765" s="24" t="n"/>
      <c r="L2765" s="24" t="n"/>
      <c r="X2765" s="3" t="n"/>
    </row>
    <row r="2766">
      <c r="A2766" s="22" t="n"/>
      <c r="B2766" s="22" t="n"/>
      <c r="C2766" s="24" t="n"/>
      <c r="D2766" s="24" t="n"/>
      <c r="E2766" s="24" t="n"/>
      <c r="F2766" s="24" t="n"/>
      <c r="G2766" s="24" t="n"/>
      <c r="H2766" s="24" t="n"/>
      <c r="I2766" s="24" t="n"/>
      <c r="J2766" s="24" t="n"/>
      <c r="K2766" s="24" t="n"/>
      <c r="L2766" s="24" t="n"/>
      <c r="X2766" s="3" t="n"/>
    </row>
    <row r="2767">
      <c r="A2767" s="22" t="n"/>
      <c r="B2767" s="22" t="n"/>
      <c r="C2767" s="24" t="n"/>
      <c r="D2767" s="24" t="n"/>
      <c r="E2767" s="24" t="n"/>
      <c r="F2767" s="24" t="n"/>
      <c r="G2767" s="24" t="n"/>
      <c r="H2767" s="24" t="n"/>
      <c r="I2767" s="24" t="n"/>
      <c r="J2767" s="24" t="n"/>
      <c r="K2767" s="24" t="n"/>
      <c r="L2767" s="24" t="n"/>
      <c r="X2767" s="3" t="n"/>
    </row>
    <row r="2768">
      <c r="A2768" s="22" t="n"/>
      <c r="B2768" s="22" t="n"/>
      <c r="C2768" s="24" t="n"/>
      <c r="D2768" s="24" t="n"/>
      <c r="E2768" s="24" t="n"/>
      <c r="F2768" s="24" t="n"/>
      <c r="G2768" s="24" t="n"/>
      <c r="H2768" s="24" t="n"/>
      <c r="I2768" s="24" t="n"/>
      <c r="J2768" s="24" t="n"/>
      <c r="K2768" s="24" t="n"/>
      <c r="L2768" s="24" t="n"/>
      <c r="X2768" s="3" t="n"/>
    </row>
    <row r="2769">
      <c r="A2769" s="22" t="n"/>
      <c r="B2769" s="22" t="n"/>
      <c r="C2769" s="24" t="n"/>
      <c r="D2769" s="24" t="n"/>
      <c r="E2769" s="24" t="n"/>
      <c r="F2769" s="24" t="n"/>
      <c r="G2769" s="24" t="n"/>
      <c r="H2769" s="24" t="n"/>
      <c r="I2769" s="24" t="n"/>
      <c r="J2769" s="24" t="n"/>
      <c r="K2769" s="24" t="n"/>
      <c r="L2769" s="24" t="n"/>
      <c r="X2769" s="3" t="n"/>
    </row>
    <row r="2770">
      <c r="A2770" s="22" t="n"/>
      <c r="B2770" s="22" t="n"/>
      <c r="C2770" s="24" t="n"/>
      <c r="D2770" s="24" t="n"/>
      <c r="E2770" s="24" t="n"/>
      <c r="F2770" s="24" t="n"/>
      <c r="G2770" s="24" t="n"/>
      <c r="H2770" s="24" t="n"/>
      <c r="I2770" s="24" t="n"/>
      <c r="J2770" s="24" t="n"/>
      <c r="K2770" s="24" t="n"/>
      <c r="L2770" s="24" t="n"/>
      <c r="X2770" s="3" t="n"/>
    </row>
    <row r="2771">
      <c r="A2771" s="22" t="n"/>
      <c r="B2771" s="22" t="n"/>
      <c r="C2771" s="24" t="n"/>
      <c r="D2771" s="24" t="n"/>
      <c r="E2771" s="24" t="n"/>
      <c r="F2771" s="24" t="n"/>
      <c r="G2771" s="24" t="n"/>
      <c r="H2771" s="24" t="n"/>
      <c r="I2771" s="24" t="n"/>
      <c r="J2771" s="24" t="n"/>
      <c r="K2771" s="24" t="n"/>
      <c r="L2771" s="24" t="n"/>
      <c r="X2771" s="3" t="n"/>
    </row>
    <row r="2772">
      <c r="A2772" s="22" t="n"/>
      <c r="B2772" s="22" t="n"/>
      <c r="C2772" s="24" t="n"/>
      <c r="D2772" s="24" t="n"/>
      <c r="E2772" s="24" t="n"/>
      <c r="F2772" s="24" t="n"/>
      <c r="G2772" s="24" t="n"/>
      <c r="H2772" s="24" t="n"/>
      <c r="I2772" s="24" t="n"/>
      <c r="J2772" s="24" t="n"/>
      <c r="K2772" s="24" t="n"/>
      <c r="L2772" s="24" t="n"/>
      <c r="X2772" s="3" t="n"/>
    </row>
    <row r="2773">
      <c r="A2773" s="22" t="n"/>
      <c r="B2773" s="22" t="n"/>
      <c r="C2773" s="24" t="n"/>
      <c r="D2773" s="24" t="n"/>
      <c r="E2773" s="24" t="n"/>
      <c r="F2773" s="24" t="n"/>
      <c r="G2773" s="24" t="n"/>
      <c r="H2773" s="24" t="n"/>
      <c r="I2773" s="24" t="n"/>
      <c r="J2773" s="24" t="n"/>
      <c r="K2773" s="24" t="n"/>
      <c r="L2773" s="24" t="n"/>
      <c r="X2773" s="3" t="n"/>
    </row>
    <row r="2774">
      <c r="A2774" s="22" t="n"/>
      <c r="B2774" s="22" t="n"/>
      <c r="C2774" s="24" t="n"/>
      <c r="D2774" s="24" t="n"/>
      <c r="E2774" s="24" t="n"/>
      <c r="F2774" s="24" t="n"/>
      <c r="G2774" s="24" t="n"/>
      <c r="H2774" s="24" t="n"/>
      <c r="I2774" s="24" t="n"/>
      <c r="J2774" s="24" t="n"/>
      <c r="K2774" s="24" t="n"/>
      <c r="L2774" s="24" t="n"/>
      <c r="X2774" s="3" t="n"/>
    </row>
    <row r="2775">
      <c r="A2775" s="22" t="n"/>
      <c r="B2775" s="22" t="n"/>
      <c r="C2775" s="24" t="n"/>
      <c r="D2775" s="24" t="n"/>
      <c r="E2775" s="24" t="n"/>
      <c r="F2775" s="24" t="n"/>
      <c r="G2775" s="24" t="n"/>
      <c r="H2775" s="24" t="n"/>
      <c r="I2775" s="24" t="n"/>
      <c r="J2775" s="24" t="n"/>
      <c r="K2775" s="24" t="n"/>
      <c r="L2775" s="24" t="n"/>
      <c r="X2775" s="3" t="n"/>
    </row>
    <row r="2776">
      <c r="A2776" s="22" t="n"/>
      <c r="B2776" s="22" t="n"/>
      <c r="C2776" s="24" t="n"/>
      <c r="D2776" s="24" t="n"/>
      <c r="E2776" s="24" t="n"/>
      <c r="F2776" s="24" t="n"/>
      <c r="G2776" s="24" t="n"/>
      <c r="H2776" s="24" t="n"/>
      <c r="I2776" s="24" t="n"/>
      <c r="J2776" s="24" t="n"/>
      <c r="K2776" s="24" t="n"/>
      <c r="L2776" s="24" t="n"/>
      <c r="X2776" s="3" t="n"/>
    </row>
    <row r="2777">
      <c r="A2777" s="22" t="n"/>
      <c r="B2777" s="22" t="n"/>
      <c r="C2777" s="24" t="n"/>
      <c r="D2777" s="24" t="n"/>
      <c r="E2777" s="24" t="n"/>
      <c r="F2777" s="24" t="n"/>
      <c r="G2777" s="24" t="n"/>
      <c r="H2777" s="24" t="n"/>
      <c r="I2777" s="24" t="n"/>
      <c r="J2777" s="24" t="n"/>
      <c r="K2777" s="24" t="n"/>
      <c r="L2777" s="24" t="n"/>
      <c r="X2777" s="3" t="n"/>
    </row>
    <row r="2778">
      <c r="A2778" s="22" t="n"/>
      <c r="B2778" s="22" t="n"/>
      <c r="C2778" s="24" t="n"/>
      <c r="D2778" s="24" t="n"/>
      <c r="E2778" s="24" t="n"/>
      <c r="F2778" s="24" t="n"/>
      <c r="G2778" s="24" t="n"/>
      <c r="H2778" s="24" t="n"/>
      <c r="I2778" s="24" t="n"/>
      <c r="J2778" s="24" t="n"/>
      <c r="K2778" s="24" t="n"/>
      <c r="L2778" s="24" t="n"/>
      <c r="X2778" s="3" t="n"/>
    </row>
    <row r="2779">
      <c r="A2779" s="22" t="n"/>
      <c r="B2779" s="22" t="n"/>
      <c r="C2779" s="24" t="n"/>
      <c r="D2779" s="24" t="n"/>
      <c r="E2779" s="24" t="n"/>
      <c r="F2779" s="24" t="n"/>
      <c r="G2779" s="24" t="n"/>
      <c r="H2779" s="24" t="n"/>
      <c r="I2779" s="24" t="n"/>
      <c r="J2779" s="24" t="n"/>
      <c r="K2779" s="24" t="n"/>
      <c r="L2779" s="24" t="n"/>
      <c r="X2779" s="3" t="n"/>
    </row>
    <row r="2780">
      <c r="A2780" s="22" t="n"/>
      <c r="B2780" s="22" t="n"/>
      <c r="C2780" s="24" t="n"/>
      <c r="D2780" s="24" t="n"/>
      <c r="E2780" s="24" t="n"/>
      <c r="F2780" s="24" t="n"/>
      <c r="G2780" s="24" t="n"/>
      <c r="H2780" s="24" t="n"/>
      <c r="I2780" s="24" t="n"/>
      <c r="J2780" s="24" t="n"/>
      <c r="K2780" s="24" t="n"/>
      <c r="L2780" s="24" t="n"/>
      <c r="X2780" s="3" t="n"/>
    </row>
    <row r="2781">
      <c r="A2781" s="22" t="n"/>
      <c r="B2781" s="22" t="n"/>
      <c r="C2781" s="24" t="n"/>
      <c r="D2781" s="24" t="n"/>
      <c r="E2781" s="24" t="n"/>
      <c r="F2781" s="24" t="n"/>
      <c r="G2781" s="24" t="n"/>
      <c r="H2781" s="24" t="n"/>
      <c r="I2781" s="24" t="n"/>
      <c r="J2781" s="24" t="n"/>
      <c r="K2781" s="24" t="n"/>
      <c r="L2781" s="24" t="n"/>
      <c r="X2781" s="3" t="n"/>
    </row>
    <row r="2782">
      <c r="A2782" s="22" t="n"/>
      <c r="B2782" s="22" t="n"/>
      <c r="C2782" s="24" t="n"/>
      <c r="D2782" s="24" t="n"/>
      <c r="E2782" s="24" t="n"/>
      <c r="F2782" s="24" t="n"/>
      <c r="G2782" s="24" t="n"/>
      <c r="H2782" s="24" t="n"/>
      <c r="I2782" s="24" t="n"/>
      <c r="J2782" s="24" t="n"/>
      <c r="K2782" s="24" t="n"/>
      <c r="L2782" s="24" t="n"/>
      <c r="X2782" s="3" t="n"/>
    </row>
    <row r="2783">
      <c r="A2783" s="22" t="n"/>
      <c r="B2783" s="22" t="n"/>
      <c r="C2783" s="24" t="n"/>
      <c r="D2783" s="24" t="n"/>
      <c r="E2783" s="24" t="n"/>
      <c r="F2783" s="24" t="n"/>
      <c r="G2783" s="24" t="n"/>
      <c r="H2783" s="24" t="n"/>
      <c r="I2783" s="24" t="n"/>
      <c r="J2783" s="24" t="n"/>
      <c r="K2783" s="24" t="n"/>
      <c r="L2783" s="24" t="n"/>
      <c r="X2783" s="3" t="n"/>
    </row>
    <row r="2784">
      <c r="A2784" s="22" t="n"/>
      <c r="B2784" s="22" t="n"/>
      <c r="C2784" s="24" t="n"/>
      <c r="D2784" s="24" t="n"/>
      <c r="E2784" s="24" t="n"/>
      <c r="F2784" s="24" t="n"/>
      <c r="G2784" s="24" t="n"/>
      <c r="H2784" s="24" t="n"/>
      <c r="I2784" s="24" t="n"/>
      <c r="J2784" s="24" t="n"/>
      <c r="K2784" s="24" t="n"/>
      <c r="L2784" s="24" t="n"/>
      <c r="X2784" s="3" t="n"/>
    </row>
    <row r="2785">
      <c r="A2785" s="22" t="n"/>
      <c r="B2785" s="22" t="n"/>
      <c r="C2785" s="24" t="n"/>
      <c r="D2785" s="24" t="n"/>
      <c r="E2785" s="24" t="n"/>
      <c r="F2785" s="24" t="n"/>
      <c r="G2785" s="24" t="n"/>
      <c r="H2785" s="24" t="n"/>
      <c r="I2785" s="24" t="n"/>
      <c r="J2785" s="24" t="n"/>
      <c r="K2785" s="24" t="n"/>
      <c r="L2785" s="24" t="n"/>
      <c r="X2785" s="3" t="n"/>
    </row>
    <row r="2786">
      <c r="A2786" s="22" t="n"/>
      <c r="B2786" s="22" t="n"/>
      <c r="C2786" s="24" t="n"/>
      <c r="D2786" s="24" t="n"/>
      <c r="E2786" s="24" t="n"/>
      <c r="F2786" s="24" t="n"/>
      <c r="G2786" s="24" t="n"/>
      <c r="H2786" s="24" t="n"/>
      <c r="I2786" s="24" t="n"/>
      <c r="J2786" s="24" t="n"/>
      <c r="K2786" s="24" t="n"/>
      <c r="L2786" s="24" t="n"/>
      <c r="X2786" s="3" t="n"/>
    </row>
    <row r="2787">
      <c r="A2787" s="22" t="n"/>
      <c r="B2787" s="22" t="n"/>
      <c r="C2787" s="24" t="n"/>
      <c r="D2787" s="24" t="n"/>
      <c r="E2787" s="24" t="n"/>
      <c r="F2787" s="24" t="n"/>
      <c r="G2787" s="24" t="n"/>
      <c r="H2787" s="24" t="n"/>
      <c r="I2787" s="24" t="n"/>
      <c r="J2787" s="24" t="n"/>
      <c r="K2787" s="24" t="n"/>
      <c r="L2787" s="24" t="n"/>
      <c r="X2787" s="3" t="n"/>
    </row>
    <row r="2788">
      <c r="A2788" s="22" t="n"/>
      <c r="B2788" s="22" t="n"/>
      <c r="C2788" s="24" t="n"/>
      <c r="D2788" s="24" t="n"/>
      <c r="E2788" s="24" t="n"/>
      <c r="F2788" s="24" t="n"/>
      <c r="G2788" s="24" t="n"/>
      <c r="H2788" s="24" t="n"/>
      <c r="I2788" s="24" t="n"/>
      <c r="J2788" s="24" t="n"/>
      <c r="K2788" s="24" t="n"/>
      <c r="L2788" s="24" t="n"/>
      <c r="X2788" s="3" t="n"/>
    </row>
    <row r="2789">
      <c r="A2789" s="22" t="n"/>
      <c r="B2789" s="22" t="n"/>
      <c r="C2789" s="24" t="n"/>
      <c r="D2789" s="24" t="n"/>
      <c r="E2789" s="24" t="n"/>
      <c r="F2789" s="24" t="n"/>
      <c r="G2789" s="24" t="n"/>
      <c r="H2789" s="24" t="n"/>
      <c r="I2789" s="24" t="n"/>
      <c r="J2789" s="24" t="n"/>
      <c r="K2789" s="24" t="n"/>
      <c r="L2789" s="24" t="n"/>
      <c r="X2789" s="3" t="n"/>
    </row>
    <row r="2790">
      <c r="A2790" s="22" t="n"/>
      <c r="B2790" s="22" t="n"/>
      <c r="C2790" s="24" t="n"/>
      <c r="D2790" s="24" t="n"/>
      <c r="E2790" s="24" t="n"/>
      <c r="F2790" s="24" t="n"/>
      <c r="G2790" s="24" t="n"/>
      <c r="H2790" s="24" t="n"/>
      <c r="I2790" s="24" t="n"/>
      <c r="J2790" s="24" t="n"/>
      <c r="K2790" s="24" t="n"/>
      <c r="L2790" s="24" t="n"/>
      <c r="X2790" s="3" t="n"/>
    </row>
    <row r="2791">
      <c r="A2791" s="22" t="n"/>
      <c r="B2791" s="22" t="n"/>
      <c r="C2791" s="24" t="n"/>
      <c r="D2791" s="24" t="n"/>
      <c r="E2791" s="24" t="n"/>
      <c r="F2791" s="24" t="n"/>
      <c r="G2791" s="24" t="n"/>
      <c r="H2791" s="24" t="n"/>
      <c r="I2791" s="24" t="n"/>
      <c r="J2791" s="24" t="n"/>
      <c r="K2791" s="24" t="n"/>
      <c r="L2791" s="24" t="n"/>
      <c r="X2791" s="3" t="n"/>
    </row>
    <row r="2792">
      <c r="A2792" s="22" t="n"/>
      <c r="B2792" s="22" t="n"/>
      <c r="C2792" s="24" t="n"/>
      <c r="D2792" s="24" t="n"/>
      <c r="E2792" s="24" t="n"/>
      <c r="F2792" s="24" t="n"/>
      <c r="G2792" s="24" t="n"/>
      <c r="H2792" s="24" t="n"/>
      <c r="I2792" s="24" t="n"/>
      <c r="J2792" s="24" t="n"/>
      <c r="K2792" s="24" t="n"/>
      <c r="L2792" s="24" t="n"/>
      <c r="X2792" s="3" t="n"/>
    </row>
    <row r="2793">
      <c r="A2793" s="22" t="n"/>
      <c r="B2793" s="22" t="n"/>
      <c r="C2793" s="24" t="n"/>
      <c r="D2793" s="24" t="n"/>
      <c r="E2793" s="24" t="n"/>
      <c r="F2793" s="24" t="n"/>
      <c r="G2793" s="24" t="n"/>
      <c r="H2793" s="24" t="n"/>
      <c r="I2793" s="24" t="n"/>
      <c r="J2793" s="24" t="n"/>
      <c r="K2793" s="24" t="n"/>
      <c r="L2793" s="24" t="n"/>
      <c r="X2793" s="3" t="n"/>
    </row>
    <row r="2794">
      <c r="A2794" s="22" t="n"/>
      <c r="B2794" s="22" t="n"/>
      <c r="C2794" s="24" t="n"/>
      <c r="D2794" s="24" t="n"/>
      <c r="E2794" s="24" t="n"/>
      <c r="F2794" s="24" t="n"/>
      <c r="G2794" s="24" t="n"/>
      <c r="H2794" s="24" t="n"/>
      <c r="I2794" s="24" t="n"/>
      <c r="J2794" s="24" t="n"/>
      <c r="K2794" s="24" t="n"/>
      <c r="L2794" s="24" t="n"/>
      <c r="X2794" s="3" t="n"/>
    </row>
    <row r="2795">
      <c r="A2795" s="22" t="n"/>
      <c r="B2795" s="22" t="n"/>
      <c r="C2795" s="24" t="n"/>
      <c r="D2795" s="24" t="n"/>
      <c r="E2795" s="24" t="n"/>
      <c r="F2795" s="24" t="n"/>
      <c r="G2795" s="24" t="n"/>
      <c r="H2795" s="24" t="n"/>
      <c r="I2795" s="24" t="n"/>
      <c r="J2795" s="24" t="n"/>
      <c r="K2795" s="24" t="n"/>
      <c r="L2795" s="24" t="n"/>
      <c r="X2795" s="3" t="n"/>
    </row>
    <row r="2796">
      <c r="A2796" s="22" t="n"/>
      <c r="B2796" s="22" t="n"/>
      <c r="C2796" s="24" t="n"/>
      <c r="D2796" s="24" t="n"/>
      <c r="E2796" s="24" t="n"/>
      <c r="F2796" s="24" t="n"/>
      <c r="G2796" s="24" t="n"/>
      <c r="H2796" s="24" t="n"/>
      <c r="I2796" s="24" t="n"/>
      <c r="J2796" s="24" t="n"/>
      <c r="K2796" s="24" t="n"/>
      <c r="L2796" s="24" t="n"/>
      <c r="X2796" s="3" t="n"/>
    </row>
    <row r="2797">
      <c r="A2797" s="22" t="n"/>
      <c r="B2797" s="22" t="n"/>
      <c r="C2797" s="24" t="n"/>
      <c r="D2797" s="24" t="n"/>
      <c r="E2797" s="24" t="n"/>
      <c r="F2797" s="24" t="n"/>
      <c r="G2797" s="24" t="n"/>
      <c r="H2797" s="24" t="n"/>
      <c r="I2797" s="24" t="n"/>
      <c r="J2797" s="24" t="n"/>
      <c r="K2797" s="24" t="n"/>
      <c r="L2797" s="24" t="n"/>
      <c r="X2797" s="3" t="n"/>
    </row>
    <row r="2798">
      <c r="A2798" s="22" t="n"/>
      <c r="B2798" s="22" t="n"/>
      <c r="C2798" s="24" t="n"/>
      <c r="D2798" s="24" t="n"/>
      <c r="E2798" s="24" t="n"/>
      <c r="F2798" s="24" t="n"/>
      <c r="G2798" s="24" t="n"/>
      <c r="H2798" s="24" t="n"/>
      <c r="I2798" s="24" t="n"/>
      <c r="J2798" s="24" t="n"/>
      <c r="K2798" s="24" t="n"/>
      <c r="L2798" s="24" t="n"/>
      <c r="X2798" s="3" t="n"/>
    </row>
    <row r="2799">
      <c r="A2799" s="22" t="n"/>
      <c r="B2799" s="22" t="n"/>
      <c r="C2799" s="24" t="n"/>
      <c r="D2799" s="24" t="n"/>
      <c r="E2799" s="24" t="n"/>
      <c r="F2799" s="24" t="n"/>
      <c r="G2799" s="24" t="n"/>
      <c r="H2799" s="24" t="n"/>
      <c r="I2799" s="24" t="n"/>
      <c r="J2799" s="24" t="n"/>
      <c r="K2799" s="24" t="n"/>
      <c r="L2799" s="24" t="n"/>
      <c r="X2799" s="3" t="n"/>
    </row>
    <row r="2800">
      <c r="A2800" s="22" t="n"/>
      <c r="B2800" s="22" t="n"/>
      <c r="C2800" s="24" t="n"/>
      <c r="D2800" s="24" t="n"/>
      <c r="E2800" s="24" t="n"/>
      <c r="F2800" s="24" t="n"/>
      <c r="G2800" s="24" t="n"/>
      <c r="H2800" s="24" t="n"/>
      <c r="I2800" s="24" t="n"/>
      <c r="J2800" s="24" t="n"/>
      <c r="K2800" s="24" t="n"/>
      <c r="L2800" s="24" t="n"/>
      <c r="X2800" s="3" t="n"/>
    </row>
    <row r="2801">
      <c r="A2801" s="22" t="n"/>
      <c r="B2801" s="22" t="n"/>
      <c r="C2801" s="24" t="n"/>
      <c r="D2801" s="24" t="n"/>
      <c r="E2801" s="24" t="n"/>
      <c r="F2801" s="24" t="n"/>
      <c r="G2801" s="24" t="n"/>
      <c r="H2801" s="24" t="n"/>
      <c r="I2801" s="24" t="n"/>
      <c r="J2801" s="24" t="n"/>
      <c r="K2801" s="24" t="n"/>
      <c r="L2801" s="24" t="n"/>
      <c r="X2801" s="3" t="n"/>
    </row>
    <row r="2802">
      <c r="A2802" s="22" t="n"/>
      <c r="B2802" s="22" t="n"/>
      <c r="C2802" s="24" t="n"/>
      <c r="D2802" s="24" t="n"/>
      <c r="E2802" s="24" t="n"/>
      <c r="F2802" s="24" t="n"/>
      <c r="G2802" s="24" t="n"/>
      <c r="H2802" s="24" t="n"/>
      <c r="I2802" s="24" t="n"/>
      <c r="J2802" s="24" t="n"/>
      <c r="K2802" s="24" t="n"/>
      <c r="L2802" s="24" t="n"/>
      <c r="X2802" s="3" t="n"/>
    </row>
    <row r="2803">
      <c r="A2803" s="22" t="n"/>
      <c r="B2803" s="22" t="n"/>
      <c r="C2803" s="24" t="n"/>
      <c r="D2803" s="24" t="n"/>
      <c r="E2803" s="24" t="n"/>
      <c r="F2803" s="24" t="n"/>
      <c r="G2803" s="24" t="n"/>
      <c r="H2803" s="24" t="n"/>
      <c r="I2803" s="24" t="n"/>
      <c r="J2803" s="24" t="n"/>
      <c r="K2803" s="24" t="n"/>
      <c r="L2803" s="24" t="n"/>
      <c r="X2803" s="3" t="n"/>
    </row>
    <row r="2804">
      <c r="A2804" s="22" t="n"/>
      <c r="B2804" s="22" t="n"/>
      <c r="C2804" s="24" t="n"/>
      <c r="D2804" s="24" t="n"/>
      <c r="E2804" s="24" t="n"/>
      <c r="F2804" s="24" t="n"/>
      <c r="G2804" s="24" t="n"/>
      <c r="H2804" s="24" t="n"/>
      <c r="I2804" s="24" t="n"/>
      <c r="J2804" s="24" t="n"/>
      <c r="K2804" s="24" t="n"/>
      <c r="L2804" s="24" t="n"/>
      <c r="X2804" s="3" t="n"/>
    </row>
    <row r="2805">
      <c r="A2805" s="22" t="n"/>
      <c r="B2805" s="22" t="n"/>
      <c r="C2805" s="24" t="n"/>
      <c r="D2805" s="24" t="n"/>
      <c r="E2805" s="24" t="n"/>
      <c r="F2805" s="24" t="n"/>
      <c r="G2805" s="24" t="n"/>
      <c r="H2805" s="24" t="n"/>
      <c r="I2805" s="24" t="n"/>
      <c r="J2805" s="24" t="n"/>
      <c r="K2805" s="24" t="n"/>
      <c r="L2805" s="24" t="n"/>
      <c r="X2805" s="3" t="n"/>
    </row>
    <row r="2806">
      <c r="A2806" s="22" t="n"/>
      <c r="B2806" s="22" t="n"/>
      <c r="C2806" s="24" t="n"/>
      <c r="D2806" s="24" t="n"/>
      <c r="E2806" s="24" t="n"/>
      <c r="F2806" s="24" t="n"/>
      <c r="G2806" s="24" t="n"/>
      <c r="H2806" s="24" t="n"/>
      <c r="I2806" s="24" t="n"/>
      <c r="J2806" s="24" t="n"/>
      <c r="K2806" s="24" t="n"/>
      <c r="L2806" s="24" t="n"/>
      <c r="X2806" s="3" t="n"/>
    </row>
    <row r="2807">
      <c r="A2807" s="22" t="n"/>
      <c r="B2807" s="22" t="n"/>
      <c r="C2807" s="24" t="n"/>
      <c r="D2807" s="24" t="n"/>
      <c r="E2807" s="24" t="n"/>
      <c r="F2807" s="24" t="n"/>
      <c r="G2807" s="24" t="n"/>
      <c r="H2807" s="24" t="n"/>
      <c r="I2807" s="24" t="n"/>
      <c r="J2807" s="24" t="n"/>
      <c r="K2807" s="24" t="n"/>
      <c r="L2807" s="24" t="n"/>
      <c r="X2807" s="3" t="n"/>
    </row>
    <row r="2808">
      <c r="A2808" s="22" t="n"/>
      <c r="B2808" s="22" t="n"/>
      <c r="C2808" s="24" t="n"/>
      <c r="D2808" s="24" t="n"/>
      <c r="E2808" s="24" t="n"/>
      <c r="F2808" s="24" t="n"/>
      <c r="G2808" s="24" t="n"/>
      <c r="H2808" s="24" t="n"/>
      <c r="I2808" s="24" t="n"/>
      <c r="J2808" s="24" t="n"/>
      <c r="K2808" s="24" t="n"/>
      <c r="L2808" s="24" t="n"/>
      <c r="X2808" s="3" t="n"/>
    </row>
    <row r="2809">
      <c r="A2809" s="22" t="n"/>
      <c r="B2809" s="22" t="n"/>
      <c r="C2809" s="24" t="n"/>
      <c r="D2809" s="24" t="n"/>
      <c r="E2809" s="24" t="n"/>
      <c r="F2809" s="24" t="n"/>
      <c r="G2809" s="24" t="n"/>
      <c r="H2809" s="24" t="n"/>
      <c r="I2809" s="24" t="n"/>
      <c r="J2809" s="24" t="n"/>
      <c r="K2809" s="24" t="n"/>
      <c r="L2809" s="24" t="n"/>
      <c r="X2809" s="3" t="n"/>
    </row>
    <row r="2810">
      <c r="A2810" s="22" t="n"/>
      <c r="B2810" s="22" t="n"/>
      <c r="C2810" s="24" t="n"/>
      <c r="D2810" s="24" t="n"/>
      <c r="E2810" s="24" t="n"/>
      <c r="F2810" s="24" t="n"/>
      <c r="G2810" s="24" t="n"/>
      <c r="H2810" s="24" t="n"/>
      <c r="I2810" s="24" t="n"/>
      <c r="J2810" s="24" t="n"/>
      <c r="K2810" s="24" t="n"/>
      <c r="L2810" s="24" t="n"/>
      <c r="X2810" s="3" t="n"/>
    </row>
    <row r="2811">
      <c r="A2811" s="22" t="n"/>
      <c r="B2811" s="22" t="n"/>
      <c r="C2811" s="24" t="n"/>
      <c r="D2811" s="24" t="n"/>
      <c r="E2811" s="24" t="n"/>
      <c r="F2811" s="24" t="n"/>
      <c r="G2811" s="24" t="n"/>
      <c r="H2811" s="24" t="n"/>
      <c r="I2811" s="24" t="n"/>
      <c r="J2811" s="24" t="n"/>
      <c r="K2811" s="24" t="n"/>
      <c r="L2811" s="24" t="n"/>
      <c r="X2811" s="3" t="n"/>
    </row>
    <row r="2812">
      <c r="A2812" s="22" t="n"/>
      <c r="B2812" s="22" t="n"/>
      <c r="C2812" s="24" t="n"/>
      <c r="D2812" s="24" t="n"/>
      <c r="E2812" s="24" t="n"/>
      <c r="F2812" s="24" t="n"/>
      <c r="G2812" s="24" t="n"/>
      <c r="H2812" s="24" t="n"/>
      <c r="I2812" s="24" t="n"/>
      <c r="J2812" s="24" t="n"/>
      <c r="K2812" s="24" t="n"/>
      <c r="L2812" s="24" t="n"/>
      <c r="X2812" s="3" t="n"/>
    </row>
    <row r="2813">
      <c r="A2813" s="22" t="n"/>
      <c r="B2813" s="22" t="n"/>
      <c r="C2813" s="24" t="n"/>
      <c r="D2813" s="24" t="n"/>
      <c r="E2813" s="24" t="n"/>
      <c r="F2813" s="24" t="n"/>
      <c r="G2813" s="24" t="n"/>
      <c r="H2813" s="24" t="n"/>
      <c r="I2813" s="24" t="n"/>
      <c r="J2813" s="24" t="n"/>
      <c r="K2813" s="24" t="n"/>
      <c r="L2813" s="24" t="n"/>
      <c r="X2813" s="3" t="n"/>
    </row>
    <row r="2814">
      <c r="A2814" s="22" t="n"/>
      <c r="B2814" s="22" t="n"/>
      <c r="C2814" s="24" t="n"/>
      <c r="D2814" s="24" t="n"/>
      <c r="E2814" s="24" t="n"/>
      <c r="F2814" s="24" t="n"/>
      <c r="G2814" s="24" t="n"/>
      <c r="H2814" s="24" t="n"/>
      <c r="I2814" s="24" t="n"/>
      <c r="J2814" s="24" t="n"/>
      <c r="K2814" s="24" t="n"/>
      <c r="L2814" s="24" t="n"/>
      <c r="X2814" s="3" t="n"/>
    </row>
    <row r="2815">
      <c r="A2815" s="22" t="n"/>
      <c r="B2815" s="22" t="n"/>
      <c r="C2815" s="24" t="n"/>
      <c r="D2815" s="24" t="n"/>
      <c r="E2815" s="24" t="n"/>
      <c r="F2815" s="24" t="n"/>
      <c r="G2815" s="24" t="n"/>
      <c r="H2815" s="24" t="n"/>
      <c r="I2815" s="24" t="n"/>
      <c r="J2815" s="24" t="n"/>
      <c r="K2815" s="24" t="n"/>
      <c r="L2815" s="24" t="n"/>
      <c r="X2815" s="3" t="n"/>
    </row>
    <row r="2816">
      <c r="A2816" s="22" t="n"/>
      <c r="B2816" s="22" t="n"/>
      <c r="C2816" s="24" t="n"/>
      <c r="D2816" s="24" t="n"/>
      <c r="E2816" s="24" t="n"/>
      <c r="F2816" s="24" t="n"/>
      <c r="G2816" s="24" t="n"/>
      <c r="H2816" s="24" t="n"/>
      <c r="I2816" s="24" t="n"/>
      <c r="J2816" s="24" t="n"/>
      <c r="K2816" s="24" t="n"/>
      <c r="L2816" s="24" t="n"/>
      <c r="X2816" s="3" t="n"/>
    </row>
    <row r="2817">
      <c r="A2817" s="22" t="n"/>
      <c r="B2817" s="22" t="n"/>
      <c r="C2817" s="24" t="n"/>
      <c r="D2817" s="24" t="n"/>
      <c r="E2817" s="24" t="n"/>
      <c r="F2817" s="24" t="n"/>
      <c r="G2817" s="24" t="n"/>
      <c r="H2817" s="24" t="n"/>
      <c r="I2817" s="24" t="n"/>
      <c r="J2817" s="24" t="n"/>
      <c r="K2817" s="24" t="n"/>
      <c r="L2817" s="24" t="n"/>
      <c r="X2817" s="3" t="n"/>
    </row>
    <row r="2818">
      <c r="A2818" s="22" t="n"/>
      <c r="B2818" s="22" t="n"/>
      <c r="C2818" s="24" t="n"/>
      <c r="D2818" s="24" t="n"/>
      <c r="E2818" s="24" t="n"/>
      <c r="F2818" s="24" t="n"/>
      <c r="G2818" s="24" t="n"/>
      <c r="H2818" s="24" t="n"/>
      <c r="I2818" s="24" t="n"/>
      <c r="J2818" s="24" t="n"/>
      <c r="K2818" s="24" t="n"/>
      <c r="L2818" s="24" t="n"/>
      <c r="X2818" s="3" t="n"/>
    </row>
    <row r="2819">
      <c r="A2819" s="22" t="n"/>
      <c r="B2819" s="22" t="n"/>
      <c r="C2819" s="24" t="n"/>
      <c r="D2819" s="24" t="n"/>
      <c r="E2819" s="24" t="n"/>
      <c r="F2819" s="24" t="n"/>
      <c r="G2819" s="24" t="n"/>
      <c r="H2819" s="24" t="n"/>
      <c r="I2819" s="24" t="n"/>
      <c r="J2819" s="24" t="n"/>
      <c r="K2819" s="24" t="n"/>
      <c r="L2819" s="24" t="n"/>
      <c r="X2819" s="3" t="n"/>
    </row>
    <row r="2820">
      <c r="A2820" s="22" t="n"/>
      <c r="B2820" s="22" t="n"/>
      <c r="C2820" s="24" t="n"/>
      <c r="D2820" s="24" t="n"/>
      <c r="E2820" s="24" t="n"/>
      <c r="F2820" s="24" t="n"/>
      <c r="G2820" s="24" t="n"/>
      <c r="H2820" s="24" t="n"/>
      <c r="I2820" s="24" t="n"/>
      <c r="J2820" s="24" t="n"/>
      <c r="K2820" s="24" t="n"/>
      <c r="L2820" s="24" t="n"/>
      <c r="X2820" s="3" t="n"/>
    </row>
    <row r="2821">
      <c r="A2821" s="22" t="n"/>
      <c r="B2821" s="22" t="n"/>
      <c r="C2821" s="24" t="n"/>
      <c r="D2821" s="24" t="n"/>
      <c r="E2821" s="24" t="n"/>
      <c r="F2821" s="24" t="n"/>
      <c r="G2821" s="24" t="n"/>
      <c r="H2821" s="24" t="n"/>
      <c r="I2821" s="24" t="n"/>
      <c r="J2821" s="24" t="n"/>
      <c r="K2821" s="24" t="n"/>
      <c r="L2821" s="24" t="n"/>
      <c r="X2821" s="3" t="n"/>
    </row>
    <row r="2822">
      <c r="A2822" s="22" t="n"/>
      <c r="B2822" s="22" t="n"/>
      <c r="C2822" s="24" t="n"/>
      <c r="D2822" s="24" t="n"/>
      <c r="E2822" s="24" t="n"/>
      <c r="F2822" s="24" t="n"/>
      <c r="G2822" s="24" t="n"/>
      <c r="H2822" s="24" t="n"/>
      <c r="I2822" s="24" t="n"/>
      <c r="J2822" s="24" t="n"/>
      <c r="K2822" s="24" t="n"/>
      <c r="L2822" s="24" t="n"/>
      <c r="X2822" s="3" t="n"/>
    </row>
    <row r="2823">
      <c r="A2823" s="22" t="n"/>
      <c r="B2823" s="22" t="n"/>
      <c r="C2823" s="24" t="n"/>
      <c r="D2823" s="24" t="n"/>
      <c r="E2823" s="24" t="n"/>
      <c r="F2823" s="24" t="n"/>
      <c r="G2823" s="24" t="n"/>
      <c r="H2823" s="24" t="n"/>
      <c r="I2823" s="24" t="n"/>
      <c r="J2823" s="24" t="n"/>
      <c r="K2823" s="24" t="n"/>
      <c r="L2823" s="24" t="n"/>
      <c r="X2823" s="3" t="n"/>
    </row>
    <row r="2824">
      <c r="A2824" s="22" t="n"/>
      <c r="B2824" s="22" t="n"/>
      <c r="C2824" s="24" t="n"/>
      <c r="D2824" s="24" t="n"/>
      <c r="E2824" s="24" t="n"/>
      <c r="F2824" s="24" t="n"/>
      <c r="G2824" s="24" t="n"/>
      <c r="H2824" s="24" t="n"/>
      <c r="I2824" s="24" t="n"/>
      <c r="J2824" s="24" t="n"/>
      <c r="K2824" s="24" t="n"/>
      <c r="L2824" s="24" t="n"/>
      <c r="X2824" s="3" t="n"/>
    </row>
    <row r="2825">
      <c r="A2825" s="22" t="n"/>
      <c r="B2825" s="22" t="n"/>
      <c r="C2825" s="24" t="n"/>
      <c r="D2825" s="24" t="n"/>
      <c r="E2825" s="24" t="n"/>
      <c r="F2825" s="24" t="n"/>
      <c r="G2825" s="24" t="n"/>
      <c r="H2825" s="24" t="n"/>
      <c r="I2825" s="24" t="n"/>
      <c r="J2825" s="24" t="n"/>
      <c r="K2825" s="24" t="n"/>
      <c r="L2825" s="24" t="n"/>
      <c r="X2825" s="3" t="n"/>
    </row>
    <row r="2826">
      <c r="A2826" s="22" t="n"/>
      <c r="B2826" s="22" t="n"/>
      <c r="C2826" s="24" t="n"/>
      <c r="D2826" s="24" t="n"/>
      <c r="E2826" s="24" t="n"/>
      <c r="F2826" s="24" t="n"/>
      <c r="G2826" s="24" t="n"/>
      <c r="H2826" s="24" t="n"/>
      <c r="I2826" s="24" t="n"/>
      <c r="J2826" s="24" t="n"/>
      <c r="K2826" s="24" t="n"/>
      <c r="L2826" s="24" t="n"/>
      <c r="X2826" s="3" t="n"/>
    </row>
    <row r="2827">
      <c r="A2827" s="22" t="n"/>
      <c r="B2827" s="22" t="n"/>
      <c r="C2827" s="24" t="n"/>
      <c r="D2827" s="24" t="n"/>
      <c r="E2827" s="24" t="n"/>
      <c r="F2827" s="24" t="n"/>
      <c r="G2827" s="24" t="n"/>
      <c r="H2827" s="24" t="n"/>
      <c r="I2827" s="24" t="n"/>
      <c r="J2827" s="24" t="n"/>
      <c r="K2827" s="24" t="n"/>
      <c r="L2827" s="24" t="n"/>
      <c r="X2827" s="3" t="n"/>
    </row>
    <row r="2828">
      <c r="A2828" s="22" t="n"/>
      <c r="B2828" s="22" t="n"/>
      <c r="C2828" s="24" t="n"/>
      <c r="D2828" s="24" t="n"/>
      <c r="E2828" s="24" t="n"/>
      <c r="F2828" s="24" t="n"/>
      <c r="G2828" s="24" t="n"/>
      <c r="H2828" s="24" t="n"/>
      <c r="I2828" s="24" t="n"/>
      <c r="J2828" s="24" t="n"/>
      <c r="K2828" s="24" t="n"/>
      <c r="L2828" s="24" t="n"/>
      <c r="X2828" s="3" t="n"/>
    </row>
    <row r="2829">
      <c r="A2829" s="22" t="n"/>
      <c r="B2829" s="22" t="n"/>
      <c r="C2829" s="24" t="n"/>
      <c r="D2829" s="24" t="n"/>
      <c r="E2829" s="24" t="n"/>
      <c r="F2829" s="24" t="n"/>
      <c r="G2829" s="24" t="n"/>
      <c r="H2829" s="24" t="n"/>
      <c r="I2829" s="24" t="n"/>
      <c r="J2829" s="24" t="n"/>
      <c r="K2829" s="24" t="n"/>
      <c r="L2829" s="24" t="n"/>
      <c r="X2829" s="3" t="n"/>
    </row>
    <row r="2830">
      <c r="A2830" s="22" t="n"/>
      <c r="B2830" s="22" t="n"/>
      <c r="C2830" s="24" t="n"/>
      <c r="D2830" s="24" t="n"/>
      <c r="E2830" s="24" t="n"/>
      <c r="F2830" s="24" t="n"/>
      <c r="G2830" s="24" t="n"/>
      <c r="H2830" s="24" t="n"/>
      <c r="I2830" s="24" t="n"/>
      <c r="J2830" s="24" t="n"/>
      <c r="K2830" s="24" t="n"/>
      <c r="L2830" s="24" t="n"/>
      <c r="X2830" s="3" t="n"/>
    </row>
    <row r="2831">
      <c r="A2831" s="22" t="n"/>
      <c r="B2831" s="22" t="n"/>
      <c r="C2831" s="24" t="n"/>
      <c r="D2831" s="24" t="n"/>
      <c r="E2831" s="24" t="n"/>
      <c r="F2831" s="24" t="n"/>
      <c r="G2831" s="24" t="n"/>
      <c r="H2831" s="24" t="n"/>
      <c r="I2831" s="24" t="n"/>
      <c r="J2831" s="24" t="n"/>
      <c r="K2831" s="24" t="n"/>
      <c r="L2831" s="24" t="n"/>
      <c r="X2831" s="3" t="n"/>
    </row>
    <row r="2832">
      <c r="A2832" s="22" t="n"/>
      <c r="B2832" s="22" t="n"/>
      <c r="C2832" s="24" t="n"/>
      <c r="D2832" s="24" t="n"/>
      <c r="E2832" s="24" t="n"/>
      <c r="F2832" s="24" t="n"/>
      <c r="G2832" s="24" t="n"/>
      <c r="H2832" s="24" t="n"/>
      <c r="I2832" s="24" t="n"/>
      <c r="J2832" s="24" t="n"/>
      <c r="K2832" s="24" t="n"/>
      <c r="L2832" s="24" t="n"/>
      <c r="X2832" s="3" t="n"/>
    </row>
    <row r="2833">
      <c r="A2833" s="22" t="n"/>
      <c r="B2833" s="22" t="n"/>
      <c r="C2833" s="24" t="n"/>
      <c r="D2833" s="24" t="n"/>
      <c r="E2833" s="24" t="n"/>
      <c r="F2833" s="24" t="n"/>
      <c r="G2833" s="24" t="n"/>
      <c r="H2833" s="24" t="n"/>
      <c r="I2833" s="24" t="n"/>
      <c r="J2833" s="24" t="n"/>
      <c r="K2833" s="24" t="n"/>
      <c r="L2833" s="24" t="n"/>
      <c r="X2833" s="3" t="n"/>
    </row>
    <row r="2834">
      <c r="A2834" s="22" t="n"/>
      <c r="B2834" s="22" t="n"/>
      <c r="C2834" s="24" t="n"/>
      <c r="D2834" s="24" t="n"/>
      <c r="E2834" s="24" t="n"/>
      <c r="F2834" s="24" t="n"/>
      <c r="G2834" s="24" t="n"/>
      <c r="H2834" s="24" t="n"/>
      <c r="I2834" s="24" t="n"/>
      <c r="J2834" s="24" t="n"/>
      <c r="K2834" s="24" t="n"/>
      <c r="L2834" s="24" t="n"/>
      <c r="X2834" s="3" t="n"/>
    </row>
    <row r="2835">
      <c r="A2835" s="22" t="n"/>
      <c r="B2835" s="22" t="n"/>
      <c r="C2835" s="24" t="n"/>
      <c r="D2835" s="24" t="n"/>
      <c r="E2835" s="24" t="n"/>
      <c r="F2835" s="24" t="n"/>
      <c r="G2835" s="24" t="n"/>
      <c r="H2835" s="24" t="n"/>
      <c r="I2835" s="24" t="n"/>
      <c r="J2835" s="24" t="n"/>
      <c r="K2835" s="24" t="n"/>
      <c r="L2835" s="24" t="n"/>
      <c r="X2835" s="3" t="n"/>
    </row>
    <row r="2836">
      <c r="A2836" s="22" t="n"/>
      <c r="B2836" s="22" t="n"/>
      <c r="C2836" s="24" t="n"/>
      <c r="D2836" s="24" t="n"/>
      <c r="E2836" s="24" t="n"/>
      <c r="F2836" s="24" t="n"/>
      <c r="G2836" s="24" t="n"/>
      <c r="H2836" s="24" t="n"/>
      <c r="I2836" s="24" t="n"/>
      <c r="J2836" s="24" t="n"/>
      <c r="K2836" s="24" t="n"/>
      <c r="L2836" s="24" t="n"/>
      <c r="X2836" s="3" t="n"/>
    </row>
    <row r="2837">
      <c r="A2837" s="22" t="n"/>
      <c r="B2837" s="22" t="n"/>
      <c r="C2837" s="24" t="n"/>
      <c r="D2837" s="24" t="n"/>
      <c r="E2837" s="24" t="n"/>
      <c r="F2837" s="24" t="n"/>
      <c r="G2837" s="24" t="n"/>
      <c r="H2837" s="24" t="n"/>
      <c r="I2837" s="24" t="n"/>
      <c r="J2837" s="24" t="n"/>
      <c r="K2837" s="24" t="n"/>
      <c r="L2837" s="24" t="n"/>
      <c r="X2837" s="3" t="n"/>
    </row>
    <row r="2838">
      <c r="A2838" s="22" t="n"/>
      <c r="B2838" s="22" t="n"/>
      <c r="C2838" s="24" t="n"/>
      <c r="D2838" s="24" t="n"/>
      <c r="E2838" s="24" t="n"/>
      <c r="F2838" s="24" t="n"/>
      <c r="G2838" s="24" t="n"/>
      <c r="H2838" s="24" t="n"/>
      <c r="I2838" s="24" t="n"/>
      <c r="J2838" s="24" t="n"/>
      <c r="K2838" s="24" t="n"/>
      <c r="L2838" s="24" t="n"/>
      <c r="X2838" s="3" t="n"/>
    </row>
    <row r="2839">
      <c r="A2839" s="22" t="n"/>
      <c r="B2839" s="22" t="n"/>
      <c r="C2839" s="24" t="n"/>
      <c r="D2839" s="24" t="n"/>
      <c r="E2839" s="24" t="n"/>
      <c r="F2839" s="24" t="n"/>
      <c r="G2839" s="24" t="n"/>
      <c r="H2839" s="24" t="n"/>
      <c r="I2839" s="24" t="n"/>
      <c r="J2839" s="24" t="n"/>
      <c r="K2839" s="24" t="n"/>
      <c r="L2839" s="24" t="n"/>
      <c r="X2839" s="3" t="n"/>
    </row>
    <row r="2840">
      <c r="A2840" s="22" t="n"/>
      <c r="B2840" s="22" t="n"/>
      <c r="C2840" s="24" t="n"/>
      <c r="D2840" s="24" t="n"/>
      <c r="E2840" s="24" t="n"/>
      <c r="F2840" s="24" t="n"/>
      <c r="G2840" s="24" t="n"/>
      <c r="H2840" s="24" t="n"/>
      <c r="I2840" s="24" t="n"/>
      <c r="J2840" s="24" t="n"/>
      <c r="K2840" s="24" t="n"/>
      <c r="L2840" s="24" t="n"/>
      <c r="X2840" s="3" t="n"/>
    </row>
    <row r="2841">
      <c r="A2841" s="22" t="n"/>
      <c r="B2841" s="22" t="n"/>
      <c r="C2841" s="24" t="n"/>
      <c r="D2841" s="24" t="n"/>
      <c r="E2841" s="24" t="n"/>
      <c r="F2841" s="24" t="n"/>
      <c r="G2841" s="24" t="n"/>
      <c r="H2841" s="24" t="n"/>
      <c r="I2841" s="24" t="n"/>
      <c r="J2841" s="24" t="n"/>
      <c r="K2841" s="24" t="n"/>
      <c r="L2841" s="24" t="n"/>
      <c r="X2841" s="3" t="n"/>
    </row>
    <row r="2842">
      <c r="A2842" s="22" t="n"/>
      <c r="B2842" s="22" t="n"/>
      <c r="C2842" s="24" t="n"/>
      <c r="D2842" s="24" t="n"/>
      <c r="E2842" s="24" t="n"/>
      <c r="F2842" s="24" t="n"/>
      <c r="G2842" s="24" t="n"/>
      <c r="H2842" s="24" t="n"/>
      <c r="I2842" s="24" t="n"/>
      <c r="J2842" s="24" t="n"/>
      <c r="K2842" s="24" t="n"/>
      <c r="L2842" s="24" t="n"/>
      <c r="X2842" s="3" t="n"/>
    </row>
    <row r="2843">
      <c r="A2843" s="22" t="n"/>
      <c r="B2843" s="22" t="n"/>
      <c r="C2843" s="24" t="n"/>
      <c r="D2843" s="24" t="n"/>
      <c r="E2843" s="24" t="n"/>
      <c r="F2843" s="24" t="n"/>
      <c r="G2843" s="24" t="n"/>
      <c r="H2843" s="24" t="n"/>
      <c r="I2843" s="24" t="n"/>
      <c r="J2843" s="24" t="n"/>
      <c r="K2843" s="24" t="n"/>
      <c r="L2843" s="24" t="n"/>
      <c r="X2843" s="3" t="n"/>
    </row>
    <row r="2844">
      <c r="A2844" s="22" t="n"/>
      <c r="B2844" s="22" t="n"/>
      <c r="C2844" s="24" t="n"/>
      <c r="D2844" s="24" t="n"/>
      <c r="E2844" s="24" t="n"/>
      <c r="F2844" s="24" t="n"/>
      <c r="G2844" s="24" t="n"/>
      <c r="H2844" s="24" t="n"/>
      <c r="I2844" s="24" t="n"/>
      <c r="J2844" s="24" t="n"/>
      <c r="K2844" s="24" t="n"/>
      <c r="L2844" s="24" t="n"/>
      <c r="X2844" s="3" t="n"/>
    </row>
    <row r="2845">
      <c r="A2845" s="22" t="n"/>
      <c r="B2845" s="22" t="n"/>
      <c r="C2845" s="24" t="n"/>
      <c r="D2845" s="24" t="n"/>
      <c r="E2845" s="24" t="n"/>
      <c r="F2845" s="24" t="n"/>
      <c r="G2845" s="24" t="n"/>
      <c r="H2845" s="24" t="n"/>
      <c r="I2845" s="24" t="n"/>
      <c r="J2845" s="24" t="n"/>
      <c r="K2845" s="24" t="n"/>
      <c r="L2845" s="24" t="n"/>
      <c r="X2845" s="3" t="n"/>
    </row>
    <row r="2846">
      <c r="A2846" s="22" t="n"/>
      <c r="B2846" s="22" t="n"/>
      <c r="C2846" s="24" t="n"/>
      <c r="D2846" s="24" t="n"/>
      <c r="E2846" s="24" t="n"/>
      <c r="F2846" s="24" t="n"/>
      <c r="G2846" s="24" t="n"/>
      <c r="H2846" s="24" t="n"/>
      <c r="I2846" s="24" t="n"/>
      <c r="J2846" s="24" t="n"/>
      <c r="K2846" s="24" t="n"/>
      <c r="L2846" s="24" t="n"/>
      <c r="X2846" s="3" t="n"/>
    </row>
    <row r="2847">
      <c r="A2847" s="22" t="n"/>
      <c r="B2847" s="22" t="n"/>
      <c r="C2847" s="24" t="n"/>
      <c r="D2847" s="24" t="n"/>
      <c r="E2847" s="24" t="n"/>
      <c r="F2847" s="24" t="n"/>
      <c r="G2847" s="24" t="n"/>
      <c r="H2847" s="24" t="n"/>
      <c r="I2847" s="24" t="n"/>
      <c r="J2847" s="24" t="n"/>
      <c r="K2847" s="24" t="n"/>
      <c r="L2847" s="24" t="n"/>
      <c r="X2847" s="3" t="n"/>
    </row>
    <row r="2848">
      <c r="A2848" s="22" t="n"/>
      <c r="B2848" s="22" t="n"/>
      <c r="C2848" s="24" t="n"/>
      <c r="D2848" s="24" t="n"/>
      <c r="E2848" s="24" t="n"/>
      <c r="F2848" s="24" t="n"/>
      <c r="G2848" s="24" t="n"/>
      <c r="H2848" s="24" t="n"/>
      <c r="I2848" s="24" t="n"/>
      <c r="J2848" s="24" t="n"/>
      <c r="K2848" s="24" t="n"/>
      <c r="L2848" s="24" t="n"/>
      <c r="X2848" s="3" t="n"/>
    </row>
    <row r="2849">
      <c r="A2849" s="22" t="n"/>
      <c r="B2849" s="22" t="n"/>
      <c r="C2849" s="24" t="n"/>
      <c r="D2849" s="24" t="n"/>
      <c r="E2849" s="24" t="n"/>
      <c r="F2849" s="24" t="n"/>
      <c r="G2849" s="24" t="n"/>
      <c r="H2849" s="24" t="n"/>
      <c r="I2849" s="24" t="n"/>
      <c r="J2849" s="24" t="n"/>
      <c r="K2849" s="24" t="n"/>
      <c r="L2849" s="24" t="n"/>
      <c r="X2849" s="3" t="n"/>
    </row>
    <row r="2850">
      <c r="A2850" s="22" t="n"/>
      <c r="B2850" s="22" t="n"/>
      <c r="C2850" s="24" t="n"/>
      <c r="D2850" s="24" t="n"/>
      <c r="E2850" s="24" t="n"/>
      <c r="F2850" s="24" t="n"/>
      <c r="G2850" s="24" t="n"/>
      <c r="H2850" s="24" t="n"/>
      <c r="I2850" s="24" t="n"/>
      <c r="J2850" s="24" t="n"/>
      <c r="K2850" s="24" t="n"/>
      <c r="L2850" s="24" t="n"/>
      <c r="X2850" s="3" t="n"/>
    </row>
    <row r="2851">
      <c r="A2851" s="22" t="n"/>
      <c r="B2851" s="22" t="n"/>
      <c r="C2851" s="24" t="n"/>
      <c r="D2851" s="24" t="n"/>
      <c r="E2851" s="24" t="n"/>
      <c r="F2851" s="24" t="n"/>
      <c r="G2851" s="24" t="n"/>
      <c r="H2851" s="24" t="n"/>
      <c r="I2851" s="24" t="n"/>
      <c r="J2851" s="24" t="n"/>
      <c r="K2851" s="24" t="n"/>
      <c r="L2851" s="24" t="n"/>
      <c r="X2851" s="3" t="n"/>
    </row>
    <row r="2852">
      <c r="A2852" s="22" t="n"/>
      <c r="B2852" s="22" t="n"/>
      <c r="C2852" s="24" t="n"/>
      <c r="D2852" s="24" t="n"/>
      <c r="E2852" s="24" t="n"/>
      <c r="F2852" s="24" t="n"/>
      <c r="G2852" s="24" t="n"/>
      <c r="H2852" s="24" t="n"/>
      <c r="I2852" s="24" t="n"/>
      <c r="J2852" s="24" t="n"/>
      <c r="K2852" s="24" t="n"/>
      <c r="L2852" s="24" t="n"/>
      <c r="X2852" s="3" t="n"/>
    </row>
    <row r="2853">
      <c r="A2853" s="22" t="n"/>
      <c r="B2853" s="22" t="n"/>
      <c r="C2853" s="24" t="n"/>
      <c r="D2853" s="24" t="n"/>
      <c r="E2853" s="24" t="n"/>
      <c r="F2853" s="24" t="n"/>
      <c r="G2853" s="24" t="n"/>
      <c r="H2853" s="24" t="n"/>
      <c r="I2853" s="24" t="n"/>
      <c r="J2853" s="24" t="n"/>
      <c r="K2853" s="24" t="n"/>
      <c r="L2853" s="24" t="n"/>
      <c r="X2853" s="3" t="n"/>
    </row>
    <row r="2854">
      <c r="A2854" s="22" t="n"/>
      <c r="B2854" s="22" t="n"/>
      <c r="C2854" s="24" t="n"/>
      <c r="D2854" s="24" t="n"/>
      <c r="E2854" s="24" t="n"/>
      <c r="F2854" s="24" t="n"/>
      <c r="G2854" s="24" t="n"/>
      <c r="H2854" s="24" t="n"/>
      <c r="I2854" s="24" t="n"/>
      <c r="J2854" s="24" t="n"/>
      <c r="K2854" s="24" t="n"/>
      <c r="L2854" s="24" t="n"/>
      <c r="X2854" s="3" t="n"/>
    </row>
    <row r="2855">
      <c r="A2855" s="22" t="n"/>
      <c r="B2855" s="22" t="n"/>
      <c r="C2855" s="24" t="n"/>
      <c r="D2855" s="24" t="n"/>
      <c r="E2855" s="24" t="n"/>
      <c r="F2855" s="24" t="n"/>
      <c r="G2855" s="24" t="n"/>
      <c r="H2855" s="24" t="n"/>
      <c r="I2855" s="24" t="n"/>
      <c r="J2855" s="24" t="n"/>
      <c r="K2855" s="24" t="n"/>
      <c r="L2855" s="24" t="n"/>
      <c r="X2855" s="3" t="n"/>
    </row>
    <row r="2856">
      <c r="A2856" s="22" t="n"/>
      <c r="B2856" s="22" t="n"/>
      <c r="C2856" s="24" t="n"/>
      <c r="D2856" s="24" t="n"/>
      <c r="E2856" s="24" t="n"/>
      <c r="F2856" s="24" t="n"/>
      <c r="G2856" s="24" t="n"/>
      <c r="H2856" s="24" t="n"/>
      <c r="I2856" s="24" t="n"/>
      <c r="J2856" s="24" t="n"/>
      <c r="K2856" s="24" t="n"/>
      <c r="L2856" s="24" t="n"/>
      <c r="X2856" s="3" t="n"/>
    </row>
    <row r="2857">
      <c r="A2857" s="22" t="n"/>
      <c r="B2857" s="22" t="n"/>
      <c r="C2857" s="24" t="n"/>
      <c r="D2857" s="24" t="n"/>
      <c r="E2857" s="24" t="n"/>
      <c r="F2857" s="24" t="n"/>
      <c r="G2857" s="24" t="n"/>
      <c r="H2857" s="24" t="n"/>
      <c r="I2857" s="24" t="n"/>
      <c r="J2857" s="24" t="n"/>
      <c r="K2857" s="24" t="n"/>
      <c r="L2857" s="24" t="n"/>
      <c r="X2857" s="3" t="n"/>
    </row>
    <row r="2858">
      <c r="A2858" s="22" t="n"/>
      <c r="B2858" s="22" t="n"/>
      <c r="C2858" s="24" t="n"/>
      <c r="D2858" s="24" t="n"/>
      <c r="E2858" s="24" t="n"/>
      <c r="F2858" s="24" t="n"/>
      <c r="G2858" s="24" t="n"/>
      <c r="H2858" s="24" t="n"/>
      <c r="I2858" s="24" t="n"/>
      <c r="J2858" s="24" t="n"/>
      <c r="K2858" s="24" t="n"/>
      <c r="L2858" s="24" t="n"/>
      <c r="X2858" s="3" t="n"/>
    </row>
    <row r="2859">
      <c r="A2859" s="22" t="n"/>
      <c r="B2859" s="22" t="n"/>
      <c r="C2859" s="24" t="n"/>
      <c r="D2859" s="24" t="n"/>
      <c r="E2859" s="24" t="n"/>
      <c r="F2859" s="24" t="n"/>
      <c r="G2859" s="24" t="n"/>
      <c r="H2859" s="24" t="n"/>
      <c r="I2859" s="24" t="n"/>
      <c r="J2859" s="24" t="n"/>
      <c r="K2859" s="24" t="n"/>
      <c r="L2859" s="24" t="n"/>
      <c r="X2859" s="3" t="n"/>
    </row>
    <row r="2860">
      <c r="A2860" s="22" t="n"/>
      <c r="B2860" s="22" t="n"/>
      <c r="C2860" s="24" t="n"/>
      <c r="D2860" s="24" t="n"/>
      <c r="E2860" s="24" t="n"/>
      <c r="F2860" s="24" t="n"/>
      <c r="G2860" s="24" t="n"/>
      <c r="H2860" s="24" t="n"/>
      <c r="I2860" s="24" t="n"/>
      <c r="J2860" s="24" t="n"/>
      <c r="K2860" s="24" t="n"/>
      <c r="L2860" s="24" t="n"/>
      <c r="X2860" s="3" t="n"/>
    </row>
    <row r="2861">
      <c r="A2861" s="22" t="n"/>
      <c r="B2861" s="22" t="n"/>
      <c r="C2861" s="24" t="n"/>
      <c r="D2861" s="24" t="n"/>
      <c r="E2861" s="24" t="n"/>
      <c r="F2861" s="24" t="n"/>
      <c r="G2861" s="24" t="n"/>
      <c r="H2861" s="24" t="n"/>
      <c r="I2861" s="24" t="n"/>
      <c r="J2861" s="24" t="n"/>
      <c r="K2861" s="24" t="n"/>
      <c r="L2861" s="24" t="n"/>
      <c r="X2861" s="3" t="n"/>
    </row>
    <row r="2862">
      <c r="A2862" s="22" t="n"/>
      <c r="B2862" s="22" t="n"/>
      <c r="C2862" s="24" t="n"/>
      <c r="D2862" s="24" t="n"/>
      <c r="E2862" s="24" t="n"/>
      <c r="F2862" s="24" t="n"/>
      <c r="G2862" s="24" t="n"/>
      <c r="H2862" s="24" t="n"/>
      <c r="I2862" s="24" t="n"/>
      <c r="J2862" s="24" t="n"/>
      <c r="K2862" s="24" t="n"/>
      <c r="L2862" s="24" t="n"/>
      <c r="X2862" s="3" t="n"/>
    </row>
    <row r="2863">
      <c r="A2863" s="22" t="n"/>
      <c r="B2863" s="22" t="n"/>
      <c r="C2863" s="24" t="n"/>
      <c r="D2863" s="24" t="n"/>
      <c r="E2863" s="24" t="n"/>
      <c r="F2863" s="24" t="n"/>
      <c r="G2863" s="24" t="n"/>
      <c r="H2863" s="24" t="n"/>
      <c r="I2863" s="24" t="n"/>
      <c r="J2863" s="24" t="n"/>
      <c r="K2863" s="24" t="n"/>
      <c r="L2863" s="24" t="n"/>
      <c r="X2863" s="3" t="n"/>
    </row>
    <row r="2864">
      <c r="A2864" s="22" t="n"/>
      <c r="B2864" s="22" t="n"/>
      <c r="C2864" s="24" t="n"/>
      <c r="D2864" s="24" t="n"/>
      <c r="E2864" s="24" t="n"/>
      <c r="F2864" s="24" t="n"/>
      <c r="G2864" s="24" t="n"/>
      <c r="H2864" s="24" t="n"/>
      <c r="I2864" s="24" t="n"/>
      <c r="J2864" s="24" t="n"/>
      <c r="K2864" s="24" t="n"/>
      <c r="L2864" s="24" t="n"/>
      <c r="X2864" s="3" t="n"/>
    </row>
    <row r="2865">
      <c r="A2865" s="22" t="n"/>
      <c r="B2865" s="22" t="n"/>
      <c r="C2865" s="24" t="n"/>
      <c r="D2865" s="24" t="n"/>
      <c r="E2865" s="24" t="n"/>
      <c r="F2865" s="24" t="n"/>
      <c r="G2865" s="24" t="n"/>
      <c r="H2865" s="24" t="n"/>
      <c r="I2865" s="24" t="n"/>
      <c r="J2865" s="24" t="n"/>
      <c r="K2865" s="24" t="n"/>
      <c r="L2865" s="24" t="n"/>
      <c r="X2865" s="3" t="n"/>
    </row>
    <row r="2866">
      <c r="A2866" s="22" t="n"/>
      <c r="B2866" s="22" t="n"/>
      <c r="C2866" s="24" t="n"/>
      <c r="D2866" s="24" t="n"/>
      <c r="E2866" s="24" t="n"/>
      <c r="F2866" s="24" t="n"/>
      <c r="G2866" s="24" t="n"/>
      <c r="H2866" s="24" t="n"/>
      <c r="I2866" s="24" t="n"/>
      <c r="J2866" s="24" t="n"/>
      <c r="K2866" s="24" t="n"/>
      <c r="L2866" s="24" t="n"/>
      <c r="X2866" s="3" t="n"/>
    </row>
    <row r="2867">
      <c r="A2867" s="22" t="n"/>
      <c r="B2867" s="22" t="n"/>
      <c r="C2867" s="24" t="n"/>
      <c r="D2867" s="24" t="n"/>
      <c r="E2867" s="24" t="n"/>
      <c r="F2867" s="24" t="n"/>
      <c r="G2867" s="24" t="n"/>
      <c r="H2867" s="24" t="n"/>
      <c r="I2867" s="24" t="n"/>
      <c r="J2867" s="24" t="n"/>
      <c r="K2867" s="24" t="n"/>
      <c r="L2867" s="24" t="n"/>
      <c r="X2867" s="3" t="n"/>
    </row>
    <row r="2868">
      <c r="A2868" s="22" t="n"/>
      <c r="B2868" s="22" t="n"/>
      <c r="C2868" s="24" t="n"/>
      <c r="D2868" s="24" t="n"/>
      <c r="E2868" s="24" t="n"/>
      <c r="F2868" s="24" t="n"/>
      <c r="G2868" s="24" t="n"/>
      <c r="H2868" s="24" t="n"/>
      <c r="I2868" s="24" t="n"/>
      <c r="J2868" s="24" t="n"/>
      <c r="K2868" s="24" t="n"/>
      <c r="L2868" s="24" t="n"/>
      <c r="X2868" s="3" t="n"/>
    </row>
    <row r="2869">
      <c r="A2869" s="22" t="n"/>
      <c r="B2869" s="22" t="n"/>
      <c r="C2869" s="24" t="n"/>
      <c r="D2869" s="24" t="n"/>
      <c r="E2869" s="24" t="n"/>
      <c r="F2869" s="24" t="n"/>
      <c r="G2869" s="24" t="n"/>
      <c r="H2869" s="24" t="n"/>
      <c r="I2869" s="24" t="n"/>
      <c r="J2869" s="24" t="n"/>
      <c r="K2869" s="24" t="n"/>
      <c r="L2869" s="24" t="n"/>
      <c r="X2869" s="3" t="n"/>
    </row>
    <row r="2870">
      <c r="A2870" s="22" t="n"/>
      <c r="B2870" s="22" t="n"/>
      <c r="C2870" s="24" t="n"/>
      <c r="D2870" s="24" t="n"/>
      <c r="E2870" s="24" t="n"/>
      <c r="F2870" s="24" t="n"/>
      <c r="G2870" s="24" t="n"/>
      <c r="H2870" s="24" t="n"/>
      <c r="I2870" s="24" t="n"/>
      <c r="J2870" s="24" t="n"/>
      <c r="K2870" s="24" t="n"/>
      <c r="L2870" s="24" t="n"/>
      <c r="X2870" s="3" t="n"/>
    </row>
    <row r="2871">
      <c r="A2871" s="22" t="n"/>
      <c r="B2871" s="22" t="n"/>
      <c r="C2871" s="24" t="n"/>
      <c r="D2871" s="24" t="n"/>
      <c r="E2871" s="24" t="n"/>
      <c r="F2871" s="24" t="n"/>
      <c r="G2871" s="24" t="n"/>
      <c r="H2871" s="24" t="n"/>
      <c r="I2871" s="24" t="n"/>
      <c r="J2871" s="24" t="n"/>
      <c r="K2871" s="24" t="n"/>
      <c r="L2871" s="24" t="n"/>
      <c r="X2871" s="3" t="n"/>
    </row>
    <row r="2872">
      <c r="A2872" s="22" t="n"/>
      <c r="B2872" s="22" t="n"/>
      <c r="C2872" s="24" t="n"/>
      <c r="D2872" s="24" t="n"/>
      <c r="E2872" s="24" t="n"/>
      <c r="F2872" s="24" t="n"/>
      <c r="G2872" s="24" t="n"/>
      <c r="H2872" s="24" t="n"/>
      <c r="I2872" s="24" t="n"/>
      <c r="J2872" s="24" t="n"/>
      <c r="K2872" s="24" t="n"/>
      <c r="L2872" s="24" t="n"/>
      <c r="X2872" s="3" t="n"/>
    </row>
    <row r="2873">
      <c r="A2873" s="22" t="n"/>
      <c r="B2873" s="22" t="n"/>
      <c r="C2873" s="24" t="n"/>
      <c r="D2873" s="24" t="n"/>
      <c r="E2873" s="24" t="n"/>
      <c r="F2873" s="24" t="n"/>
      <c r="G2873" s="24" t="n"/>
      <c r="H2873" s="24" t="n"/>
      <c r="I2873" s="24" t="n"/>
      <c r="J2873" s="24" t="n"/>
      <c r="K2873" s="24" t="n"/>
      <c r="L2873" s="24" t="n"/>
      <c r="X2873" s="3" t="n"/>
    </row>
    <row r="2874">
      <c r="A2874" s="22" t="n"/>
      <c r="B2874" s="22" t="n"/>
      <c r="C2874" s="24" t="n"/>
      <c r="D2874" s="24" t="n"/>
      <c r="E2874" s="24" t="n"/>
      <c r="F2874" s="24" t="n"/>
      <c r="G2874" s="24" t="n"/>
      <c r="H2874" s="24" t="n"/>
      <c r="I2874" s="24" t="n"/>
      <c r="J2874" s="24" t="n"/>
      <c r="K2874" s="24" t="n"/>
      <c r="L2874" s="24" t="n"/>
      <c r="X2874" s="3" t="n"/>
    </row>
    <row r="2875">
      <c r="A2875" s="22" t="n"/>
      <c r="B2875" s="22" t="n"/>
      <c r="C2875" s="24" t="n"/>
      <c r="D2875" s="24" t="n"/>
      <c r="E2875" s="24" t="n"/>
      <c r="F2875" s="24" t="n"/>
      <c r="G2875" s="24" t="n"/>
      <c r="H2875" s="24" t="n"/>
      <c r="I2875" s="24" t="n"/>
      <c r="J2875" s="24" t="n"/>
      <c r="K2875" s="24" t="n"/>
      <c r="L2875" s="24" t="n"/>
      <c r="X2875" s="3" t="n"/>
    </row>
    <row r="2876">
      <c r="A2876" s="22" t="n"/>
      <c r="B2876" s="22" t="n"/>
      <c r="C2876" s="24" t="n"/>
      <c r="D2876" s="24" t="n"/>
      <c r="E2876" s="24" t="n"/>
      <c r="F2876" s="24" t="n"/>
      <c r="G2876" s="24" t="n"/>
      <c r="H2876" s="24" t="n"/>
      <c r="I2876" s="24" t="n"/>
      <c r="J2876" s="24" t="n"/>
      <c r="K2876" s="24" t="n"/>
      <c r="L2876" s="24" t="n"/>
      <c r="X2876" s="3" t="n"/>
    </row>
    <row r="2877">
      <c r="A2877" s="22" t="n"/>
      <c r="B2877" s="22" t="n"/>
      <c r="C2877" s="24" t="n"/>
      <c r="D2877" s="24" t="n"/>
      <c r="E2877" s="24" t="n"/>
      <c r="F2877" s="24" t="n"/>
      <c r="G2877" s="24" t="n"/>
      <c r="H2877" s="24" t="n"/>
      <c r="I2877" s="24" t="n"/>
      <c r="J2877" s="24" t="n"/>
      <c r="K2877" s="24" t="n"/>
      <c r="L2877" s="24" t="n"/>
      <c r="X2877" s="3" t="n"/>
    </row>
    <row r="2878">
      <c r="A2878" s="22" t="n"/>
      <c r="B2878" s="22" t="n"/>
      <c r="C2878" s="24" t="n"/>
      <c r="D2878" s="24" t="n"/>
      <c r="E2878" s="24" t="n"/>
      <c r="F2878" s="24" t="n"/>
      <c r="G2878" s="24" t="n"/>
      <c r="H2878" s="24" t="n"/>
      <c r="I2878" s="24" t="n"/>
      <c r="J2878" s="24" t="n"/>
      <c r="K2878" s="24" t="n"/>
      <c r="L2878" s="24" t="n"/>
      <c r="X2878" s="3" t="n"/>
    </row>
    <row r="2879">
      <c r="A2879" s="22" t="n"/>
      <c r="B2879" s="22" t="n"/>
      <c r="C2879" s="24" t="n"/>
      <c r="D2879" s="24" t="n"/>
      <c r="E2879" s="24" t="n"/>
      <c r="F2879" s="24" t="n"/>
      <c r="G2879" s="24" t="n"/>
      <c r="H2879" s="24" t="n"/>
      <c r="I2879" s="24" t="n"/>
      <c r="J2879" s="24" t="n"/>
      <c r="K2879" s="24" t="n"/>
      <c r="L2879" s="24" t="n"/>
      <c r="X2879" s="3" t="n"/>
    </row>
    <row r="2880">
      <c r="A2880" s="22" t="n"/>
      <c r="B2880" s="22" t="n"/>
      <c r="C2880" s="24" t="n"/>
      <c r="D2880" s="24" t="n"/>
      <c r="E2880" s="24" t="n"/>
      <c r="F2880" s="24" t="n"/>
      <c r="G2880" s="24" t="n"/>
      <c r="H2880" s="24" t="n"/>
      <c r="I2880" s="24" t="n"/>
      <c r="J2880" s="24" t="n"/>
      <c r="K2880" s="24" t="n"/>
      <c r="L2880" s="24" t="n"/>
      <c r="X2880" s="3" t="n"/>
    </row>
    <row r="2881">
      <c r="A2881" s="22" t="n"/>
      <c r="B2881" s="22" t="n"/>
      <c r="C2881" s="24" t="n"/>
      <c r="D2881" s="24" t="n"/>
      <c r="E2881" s="24" t="n"/>
      <c r="F2881" s="24" t="n"/>
      <c r="G2881" s="24" t="n"/>
      <c r="H2881" s="24" t="n"/>
      <c r="I2881" s="24" t="n"/>
      <c r="J2881" s="24" t="n"/>
      <c r="K2881" s="24" t="n"/>
      <c r="L2881" s="24" t="n"/>
      <c r="X2881" s="3" t="n"/>
    </row>
    <row r="2882">
      <c r="A2882" s="22" t="n"/>
      <c r="B2882" s="22" t="n"/>
      <c r="C2882" s="24" t="n"/>
      <c r="D2882" s="24" t="n"/>
      <c r="E2882" s="24" t="n"/>
      <c r="F2882" s="24" t="n"/>
      <c r="G2882" s="24" t="n"/>
      <c r="H2882" s="24" t="n"/>
      <c r="I2882" s="24" t="n"/>
      <c r="J2882" s="24" t="n"/>
      <c r="K2882" s="24" t="n"/>
      <c r="L2882" s="24" t="n"/>
      <c r="X2882" s="3" t="n"/>
    </row>
    <row r="2883">
      <c r="A2883" s="22" t="n"/>
      <c r="B2883" s="22" t="n"/>
      <c r="C2883" s="24" t="n"/>
      <c r="D2883" s="24" t="n"/>
      <c r="E2883" s="24" t="n"/>
      <c r="F2883" s="24" t="n"/>
      <c r="G2883" s="24" t="n"/>
      <c r="H2883" s="24" t="n"/>
      <c r="I2883" s="24" t="n"/>
      <c r="J2883" s="24" t="n"/>
      <c r="K2883" s="24" t="n"/>
      <c r="L2883" s="24" t="n"/>
      <c r="X2883" s="3" t="n"/>
    </row>
    <row r="2884">
      <c r="A2884" s="22" t="n"/>
      <c r="B2884" s="22" t="n"/>
      <c r="C2884" s="24" t="n"/>
      <c r="D2884" s="24" t="n"/>
      <c r="E2884" s="24" t="n"/>
      <c r="F2884" s="24" t="n"/>
      <c r="G2884" s="24" t="n"/>
      <c r="H2884" s="24" t="n"/>
      <c r="I2884" s="24" t="n"/>
      <c r="J2884" s="24" t="n"/>
      <c r="K2884" s="24" t="n"/>
      <c r="L2884" s="24" t="n"/>
      <c r="X2884" s="3" t="n"/>
    </row>
    <row r="2885">
      <c r="A2885" s="22" t="n"/>
      <c r="B2885" s="22" t="n"/>
      <c r="C2885" s="24" t="n"/>
      <c r="D2885" s="24" t="n"/>
      <c r="E2885" s="24" t="n"/>
      <c r="F2885" s="24" t="n"/>
      <c r="G2885" s="24" t="n"/>
      <c r="H2885" s="24" t="n"/>
      <c r="I2885" s="24" t="n"/>
      <c r="J2885" s="24" t="n"/>
      <c r="K2885" s="24" t="n"/>
      <c r="L2885" s="24" t="n"/>
      <c r="X2885" s="3" t="n"/>
    </row>
    <row r="2886">
      <c r="A2886" s="22" t="n"/>
      <c r="B2886" s="22" t="n"/>
      <c r="C2886" s="24" t="n"/>
      <c r="D2886" s="24" t="n"/>
      <c r="E2886" s="24" t="n"/>
      <c r="F2886" s="24" t="n"/>
      <c r="G2886" s="24" t="n"/>
      <c r="H2886" s="24" t="n"/>
      <c r="I2886" s="24" t="n"/>
      <c r="J2886" s="24" t="n"/>
      <c r="K2886" s="24" t="n"/>
      <c r="L2886" s="24" t="n"/>
      <c r="X2886" s="3" t="n"/>
    </row>
    <row r="2887">
      <c r="A2887" s="22" t="n"/>
      <c r="B2887" s="22" t="n"/>
      <c r="C2887" s="24" t="n"/>
      <c r="D2887" s="24" t="n"/>
      <c r="E2887" s="24" t="n"/>
      <c r="F2887" s="24" t="n"/>
      <c r="G2887" s="24" t="n"/>
      <c r="H2887" s="24" t="n"/>
      <c r="I2887" s="24" t="n"/>
      <c r="J2887" s="24" t="n"/>
      <c r="K2887" s="24" t="n"/>
      <c r="L2887" s="24" t="n"/>
      <c r="X2887" s="3" t="n"/>
    </row>
    <row r="2888">
      <c r="A2888" s="22" t="n"/>
      <c r="B2888" s="22" t="n"/>
      <c r="C2888" s="24" t="n"/>
      <c r="D2888" s="24" t="n"/>
      <c r="E2888" s="24" t="n"/>
      <c r="F2888" s="24" t="n"/>
      <c r="G2888" s="24" t="n"/>
      <c r="H2888" s="24" t="n"/>
      <c r="I2888" s="24" t="n"/>
      <c r="J2888" s="24" t="n"/>
      <c r="K2888" s="24" t="n"/>
      <c r="L2888" s="24" t="n"/>
      <c r="X2888" s="3" t="n"/>
    </row>
    <row r="2889">
      <c r="A2889" s="22" t="n"/>
      <c r="B2889" s="22" t="n"/>
      <c r="C2889" s="24" t="n"/>
      <c r="D2889" s="24" t="n"/>
      <c r="E2889" s="24" t="n"/>
      <c r="F2889" s="24" t="n"/>
      <c r="G2889" s="24" t="n"/>
      <c r="H2889" s="24" t="n"/>
      <c r="I2889" s="24" t="n"/>
      <c r="J2889" s="24" t="n"/>
      <c r="K2889" s="24" t="n"/>
      <c r="L2889" s="24" t="n"/>
      <c r="X2889" s="3" t="n"/>
    </row>
    <row r="2890">
      <c r="A2890" s="22" t="n"/>
      <c r="B2890" s="22" t="n"/>
      <c r="C2890" s="24" t="n"/>
      <c r="D2890" s="24" t="n"/>
      <c r="E2890" s="24" t="n"/>
      <c r="F2890" s="24" t="n"/>
      <c r="G2890" s="24" t="n"/>
      <c r="H2890" s="24" t="n"/>
      <c r="I2890" s="24" t="n"/>
      <c r="J2890" s="24" t="n"/>
      <c r="K2890" s="24" t="n"/>
      <c r="L2890" s="24" t="n"/>
      <c r="X2890" s="3" t="n"/>
    </row>
    <row r="2891">
      <c r="A2891" s="22" t="n"/>
      <c r="B2891" s="22" t="n"/>
      <c r="C2891" s="24" t="n"/>
      <c r="D2891" s="24" t="n"/>
      <c r="E2891" s="24" t="n"/>
      <c r="F2891" s="24" t="n"/>
      <c r="G2891" s="24" t="n"/>
      <c r="H2891" s="24" t="n"/>
      <c r="I2891" s="24" t="n"/>
      <c r="J2891" s="24" t="n"/>
      <c r="K2891" s="24" t="n"/>
      <c r="L2891" s="24" t="n"/>
      <c r="X2891" s="3" t="n"/>
    </row>
    <row r="2892">
      <c r="A2892" s="22" t="n"/>
      <c r="B2892" s="22" t="n"/>
      <c r="C2892" s="24" t="n"/>
      <c r="D2892" s="24" t="n"/>
      <c r="E2892" s="24" t="n"/>
      <c r="F2892" s="24" t="n"/>
      <c r="G2892" s="24" t="n"/>
      <c r="H2892" s="24" t="n"/>
      <c r="I2892" s="24" t="n"/>
      <c r="J2892" s="24" t="n"/>
      <c r="K2892" s="24" t="n"/>
      <c r="L2892" s="24" t="n"/>
      <c r="X2892" s="3" t="n"/>
    </row>
    <row r="2893">
      <c r="A2893" s="22" t="n"/>
      <c r="B2893" s="22" t="n"/>
      <c r="C2893" s="24" t="n"/>
      <c r="D2893" s="24" t="n"/>
      <c r="E2893" s="24" t="n"/>
      <c r="F2893" s="24" t="n"/>
      <c r="G2893" s="24" t="n"/>
      <c r="H2893" s="24" t="n"/>
      <c r="I2893" s="24" t="n"/>
      <c r="J2893" s="24" t="n"/>
      <c r="K2893" s="24" t="n"/>
      <c r="L2893" s="24" t="n"/>
      <c r="X2893" s="3" t="n"/>
    </row>
    <row r="2894">
      <c r="A2894" s="22" t="n"/>
      <c r="B2894" s="22" t="n"/>
      <c r="C2894" s="24" t="n"/>
      <c r="D2894" s="24" t="n"/>
      <c r="E2894" s="24" t="n"/>
      <c r="F2894" s="24" t="n"/>
      <c r="G2894" s="24" t="n"/>
      <c r="H2894" s="24" t="n"/>
      <c r="I2894" s="24" t="n"/>
      <c r="J2894" s="24" t="n"/>
      <c r="K2894" s="24" t="n"/>
      <c r="L2894" s="24" t="n"/>
      <c r="X2894" s="3" t="n"/>
    </row>
    <row r="2895">
      <c r="A2895" s="22" t="n"/>
      <c r="B2895" s="22" t="n"/>
      <c r="C2895" s="24" t="n"/>
      <c r="D2895" s="24" t="n"/>
      <c r="E2895" s="24" t="n"/>
      <c r="F2895" s="24" t="n"/>
      <c r="G2895" s="24" t="n"/>
      <c r="H2895" s="24" t="n"/>
      <c r="I2895" s="24" t="n"/>
      <c r="J2895" s="24" t="n"/>
      <c r="K2895" s="24" t="n"/>
      <c r="L2895" s="24" t="n"/>
      <c r="X2895" s="3" t="n"/>
    </row>
    <row r="2896">
      <c r="A2896" s="22" t="n"/>
      <c r="B2896" s="22" t="n"/>
      <c r="C2896" s="24" t="n"/>
      <c r="D2896" s="24" t="n"/>
      <c r="E2896" s="24" t="n"/>
      <c r="F2896" s="24" t="n"/>
      <c r="G2896" s="24" t="n"/>
      <c r="H2896" s="24" t="n"/>
      <c r="I2896" s="24" t="n"/>
      <c r="J2896" s="24" t="n"/>
      <c r="K2896" s="24" t="n"/>
      <c r="L2896" s="24" t="n"/>
      <c r="X2896" s="3" t="n"/>
    </row>
    <row r="2897">
      <c r="A2897" s="22" t="n"/>
      <c r="B2897" s="22" t="n"/>
      <c r="C2897" s="24" t="n"/>
      <c r="D2897" s="24" t="n"/>
      <c r="E2897" s="24" t="n"/>
      <c r="F2897" s="24" t="n"/>
      <c r="G2897" s="24" t="n"/>
      <c r="H2897" s="24" t="n"/>
      <c r="I2897" s="24" t="n"/>
      <c r="J2897" s="24" t="n"/>
      <c r="K2897" s="24" t="n"/>
      <c r="L2897" s="24" t="n"/>
      <c r="X2897" s="3" t="n"/>
    </row>
    <row r="2898">
      <c r="A2898" s="22" t="n"/>
      <c r="B2898" s="22" t="n"/>
      <c r="C2898" s="24" t="n"/>
      <c r="D2898" s="24" t="n"/>
      <c r="E2898" s="24" t="n"/>
      <c r="F2898" s="24" t="n"/>
      <c r="G2898" s="24" t="n"/>
      <c r="H2898" s="24" t="n"/>
      <c r="I2898" s="24" t="n"/>
      <c r="J2898" s="24" t="n"/>
      <c r="K2898" s="24" t="n"/>
      <c r="L2898" s="24" t="n"/>
      <c r="X2898" s="3" t="n"/>
    </row>
    <row r="2899">
      <c r="A2899" s="22" t="n"/>
      <c r="B2899" s="22" t="n"/>
      <c r="C2899" s="24" t="n"/>
      <c r="D2899" s="24" t="n"/>
      <c r="E2899" s="24" t="n"/>
      <c r="F2899" s="24" t="n"/>
      <c r="G2899" s="24" t="n"/>
      <c r="H2899" s="24" t="n"/>
      <c r="I2899" s="24" t="n"/>
      <c r="J2899" s="24" t="n"/>
      <c r="K2899" s="24" t="n"/>
      <c r="L2899" s="24" t="n"/>
      <c r="X2899" s="3" t="n"/>
    </row>
    <row r="2900">
      <c r="A2900" s="22" t="n"/>
      <c r="B2900" s="22" t="n"/>
      <c r="C2900" s="24" t="n"/>
      <c r="D2900" s="24" t="n"/>
      <c r="E2900" s="24" t="n"/>
      <c r="F2900" s="24" t="n"/>
      <c r="G2900" s="24" t="n"/>
      <c r="H2900" s="24" t="n"/>
      <c r="I2900" s="24" t="n"/>
      <c r="J2900" s="24" t="n"/>
      <c r="K2900" s="24" t="n"/>
      <c r="L2900" s="24" t="n"/>
      <c r="X2900" s="3" t="n"/>
    </row>
    <row r="2901">
      <c r="A2901" s="22" t="n"/>
      <c r="B2901" s="22" t="n"/>
      <c r="C2901" s="24" t="n"/>
      <c r="D2901" s="24" t="n"/>
      <c r="E2901" s="24" t="n"/>
      <c r="F2901" s="24" t="n"/>
      <c r="G2901" s="24" t="n"/>
      <c r="H2901" s="24" t="n"/>
      <c r="I2901" s="24" t="n"/>
      <c r="J2901" s="24" t="n"/>
      <c r="K2901" s="24" t="n"/>
      <c r="L2901" s="24" t="n"/>
      <c r="X2901" s="3" t="n"/>
    </row>
    <row r="2902">
      <c r="A2902" s="22" t="n"/>
      <c r="B2902" s="22" t="n"/>
      <c r="C2902" s="24" t="n"/>
      <c r="D2902" s="24" t="n"/>
      <c r="E2902" s="24" t="n"/>
      <c r="F2902" s="24" t="n"/>
      <c r="G2902" s="24" t="n"/>
      <c r="H2902" s="24" t="n"/>
      <c r="I2902" s="24" t="n"/>
      <c r="J2902" s="24" t="n"/>
      <c r="K2902" s="24" t="n"/>
      <c r="L2902" s="24" t="n"/>
      <c r="X2902" s="3" t="n"/>
    </row>
    <row r="2903">
      <c r="A2903" s="22" t="n"/>
      <c r="B2903" s="22" t="n"/>
      <c r="C2903" s="24" t="n"/>
      <c r="D2903" s="24" t="n"/>
      <c r="E2903" s="24" t="n"/>
      <c r="F2903" s="24" t="n"/>
      <c r="G2903" s="24" t="n"/>
      <c r="H2903" s="24" t="n"/>
      <c r="I2903" s="24" t="n"/>
      <c r="J2903" s="24" t="n"/>
      <c r="K2903" s="24" t="n"/>
      <c r="L2903" s="24" t="n"/>
      <c r="X2903" s="3" t="n"/>
    </row>
    <row r="2904">
      <c r="A2904" s="22" t="n"/>
      <c r="B2904" s="22" t="n"/>
      <c r="C2904" s="24" t="n"/>
      <c r="D2904" s="24" t="n"/>
      <c r="E2904" s="24" t="n"/>
      <c r="F2904" s="24" t="n"/>
      <c r="G2904" s="24" t="n"/>
      <c r="H2904" s="24" t="n"/>
      <c r="I2904" s="24" t="n"/>
      <c r="J2904" s="24" t="n"/>
      <c r="K2904" s="24" t="n"/>
      <c r="L2904" s="24" t="n"/>
      <c r="X2904" s="3" t="n"/>
    </row>
    <row r="2905">
      <c r="A2905" s="22" t="n"/>
      <c r="B2905" s="22" t="n"/>
      <c r="C2905" s="24" t="n"/>
      <c r="D2905" s="24" t="n"/>
      <c r="E2905" s="24" t="n"/>
      <c r="F2905" s="24" t="n"/>
      <c r="G2905" s="24" t="n"/>
      <c r="H2905" s="24" t="n"/>
      <c r="I2905" s="24" t="n"/>
      <c r="J2905" s="24" t="n"/>
      <c r="K2905" s="24" t="n"/>
      <c r="L2905" s="24" t="n"/>
      <c r="X2905" s="3" t="n"/>
    </row>
    <row r="2906">
      <c r="A2906" s="22" t="n"/>
      <c r="B2906" s="22" t="n"/>
      <c r="C2906" s="24" t="n"/>
      <c r="D2906" s="24" t="n"/>
      <c r="E2906" s="24" t="n"/>
      <c r="F2906" s="24" t="n"/>
      <c r="G2906" s="24" t="n"/>
      <c r="H2906" s="24" t="n"/>
      <c r="I2906" s="24" t="n"/>
      <c r="J2906" s="24" t="n"/>
      <c r="K2906" s="24" t="n"/>
      <c r="L2906" s="24" t="n"/>
      <c r="X2906" s="3" t="n"/>
    </row>
    <row r="2907">
      <c r="A2907" s="22" t="n"/>
      <c r="B2907" s="22" t="n"/>
      <c r="C2907" s="24" t="n"/>
      <c r="D2907" s="24" t="n"/>
      <c r="E2907" s="24" t="n"/>
      <c r="F2907" s="24" t="n"/>
      <c r="G2907" s="24" t="n"/>
      <c r="H2907" s="24" t="n"/>
      <c r="I2907" s="24" t="n"/>
      <c r="J2907" s="24" t="n"/>
      <c r="K2907" s="24" t="n"/>
      <c r="L2907" s="24" t="n"/>
      <c r="X2907" s="3" t="n"/>
    </row>
    <row r="2908">
      <c r="A2908" s="22" t="n"/>
      <c r="B2908" s="22" t="n"/>
      <c r="C2908" s="24" t="n"/>
      <c r="D2908" s="24" t="n"/>
      <c r="E2908" s="24" t="n"/>
      <c r="F2908" s="24" t="n"/>
      <c r="G2908" s="24" t="n"/>
      <c r="H2908" s="24" t="n"/>
      <c r="I2908" s="24" t="n"/>
      <c r="J2908" s="24" t="n"/>
      <c r="K2908" s="24" t="n"/>
      <c r="L2908" s="24" t="n"/>
      <c r="X2908" s="3" t="n"/>
    </row>
    <row r="2909">
      <c r="A2909" s="22" t="n"/>
      <c r="B2909" s="22" t="n"/>
      <c r="C2909" s="24" t="n"/>
      <c r="D2909" s="24" t="n"/>
      <c r="E2909" s="24" t="n"/>
      <c r="F2909" s="24" t="n"/>
      <c r="G2909" s="24" t="n"/>
      <c r="H2909" s="24" t="n"/>
      <c r="I2909" s="24" t="n"/>
      <c r="J2909" s="24" t="n"/>
      <c r="K2909" s="24" t="n"/>
      <c r="L2909" s="24" t="n"/>
      <c r="X2909" s="3" t="n"/>
    </row>
    <row r="2910">
      <c r="A2910" s="22" t="n"/>
      <c r="B2910" s="22" t="n"/>
      <c r="C2910" s="24" t="n"/>
      <c r="D2910" s="24" t="n"/>
      <c r="E2910" s="24" t="n"/>
      <c r="F2910" s="24" t="n"/>
      <c r="G2910" s="24" t="n"/>
      <c r="H2910" s="24" t="n"/>
      <c r="I2910" s="24" t="n"/>
      <c r="J2910" s="24" t="n"/>
      <c r="K2910" s="24" t="n"/>
      <c r="L2910" s="24" t="n"/>
      <c r="X2910" s="3" t="n"/>
    </row>
    <row r="2911">
      <c r="A2911" s="22" t="n"/>
      <c r="B2911" s="22" t="n"/>
      <c r="C2911" s="24" t="n"/>
      <c r="D2911" s="24" t="n"/>
      <c r="E2911" s="24" t="n"/>
      <c r="F2911" s="24" t="n"/>
      <c r="G2911" s="24" t="n"/>
      <c r="H2911" s="24" t="n"/>
      <c r="I2911" s="24" t="n"/>
      <c r="J2911" s="24" t="n"/>
      <c r="K2911" s="24" t="n"/>
      <c r="L2911" s="24" t="n"/>
      <c r="X2911" s="3" t="n"/>
    </row>
    <row r="2912">
      <c r="A2912" s="22" t="n"/>
      <c r="B2912" s="22" t="n"/>
      <c r="C2912" s="24" t="n"/>
      <c r="D2912" s="24" t="n"/>
      <c r="E2912" s="24" t="n"/>
      <c r="F2912" s="24" t="n"/>
      <c r="G2912" s="24" t="n"/>
      <c r="H2912" s="24" t="n"/>
      <c r="I2912" s="24" t="n"/>
      <c r="J2912" s="24" t="n"/>
      <c r="K2912" s="24" t="n"/>
      <c r="L2912" s="24" t="n"/>
      <c r="X2912" s="3" t="n"/>
    </row>
    <row r="2913">
      <c r="A2913" s="22" t="n"/>
      <c r="B2913" s="22" t="n"/>
      <c r="C2913" s="24" t="n"/>
      <c r="D2913" s="24" t="n"/>
      <c r="E2913" s="24" t="n"/>
      <c r="F2913" s="24" t="n"/>
      <c r="G2913" s="24" t="n"/>
      <c r="H2913" s="24" t="n"/>
      <c r="I2913" s="24" t="n"/>
      <c r="J2913" s="24" t="n"/>
      <c r="K2913" s="24" t="n"/>
      <c r="L2913" s="24" t="n"/>
      <c r="X2913" s="3" t="n"/>
    </row>
    <row r="2914">
      <c r="A2914" s="22" t="n"/>
      <c r="B2914" s="22" t="n"/>
      <c r="C2914" s="24" t="n"/>
      <c r="D2914" s="24" t="n"/>
      <c r="E2914" s="24" t="n"/>
      <c r="F2914" s="24" t="n"/>
      <c r="G2914" s="24" t="n"/>
      <c r="H2914" s="24" t="n"/>
      <c r="I2914" s="24" t="n"/>
      <c r="J2914" s="24" t="n"/>
      <c r="K2914" s="24" t="n"/>
      <c r="L2914" s="24" t="n"/>
      <c r="X2914" s="3" t="n"/>
    </row>
    <row r="2915">
      <c r="A2915" s="22" t="n"/>
      <c r="B2915" s="22" t="n"/>
      <c r="C2915" s="24" t="n"/>
      <c r="D2915" s="24" t="n"/>
      <c r="E2915" s="24" t="n"/>
      <c r="F2915" s="24" t="n"/>
      <c r="G2915" s="24" t="n"/>
      <c r="H2915" s="24" t="n"/>
      <c r="I2915" s="24" t="n"/>
      <c r="J2915" s="24" t="n"/>
      <c r="K2915" s="24" t="n"/>
      <c r="L2915" s="24" t="n"/>
      <c r="X2915" s="3" t="n"/>
    </row>
    <row r="2916">
      <c r="A2916" s="22" t="n"/>
      <c r="B2916" s="22" t="n"/>
      <c r="C2916" s="24" t="n"/>
      <c r="D2916" s="24" t="n"/>
      <c r="E2916" s="24" t="n"/>
      <c r="F2916" s="24" t="n"/>
      <c r="G2916" s="24" t="n"/>
      <c r="H2916" s="24" t="n"/>
      <c r="I2916" s="24" t="n"/>
      <c r="J2916" s="24" t="n"/>
      <c r="K2916" s="24" t="n"/>
      <c r="L2916" s="24" t="n"/>
      <c r="X2916" s="3" t="n"/>
    </row>
    <row r="2917">
      <c r="A2917" s="22" t="n"/>
      <c r="B2917" s="22" t="n"/>
      <c r="C2917" s="24" t="n"/>
      <c r="D2917" s="24" t="n"/>
      <c r="E2917" s="24" t="n"/>
      <c r="F2917" s="24" t="n"/>
      <c r="G2917" s="24" t="n"/>
      <c r="H2917" s="24" t="n"/>
      <c r="I2917" s="24" t="n"/>
      <c r="J2917" s="24" t="n"/>
      <c r="K2917" s="24" t="n"/>
      <c r="L2917" s="24" t="n"/>
      <c r="X2917" s="3" t="n"/>
    </row>
    <row r="2918">
      <c r="A2918" s="22" t="n"/>
      <c r="B2918" s="22" t="n"/>
      <c r="C2918" s="24" t="n"/>
      <c r="D2918" s="24" t="n"/>
      <c r="E2918" s="24" t="n"/>
      <c r="F2918" s="24" t="n"/>
      <c r="G2918" s="24" t="n"/>
      <c r="H2918" s="24" t="n"/>
      <c r="I2918" s="24" t="n"/>
      <c r="J2918" s="24" t="n"/>
      <c r="K2918" s="24" t="n"/>
      <c r="L2918" s="24" t="n"/>
      <c r="X2918" s="3" t="n"/>
    </row>
    <row r="2919">
      <c r="A2919" s="22" t="n"/>
      <c r="B2919" s="22" t="n"/>
      <c r="C2919" s="24" t="n"/>
      <c r="D2919" s="24" t="n"/>
      <c r="E2919" s="24" t="n"/>
      <c r="F2919" s="24" t="n"/>
      <c r="G2919" s="24" t="n"/>
      <c r="H2919" s="24" t="n"/>
      <c r="I2919" s="24" t="n"/>
      <c r="J2919" s="24" t="n"/>
      <c r="K2919" s="24" t="n"/>
      <c r="L2919" s="24" t="n"/>
      <c r="X2919" s="3" t="n"/>
    </row>
    <row r="2920">
      <c r="A2920" s="22" t="n"/>
      <c r="B2920" s="22" t="n"/>
      <c r="C2920" s="24" t="n"/>
      <c r="D2920" s="24" t="n"/>
      <c r="E2920" s="24" t="n"/>
      <c r="F2920" s="24" t="n"/>
      <c r="G2920" s="24" t="n"/>
      <c r="H2920" s="24" t="n"/>
      <c r="I2920" s="24" t="n"/>
      <c r="J2920" s="24" t="n"/>
      <c r="K2920" s="24" t="n"/>
      <c r="L2920" s="24" t="n"/>
      <c r="X2920" s="3" t="n"/>
    </row>
    <row r="2921">
      <c r="A2921" s="22" t="n"/>
      <c r="B2921" s="22" t="n"/>
      <c r="C2921" s="24" t="n"/>
      <c r="D2921" s="24" t="n"/>
      <c r="E2921" s="24" t="n"/>
      <c r="F2921" s="24" t="n"/>
      <c r="G2921" s="24" t="n"/>
      <c r="H2921" s="24" t="n"/>
      <c r="I2921" s="24" t="n"/>
      <c r="J2921" s="24" t="n"/>
      <c r="K2921" s="24" t="n"/>
      <c r="L2921" s="24" t="n"/>
      <c r="X2921" s="3" t="n"/>
    </row>
    <row r="2922">
      <c r="A2922" s="22" t="n"/>
      <c r="B2922" s="22" t="n"/>
      <c r="C2922" s="24" t="n"/>
      <c r="D2922" s="24" t="n"/>
      <c r="E2922" s="24" t="n"/>
      <c r="F2922" s="24" t="n"/>
      <c r="G2922" s="24" t="n"/>
      <c r="H2922" s="24" t="n"/>
      <c r="I2922" s="24" t="n"/>
      <c r="J2922" s="24" t="n"/>
      <c r="K2922" s="24" t="n"/>
      <c r="L2922" s="24" t="n"/>
      <c r="X2922" s="3" t="n"/>
    </row>
    <row r="2923">
      <c r="A2923" s="22" t="n"/>
      <c r="B2923" s="22" t="n"/>
      <c r="C2923" s="24" t="n"/>
      <c r="D2923" s="24" t="n"/>
      <c r="E2923" s="24" t="n"/>
      <c r="F2923" s="24" t="n"/>
      <c r="G2923" s="24" t="n"/>
      <c r="H2923" s="24" t="n"/>
      <c r="I2923" s="24" t="n"/>
      <c r="J2923" s="24" t="n"/>
      <c r="K2923" s="24" t="n"/>
      <c r="L2923" s="24" t="n"/>
      <c r="X2923" s="3" t="n"/>
    </row>
    <row r="2924">
      <c r="A2924" s="22" t="n"/>
      <c r="B2924" s="22" t="n"/>
      <c r="C2924" s="24" t="n"/>
      <c r="D2924" s="24" t="n"/>
      <c r="E2924" s="24" t="n"/>
      <c r="F2924" s="24" t="n"/>
      <c r="G2924" s="24" t="n"/>
      <c r="H2924" s="24" t="n"/>
      <c r="I2924" s="24" t="n"/>
      <c r="J2924" s="24" t="n"/>
      <c r="K2924" s="24" t="n"/>
      <c r="L2924" s="24" t="n"/>
      <c r="X2924" s="3" t="n"/>
    </row>
    <row r="2925">
      <c r="A2925" s="22" t="n"/>
      <c r="B2925" s="22" t="n"/>
      <c r="C2925" s="24" t="n"/>
      <c r="D2925" s="24" t="n"/>
      <c r="E2925" s="24" t="n"/>
      <c r="F2925" s="24" t="n"/>
      <c r="G2925" s="24" t="n"/>
      <c r="H2925" s="24" t="n"/>
      <c r="I2925" s="24" t="n"/>
      <c r="J2925" s="24" t="n"/>
      <c r="K2925" s="24" t="n"/>
      <c r="L2925" s="24" t="n"/>
      <c r="X2925" s="3" t="n"/>
    </row>
    <row r="2926">
      <c r="A2926" s="22" t="n"/>
      <c r="B2926" s="22" t="n"/>
      <c r="C2926" s="24" t="n"/>
      <c r="D2926" s="24" t="n"/>
      <c r="E2926" s="24" t="n"/>
      <c r="F2926" s="24" t="n"/>
      <c r="G2926" s="24" t="n"/>
      <c r="H2926" s="24" t="n"/>
      <c r="I2926" s="24" t="n"/>
      <c r="J2926" s="24" t="n"/>
      <c r="K2926" s="24" t="n"/>
      <c r="L2926" s="24" t="n"/>
      <c r="X2926" s="3" t="n"/>
    </row>
    <row r="2927">
      <c r="A2927" s="22" t="n"/>
      <c r="B2927" s="22" t="n"/>
      <c r="C2927" s="24" t="n"/>
      <c r="D2927" s="24" t="n"/>
      <c r="E2927" s="24" t="n"/>
      <c r="F2927" s="24" t="n"/>
      <c r="G2927" s="24" t="n"/>
      <c r="H2927" s="24" t="n"/>
      <c r="I2927" s="24" t="n"/>
      <c r="J2927" s="24" t="n"/>
      <c r="K2927" s="24" t="n"/>
      <c r="L2927" s="24" t="n"/>
      <c r="X2927" s="3" t="n"/>
    </row>
    <row r="2928">
      <c r="A2928" s="22" t="n"/>
      <c r="B2928" s="22" t="n"/>
      <c r="C2928" s="24" t="n"/>
      <c r="D2928" s="24" t="n"/>
      <c r="E2928" s="24" t="n"/>
      <c r="F2928" s="24" t="n"/>
      <c r="G2928" s="24" t="n"/>
      <c r="H2928" s="24" t="n"/>
      <c r="I2928" s="24" t="n"/>
      <c r="J2928" s="24" t="n"/>
      <c r="K2928" s="24" t="n"/>
      <c r="L2928" s="24" t="n"/>
      <c r="X2928" s="3" t="n"/>
    </row>
    <row r="2929">
      <c r="A2929" s="22" t="n"/>
      <c r="B2929" s="22" t="n"/>
      <c r="C2929" s="24" t="n"/>
      <c r="D2929" s="24" t="n"/>
      <c r="E2929" s="24" t="n"/>
      <c r="F2929" s="24" t="n"/>
      <c r="G2929" s="24" t="n"/>
      <c r="H2929" s="24" t="n"/>
      <c r="I2929" s="24" t="n"/>
      <c r="J2929" s="24" t="n"/>
      <c r="K2929" s="24" t="n"/>
      <c r="L2929" s="24" t="n"/>
      <c r="X2929" s="3" t="n"/>
    </row>
    <row r="2930">
      <c r="A2930" s="22" t="n"/>
      <c r="B2930" s="22" t="n"/>
      <c r="C2930" s="24" t="n"/>
      <c r="D2930" s="24" t="n"/>
      <c r="E2930" s="24" t="n"/>
      <c r="F2930" s="24" t="n"/>
      <c r="G2930" s="24" t="n"/>
      <c r="H2930" s="24" t="n"/>
      <c r="I2930" s="24" t="n"/>
      <c r="J2930" s="24" t="n"/>
      <c r="K2930" s="24" t="n"/>
      <c r="L2930" s="24" t="n"/>
      <c r="X2930" s="3" t="n"/>
    </row>
    <row r="2931">
      <c r="A2931" s="22" t="n"/>
      <c r="B2931" s="22" t="n"/>
      <c r="C2931" s="24" t="n"/>
      <c r="D2931" s="24" t="n"/>
      <c r="E2931" s="24" t="n"/>
      <c r="F2931" s="24" t="n"/>
      <c r="G2931" s="24" t="n"/>
      <c r="H2931" s="24" t="n"/>
      <c r="I2931" s="24" t="n"/>
      <c r="J2931" s="24" t="n"/>
      <c r="K2931" s="24" t="n"/>
      <c r="L2931" s="24" t="n"/>
      <c r="X2931" s="3" t="n"/>
    </row>
    <row r="2932">
      <c r="A2932" s="22" t="n"/>
      <c r="B2932" s="22" t="n"/>
      <c r="C2932" s="24" t="n"/>
      <c r="D2932" s="24" t="n"/>
      <c r="E2932" s="24" t="n"/>
      <c r="F2932" s="24" t="n"/>
      <c r="G2932" s="24" t="n"/>
      <c r="H2932" s="24" t="n"/>
      <c r="I2932" s="24" t="n"/>
      <c r="J2932" s="24" t="n"/>
      <c r="K2932" s="24" t="n"/>
      <c r="L2932" s="24" t="n"/>
      <c r="X2932" s="3" t="n"/>
    </row>
    <row r="2933">
      <c r="A2933" s="22" t="n"/>
      <c r="B2933" s="22" t="n"/>
      <c r="C2933" s="24" t="n"/>
      <c r="D2933" s="24" t="n"/>
      <c r="E2933" s="24" t="n"/>
      <c r="F2933" s="24" t="n"/>
      <c r="G2933" s="24" t="n"/>
      <c r="H2933" s="24" t="n"/>
      <c r="I2933" s="24" t="n"/>
      <c r="J2933" s="24" t="n"/>
      <c r="K2933" s="24" t="n"/>
      <c r="L2933" s="24" t="n"/>
      <c r="X2933" s="3" t="n"/>
    </row>
    <row r="2934">
      <c r="A2934" s="22" t="n"/>
      <c r="B2934" s="22" t="n"/>
      <c r="C2934" s="24" t="n"/>
      <c r="D2934" s="24" t="n"/>
      <c r="E2934" s="24" t="n"/>
      <c r="F2934" s="24" t="n"/>
      <c r="G2934" s="24" t="n"/>
      <c r="H2934" s="24" t="n"/>
      <c r="I2934" s="24" t="n"/>
      <c r="J2934" s="24" t="n"/>
      <c r="K2934" s="24" t="n"/>
      <c r="L2934" s="24" t="n"/>
      <c r="X2934" s="3" t="n"/>
    </row>
    <row r="2935">
      <c r="A2935" s="22" t="n"/>
      <c r="B2935" s="22" t="n"/>
      <c r="C2935" s="24" t="n"/>
      <c r="D2935" s="24" t="n"/>
      <c r="E2935" s="24" t="n"/>
      <c r="F2935" s="24" t="n"/>
      <c r="G2935" s="24" t="n"/>
      <c r="H2935" s="24" t="n"/>
      <c r="I2935" s="24" t="n"/>
      <c r="J2935" s="24" t="n"/>
      <c r="K2935" s="24" t="n"/>
      <c r="L2935" s="24" t="n"/>
      <c r="X2935" s="3" t="n"/>
    </row>
    <row r="2936">
      <c r="A2936" s="22" t="n"/>
      <c r="B2936" s="22" t="n"/>
      <c r="C2936" s="24" t="n"/>
      <c r="D2936" s="24" t="n"/>
      <c r="E2936" s="24" t="n"/>
      <c r="F2936" s="24" t="n"/>
      <c r="G2936" s="24" t="n"/>
      <c r="H2936" s="24" t="n"/>
      <c r="I2936" s="24" t="n"/>
      <c r="J2936" s="24" t="n"/>
      <c r="K2936" s="24" t="n"/>
      <c r="L2936" s="24" t="n"/>
      <c r="X2936" s="3" t="n"/>
    </row>
    <row r="2937">
      <c r="A2937" s="22" t="n"/>
      <c r="B2937" s="22" t="n"/>
      <c r="C2937" s="24" t="n"/>
      <c r="D2937" s="24" t="n"/>
      <c r="E2937" s="24" t="n"/>
      <c r="F2937" s="24" t="n"/>
      <c r="G2937" s="24" t="n"/>
      <c r="H2937" s="24" t="n"/>
      <c r="I2937" s="24" t="n"/>
      <c r="J2937" s="24" t="n"/>
      <c r="K2937" s="24" t="n"/>
      <c r="L2937" s="24" t="n"/>
      <c r="X2937" s="3" t="n"/>
    </row>
    <row r="2938">
      <c r="A2938" s="22" t="n"/>
      <c r="B2938" s="22" t="n"/>
      <c r="C2938" s="24" t="n"/>
      <c r="D2938" s="24" t="n"/>
      <c r="E2938" s="24" t="n"/>
      <c r="F2938" s="24" t="n"/>
      <c r="G2938" s="24" t="n"/>
      <c r="H2938" s="24" t="n"/>
      <c r="I2938" s="24" t="n"/>
      <c r="J2938" s="24" t="n"/>
      <c r="K2938" s="24" t="n"/>
      <c r="L2938" s="24" t="n"/>
      <c r="X2938" s="3" t="n"/>
    </row>
    <row r="2939">
      <c r="A2939" s="22" t="n"/>
      <c r="B2939" s="22" t="n"/>
      <c r="C2939" s="24" t="n"/>
      <c r="D2939" s="24" t="n"/>
      <c r="E2939" s="24" t="n"/>
      <c r="F2939" s="24" t="n"/>
      <c r="G2939" s="24" t="n"/>
      <c r="H2939" s="24" t="n"/>
      <c r="I2939" s="24" t="n"/>
      <c r="J2939" s="24" t="n"/>
      <c r="K2939" s="24" t="n"/>
      <c r="L2939" s="24" t="n"/>
      <c r="X2939" s="3" t="n"/>
    </row>
    <row r="2940">
      <c r="A2940" s="22" t="n"/>
      <c r="B2940" s="22" t="n"/>
      <c r="C2940" s="24" t="n"/>
      <c r="D2940" s="24" t="n"/>
      <c r="E2940" s="24" t="n"/>
      <c r="F2940" s="24" t="n"/>
      <c r="G2940" s="24" t="n"/>
      <c r="H2940" s="24" t="n"/>
      <c r="I2940" s="24" t="n"/>
      <c r="J2940" s="24" t="n"/>
      <c r="K2940" s="24" t="n"/>
      <c r="L2940" s="24" t="n"/>
      <c r="X2940" s="3" t="n"/>
    </row>
    <row r="2941">
      <c r="A2941" s="22" t="n"/>
      <c r="B2941" s="22" t="n"/>
      <c r="C2941" s="24" t="n"/>
      <c r="D2941" s="24" t="n"/>
      <c r="E2941" s="24" t="n"/>
      <c r="F2941" s="24" t="n"/>
      <c r="G2941" s="24" t="n"/>
      <c r="H2941" s="24" t="n"/>
      <c r="I2941" s="24" t="n"/>
      <c r="J2941" s="24" t="n"/>
      <c r="K2941" s="24" t="n"/>
      <c r="L2941" s="24" t="n"/>
      <c r="X2941" s="3" t="n"/>
    </row>
    <row r="2942">
      <c r="A2942" s="22" t="n"/>
      <c r="B2942" s="22" t="n"/>
      <c r="C2942" s="24" t="n"/>
      <c r="D2942" s="24" t="n"/>
      <c r="E2942" s="24" t="n"/>
      <c r="F2942" s="24" t="n"/>
      <c r="G2942" s="24" t="n"/>
      <c r="H2942" s="24" t="n"/>
      <c r="I2942" s="24" t="n"/>
      <c r="J2942" s="24" t="n"/>
      <c r="K2942" s="24" t="n"/>
      <c r="L2942" s="24" t="n"/>
      <c r="X2942" s="3" t="n"/>
    </row>
    <row r="2943">
      <c r="A2943" s="22" t="n"/>
      <c r="B2943" s="22" t="n"/>
      <c r="C2943" s="24" t="n"/>
      <c r="D2943" s="24" t="n"/>
      <c r="E2943" s="24" t="n"/>
      <c r="F2943" s="24" t="n"/>
      <c r="G2943" s="24" t="n"/>
      <c r="H2943" s="24" t="n"/>
      <c r="I2943" s="24" t="n"/>
      <c r="J2943" s="24" t="n"/>
      <c r="K2943" s="24" t="n"/>
      <c r="L2943" s="24" t="n"/>
      <c r="X2943" s="3" t="n"/>
    </row>
    <row r="2944">
      <c r="A2944" s="22" t="n"/>
      <c r="B2944" s="22" t="n"/>
      <c r="C2944" s="24" t="n"/>
      <c r="D2944" s="24" t="n"/>
      <c r="E2944" s="24" t="n"/>
      <c r="F2944" s="24" t="n"/>
      <c r="G2944" s="24" t="n"/>
      <c r="H2944" s="24" t="n"/>
      <c r="I2944" s="24" t="n"/>
      <c r="J2944" s="24" t="n"/>
      <c r="K2944" s="24" t="n"/>
      <c r="L2944" s="24" t="n"/>
      <c r="X2944" s="3" t="n"/>
    </row>
    <row r="2945">
      <c r="A2945" s="22" t="n"/>
      <c r="B2945" s="22" t="n"/>
      <c r="C2945" s="24" t="n"/>
      <c r="D2945" s="24" t="n"/>
      <c r="E2945" s="24" t="n"/>
      <c r="F2945" s="24" t="n"/>
      <c r="G2945" s="24" t="n"/>
      <c r="H2945" s="24" t="n"/>
      <c r="I2945" s="24" t="n"/>
      <c r="J2945" s="24" t="n"/>
      <c r="K2945" s="24" t="n"/>
      <c r="L2945" s="24" t="n"/>
      <c r="X2945" s="3" t="n"/>
    </row>
    <row r="2946">
      <c r="A2946" s="22" t="n"/>
      <c r="B2946" s="22" t="n"/>
      <c r="C2946" s="24" t="n"/>
      <c r="D2946" s="24" t="n"/>
      <c r="E2946" s="24" t="n"/>
      <c r="F2946" s="24" t="n"/>
      <c r="G2946" s="24" t="n"/>
      <c r="H2946" s="24" t="n"/>
      <c r="I2946" s="24" t="n"/>
      <c r="J2946" s="24" t="n"/>
      <c r="K2946" s="24" t="n"/>
      <c r="L2946" s="24" t="n"/>
      <c r="X2946" s="3" t="n"/>
    </row>
    <row r="2947">
      <c r="A2947" s="22" t="n"/>
      <c r="B2947" s="22" t="n"/>
      <c r="C2947" s="24" t="n"/>
      <c r="D2947" s="24" t="n"/>
      <c r="E2947" s="24" t="n"/>
      <c r="F2947" s="24" t="n"/>
      <c r="G2947" s="24" t="n"/>
      <c r="H2947" s="24" t="n"/>
      <c r="I2947" s="24" t="n"/>
      <c r="J2947" s="24" t="n"/>
      <c r="K2947" s="24" t="n"/>
      <c r="L2947" s="24" t="n"/>
      <c r="X2947" s="3" t="n"/>
    </row>
    <row r="2948">
      <c r="A2948" s="22" t="n"/>
      <c r="B2948" s="22" t="n"/>
      <c r="C2948" s="24" t="n"/>
      <c r="D2948" s="24" t="n"/>
      <c r="E2948" s="24" t="n"/>
      <c r="F2948" s="24" t="n"/>
      <c r="G2948" s="24" t="n"/>
      <c r="H2948" s="24" t="n"/>
      <c r="I2948" s="24" t="n"/>
      <c r="J2948" s="24" t="n"/>
      <c r="K2948" s="24" t="n"/>
      <c r="L2948" s="24" t="n"/>
      <c r="X2948" s="3" t="n"/>
    </row>
    <row r="2949">
      <c r="A2949" s="22" t="n"/>
      <c r="B2949" s="22" t="n"/>
      <c r="C2949" s="24" t="n"/>
      <c r="D2949" s="24" t="n"/>
      <c r="E2949" s="24" t="n"/>
      <c r="F2949" s="24" t="n"/>
      <c r="G2949" s="24" t="n"/>
      <c r="H2949" s="24" t="n"/>
      <c r="I2949" s="24" t="n"/>
      <c r="J2949" s="24" t="n"/>
      <c r="K2949" s="24" t="n"/>
      <c r="L2949" s="24" t="n"/>
      <c r="X2949" s="3" t="n"/>
    </row>
    <row r="2950">
      <c r="A2950" s="22" t="n"/>
      <c r="B2950" s="22" t="n"/>
      <c r="C2950" s="24" t="n"/>
      <c r="D2950" s="24" t="n"/>
      <c r="E2950" s="24" t="n"/>
      <c r="F2950" s="24" t="n"/>
      <c r="G2950" s="24" t="n"/>
      <c r="H2950" s="24" t="n"/>
      <c r="I2950" s="24" t="n"/>
      <c r="J2950" s="24" t="n"/>
      <c r="K2950" s="24" t="n"/>
      <c r="L2950" s="24" t="n"/>
      <c r="X2950" s="3" t="n"/>
    </row>
    <row r="2951">
      <c r="A2951" s="22" t="n"/>
      <c r="B2951" s="22" t="n"/>
      <c r="C2951" s="24" t="n"/>
      <c r="D2951" s="24" t="n"/>
      <c r="E2951" s="24" t="n"/>
      <c r="F2951" s="24" t="n"/>
      <c r="G2951" s="24" t="n"/>
      <c r="H2951" s="24" t="n"/>
      <c r="I2951" s="24" t="n"/>
      <c r="J2951" s="24" t="n"/>
      <c r="K2951" s="24" t="n"/>
      <c r="L2951" s="24" t="n"/>
      <c r="X2951" s="3" t="n"/>
    </row>
    <row r="2952">
      <c r="A2952" s="22" t="n"/>
      <c r="B2952" s="22" t="n"/>
      <c r="C2952" s="24" t="n"/>
      <c r="D2952" s="24" t="n"/>
      <c r="E2952" s="24" t="n"/>
      <c r="F2952" s="24" t="n"/>
      <c r="G2952" s="24" t="n"/>
      <c r="H2952" s="24" t="n"/>
      <c r="I2952" s="24" t="n"/>
      <c r="J2952" s="24" t="n"/>
      <c r="K2952" s="24" t="n"/>
      <c r="L2952" s="24" t="n"/>
      <c r="X2952" s="3" t="n"/>
    </row>
    <row r="2953">
      <c r="A2953" s="22" t="n"/>
      <c r="B2953" s="22" t="n"/>
      <c r="C2953" s="24" t="n"/>
      <c r="D2953" s="24" t="n"/>
      <c r="E2953" s="24" t="n"/>
      <c r="F2953" s="24" t="n"/>
      <c r="G2953" s="24" t="n"/>
      <c r="H2953" s="24" t="n"/>
      <c r="I2953" s="24" t="n"/>
      <c r="J2953" s="24" t="n"/>
      <c r="K2953" s="24" t="n"/>
      <c r="L2953" s="24" t="n"/>
      <c r="X2953" s="3" t="n"/>
    </row>
    <row r="2954">
      <c r="A2954" s="22" t="n"/>
      <c r="B2954" s="22" t="n"/>
      <c r="C2954" s="24" t="n"/>
      <c r="D2954" s="24" t="n"/>
      <c r="E2954" s="24" t="n"/>
      <c r="F2954" s="24" t="n"/>
      <c r="G2954" s="24" t="n"/>
      <c r="H2954" s="24" t="n"/>
      <c r="I2954" s="24" t="n"/>
      <c r="J2954" s="24" t="n"/>
      <c r="K2954" s="24" t="n"/>
      <c r="L2954" s="24" t="n"/>
      <c r="X2954" s="3" t="n"/>
    </row>
    <row r="2955">
      <c r="A2955" s="22" t="n"/>
      <c r="B2955" s="22" t="n"/>
      <c r="C2955" s="24" t="n"/>
      <c r="D2955" s="24" t="n"/>
      <c r="E2955" s="24" t="n"/>
      <c r="F2955" s="24" t="n"/>
      <c r="G2955" s="24" t="n"/>
      <c r="H2955" s="24" t="n"/>
      <c r="I2955" s="24" t="n"/>
      <c r="J2955" s="24" t="n"/>
      <c r="K2955" s="24" t="n"/>
      <c r="L2955" s="24" t="n"/>
      <c r="X2955" s="3" t="n"/>
    </row>
    <row r="2956">
      <c r="A2956" s="22" t="n"/>
      <c r="B2956" s="22" t="n"/>
      <c r="C2956" s="24" t="n"/>
      <c r="D2956" s="24" t="n"/>
      <c r="E2956" s="24" t="n"/>
      <c r="F2956" s="24" t="n"/>
      <c r="G2956" s="24" t="n"/>
      <c r="H2956" s="24" t="n"/>
      <c r="I2956" s="24" t="n"/>
      <c r="J2956" s="24" t="n"/>
      <c r="K2956" s="24" t="n"/>
      <c r="L2956" s="24" t="n"/>
      <c r="X2956" s="3" t="n"/>
    </row>
    <row r="2957">
      <c r="A2957" s="22" t="n"/>
      <c r="B2957" s="22" t="n"/>
      <c r="C2957" s="24" t="n"/>
      <c r="D2957" s="24" t="n"/>
      <c r="E2957" s="24" t="n"/>
      <c r="F2957" s="24" t="n"/>
      <c r="G2957" s="24" t="n"/>
      <c r="H2957" s="24" t="n"/>
      <c r="I2957" s="24" t="n"/>
      <c r="J2957" s="24" t="n"/>
      <c r="K2957" s="24" t="n"/>
      <c r="L2957" s="24" t="n"/>
      <c r="X2957" s="3" t="n"/>
    </row>
    <row r="2958">
      <c r="A2958" s="22" t="n"/>
      <c r="B2958" s="22" t="n"/>
      <c r="C2958" s="24" t="n"/>
      <c r="D2958" s="24" t="n"/>
      <c r="E2958" s="24" t="n"/>
      <c r="F2958" s="24" t="n"/>
      <c r="G2958" s="24" t="n"/>
      <c r="H2958" s="24" t="n"/>
      <c r="I2958" s="24" t="n"/>
      <c r="J2958" s="24" t="n"/>
      <c r="K2958" s="24" t="n"/>
      <c r="L2958" s="24" t="n"/>
      <c r="X2958" s="3" t="n"/>
    </row>
    <row r="2959">
      <c r="A2959" s="22" t="n"/>
      <c r="B2959" s="22" t="n"/>
      <c r="C2959" s="24" t="n"/>
      <c r="D2959" s="24" t="n"/>
      <c r="E2959" s="24" t="n"/>
      <c r="F2959" s="24" t="n"/>
      <c r="G2959" s="24" t="n"/>
      <c r="H2959" s="24" t="n"/>
      <c r="I2959" s="24" t="n"/>
      <c r="J2959" s="24" t="n"/>
      <c r="K2959" s="24" t="n"/>
      <c r="L2959" s="24" t="n"/>
      <c r="X2959" s="3" t="n"/>
    </row>
    <row r="2960">
      <c r="A2960" s="22" t="n"/>
      <c r="B2960" s="22" t="n"/>
      <c r="C2960" s="24" t="n"/>
      <c r="D2960" s="24" t="n"/>
      <c r="E2960" s="24" t="n"/>
      <c r="F2960" s="24" t="n"/>
      <c r="G2960" s="24" t="n"/>
      <c r="H2960" s="24" t="n"/>
      <c r="I2960" s="24" t="n"/>
      <c r="J2960" s="24" t="n"/>
      <c r="K2960" s="24" t="n"/>
      <c r="L2960" s="24" t="n"/>
      <c r="X2960" s="3" t="n"/>
    </row>
    <row r="2961">
      <c r="A2961" s="22" t="n"/>
      <c r="B2961" s="22" t="n"/>
      <c r="C2961" s="24" t="n"/>
      <c r="D2961" s="24" t="n"/>
      <c r="E2961" s="24" t="n"/>
      <c r="F2961" s="24" t="n"/>
      <c r="G2961" s="24" t="n"/>
      <c r="H2961" s="24" t="n"/>
      <c r="I2961" s="24" t="n"/>
      <c r="J2961" s="24" t="n"/>
      <c r="K2961" s="24" t="n"/>
      <c r="L2961" s="24" t="n"/>
      <c r="X2961" s="3" t="n"/>
    </row>
    <row r="2962">
      <c r="A2962" s="22" t="n"/>
      <c r="B2962" s="22" t="n"/>
      <c r="C2962" s="24" t="n"/>
      <c r="D2962" s="24" t="n"/>
      <c r="E2962" s="24" t="n"/>
      <c r="F2962" s="24" t="n"/>
      <c r="G2962" s="24" t="n"/>
      <c r="H2962" s="24" t="n"/>
      <c r="I2962" s="24" t="n"/>
      <c r="J2962" s="24" t="n"/>
      <c r="K2962" s="24" t="n"/>
      <c r="L2962" s="24" t="n"/>
      <c r="X2962" s="3" t="n"/>
    </row>
    <row r="2963">
      <c r="A2963" s="22" t="n"/>
      <c r="B2963" s="22" t="n"/>
      <c r="C2963" s="24" t="n"/>
      <c r="D2963" s="24" t="n"/>
      <c r="E2963" s="24" t="n"/>
      <c r="F2963" s="24" t="n"/>
      <c r="G2963" s="24" t="n"/>
      <c r="H2963" s="24" t="n"/>
      <c r="I2963" s="24" t="n"/>
      <c r="J2963" s="24" t="n"/>
      <c r="K2963" s="24" t="n"/>
      <c r="L2963" s="24" t="n"/>
      <c r="X2963" s="3" t="n"/>
    </row>
    <row r="2964">
      <c r="A2964" s="22" t="n"/>
      <c r="B2964" s="22" t="n"/>
      <c r="C2964" s="24" t="n"/>
      <c r="D2964" s="24" t="n"/>
      <c r="E2964" s="24" t="n"/>
      <c r="F2964" s="24" t="n"/>
      <c r="G2964" s="24" t="n"/>
      <c r="H2964" s="24" t="n"/>
      <c r="I2964" s="24" t="n"/>
      <c r="J2964" s="24" t="n"/>
      <c r="K2964" s="24" t="n"/>
      <c r="L2964" s="24" t="n"/>
      <c r="X2964" s="3" t="n"/>
    </row>
    <row r="2965">
      <c r="A2965" s="22" t="n"/>
      <c r="B2965" s="22" t="n"/>
      <c r="C2965" s="24" t="n"/>
      <c r="D2965" s="24" t="n"/>
      <c r="E2965" s="24" t="n"/>
      <c r="F2965" s="24" t="n"/>
      <c r="G2965" s="24" t="n"/>
      <c r="H2965" s="24" t="n"/>
      <c r="I2965" s="24" t="n"/>
      <c r="J2965" s="24" t="n"/>
      <c r="K2965" s="24" t="n"/>
      <c r="L2965" s="24" t="n"/>
      <c r="X2965" s="3" t="n"/>
    </row>
    <row r="2966">
      <c r="A2966" s="22" t="n"/>
      <c r="B2966" s="22" t="n"/>
      <c r="C2966" s="24" t="n"/>
      <c r="D2966" s="24" t="n"/>
      <c r="E2966" s="24" t="n"/>
      <c r="F2966" s="24" t="n"/>
      <c r="G2966" s="24" t="n"/>
      <c r="H2966" s="24" t="n"/>
      <c r="I2966" s="24" t="n"/>
      <c r="J2966" s="24" t="n"/>
      <c r="K2966" s="24" t="n"/>
      <c r="L2966" s="24" t="n"/>
      <c r="X2966" s="3" t="n"/>
    </row>
    <row r="2967">
      <c r="A2967" s="22" t="n"/>
      <c r="B2967" s="22" t="n"/>
      <c r="C2967" s="24" t="n"/>
      <c r="D2967" s="24" t="n"/>
      <c r="E2967" s="24" t="n"/>
      <c r="F2967" s="24" t="n"/>
      <c r="G2967" s="24" t="n"/>
      <c r="H2967" s="24" t="n"/>
      <c r="I2967" s="24" t="n"/>
      <c r="J2967" s="24" t="n"/>
      <c r="K2967" s="24" t="n"/>
      <c r="L2967" s="24" t="n"/>
      <c r="X2967" s="3" t="n"/>
    </row>
    <row r="2968">
      <c r="A2968" s="22" t="n"/>
      <c r="B2968" s="22" t="n"/>
      <c r="C2968" s="24" t="n"/>
      <c r="D2968" s="24" t="n"/>
      <c r="E2968" s="24" t="n"/>
      <c r="F2968" s="24" t="n"/>
      <c r="G2968" s="24" t="n"/>
      <c r="H2968" s="24" t="n"/>
      <c r="I2968" s="24" t="n"/>
      <c r="J2968" s="24" t="n"/>
      <c r="K2968" s="24" t="n"/>
      <c r="L2968" s="24" t="n"/>
      <c r="X2968" s="3" t="n"/>
    </row>
    <row r="2969">
      <c r="A2969" s="22" t="n"/>
      <c r="B2969" s="22" t="n"/>
      <c r="C2969" s="24" t="n"/>
      <c r="D2969" s="24" t="n"/>
      <c r="E2969" s="24" t="n"/>
      <c r="F2969" s="24" t="n"/>
      <c r="G2969" s="24" t="n"/>
      <c r="H2969" s="24" t="n"/>
      <c r="I2969" s="24" t="n"/>
      <c r="J2969" s="24" t="n"/>
      <c r="K2969" s="24" t="n"/>
      <c r="L2969" s="24" t="n"/>
      <c r="X2969" s="3" t="n"/>
    </row>
    <row r="2970">
      <c r="A2970" s="22" t="n"/>
      <c r="B2970" s="22" t="n"/>
      <c r="C2970" s="24" t="n"/>
      <c r="D2970" s="24" t="n"/>
      <c r="E2970" s="24" t="n"/>
      <c r="F2970" s="24" t="n"/>
      <c r="G2970" s="24" t="n"/>
      <c r="H2970" s="24" t="n"/>
      <c r="I2970" s="24" t="n"/>
      <c r="J2970" s="24" t="n"/>
      <c r="K2970" s="24" t="n"/>
      <c r="L2970" s="24" t="n"/>
      <c r="X2970" s="3" t="n"/>
    </row>
    <row r="2971">
      <c r="A2971" s="22" t="n"/>
      <c r="B2971" s="22" t="n"/>
      <c r="C2971" s="24" t="n"/>
      <c r="D2971" s="24" t="n"/>
      <c r="E2971" s="24" t="n"/>
      <c r="F2971" s="24" t="n"/>
      <c r="G2971" s="24" t="n"/>
      <c r="H2971" s="24" t="n"/>
      <c r="I2971" s="24" t="n"/>
      <c r="J2971" s="24" t="n"/>
      <c r="K2971" s="24" t="n"/>
      <c r="L2971" s="24" t="n"/>
      <c r="X2971" s="3" t="n"/>
    </row>
    <row r="2972">
      <c r="A2972" s="22" t="n"/>
      <c r="B2972" s="22" t="n"/>
      <c r="C2972" s="24" t="n"/>
      <c r="D2972" s="24" t="n"/>
      <c r="E2972" s="24" t="n"/>
      <c r="F2972" s="24" t="n"/>
      <c r="G2972" s="24" t="n"/>
      <c r="H2972" s="24" t="n"/>
      <c r="I2972" s="24" t="n"/>
      <c r="J2972" s="24" t="n"/>
      <c r="K2972" s="24" t="n"/>
      <c r="L2972" s="24" t="n"/>
      <c r="X2972" s="3" t="n"/>
    </row>
    <row r="2973">
      <c r="A2973" s="22" t="n"/>
      <c r="B2973" s="22" t="n"/>
      <c r="C2973" s="24" t="n"/>
      <c r="D2973" s="24" t="n"/>
      <c r="E2973" s="24" t="n"/>
      <c r="F2973" s="24" t="n"/>
      <c r="G2973" s="24" t="n"/>
      <c r="H2973" s="24" t="n"/>
      <c r="I2973" s="24" t="n"/>
      <c r="J2973" s="24" t="n"/>
      <c r="K2973" s="24" t="n"/>
      <c r="L2973" s="24" t="n"/>
      <c r="X2973" s="3" t="n"/>
    </row>
    <row r="2974">
      <c r="A2974" s="22" t="n"/>
      <c r="B2974" s="22" t="n"/>
      <c r="C2974" s="24" t="n"/>
      <c r="D2974" s="24" t="n"/>
      <c r="E2974" s="24" t="n"/>
      <c r="F2974" s="24" t="n"/>
      <c r="G2974" s="24" t="n"/>
      <c r="H2974" s="24" t="n"/>
      <c r="I2974" s="24" t="n"/>
      <c r="J2974" s="24" t="n"/>
      <c r="K2974" s="24" t="n"/>
      <c r="L2974" s="24" t="n"/>
      <c r="X2974" s="3" t="n"/>
    </row>
    <row r="2975">
      <c r="A2975" s="22" t="n"/>
      <c r="B2975" s="22" t="n"/>
      <c r="C2975" s="24" t="n"/>
      <c r="D2975" s="24" t="n"/>
      <c r="E2975" s="24" t="n"/>
      <c r="F2975" s="24" t="n"/>
      <c r="G2975" s="24" t="n"/>
      <c r="H2975" s="24" t="n"/>
      <c r="I2975" s="24" t="n"/>
      <c r="J2975" s="24" t="n"/>
      <c r="K2975" s="24" t="n"/>
      <c r="L2975" s="24" t="n"/>
      <c r="X2975" s="3" t="n"/>
    </row>
    <row r="2976">
      <c r="A2976" s="22" t="n"/>
      <c r="B2976" s="22" t="n"/>
      <c r="C2976" s="24" t="n"/>
      <c r="D2976" s="24" t="n"/>
      <c r="E2976" s="24" t="n"/>
      <c r="F2976" s="24" t="n"/>
      <c r="G2976" s="24" t="n"/>
      <c r="H2976" s="24" t="n"/>
      <c r="I2976" s="24" t="n"/>
      <c r="J2976" s="24" t="n"/>
      <c r="K2976" s="24" t="n"/>
      <c r="L2976" s="24" t="n"/>
      <c r="X2976" s="3" t="n"/>
    </row>
    <row r="2977">
      <c r="A2977" s="22" t="n"/>
      <c r="B2977" s="22" t="n"/>
      <c r="C2977" s="24" t="n"/>
      <c r="D2977" s="24" t="n"/>
      <c r="E2977" s="24" t="n"/>
      <c r="F2977" s="24" t="n"/>
      <c r="G2977" s="24" t="n"/>
      <c r="H2977" s="24" t="n"/>
      <c r="I2977" s="24" t="n"/>
      <c r="J2977" s="24" t="n"/>
      <c r="K2977" s="24" t="n"/>
      <c r="L2977" s="24" t="n"/>
      <c r="X2977" s="3" t="n"/>
    </row>
    <row r="2978">
      <c r="A2978" s="22" t="n"/>
      <c r="B2978" s="22" t="n"/>
      <c r="C2978" s="24" t="n"/>
      <c r="D2978" s="24" t="n"/>
      <c r="E2978" s="24" t="n"/>
      <c r="F2978" s="24" t="n"/>
      <c r="G2978" s="24" t="n"/>
      <c r="H2978" s="24" t="n"/>
      <c r="I2978" s="24" t="n"/>
      <c r="J2978" s="24" t="n"/>
      <c r="K2978" s="24" t="n"/>
      <c r="L2978" s="24" t="n"/>
      <c r="X2978" s="3" t="n"/>
    </row>
    <row r="2979">
      <c r="A2979" s="22" t="n"/>
      <c r="B2979" s="22" t="n"/>
      <c r="C2979" s="24" t="n"/>
      <c r="D2979" s="24" t="n"/>
      <c r="E2979" s="24" t="n"/>
      <c r="F2979" s="24" t="n"/>
      <c r="G2979" s="24" t="n"/>
      <c r="H2979" s="24" t="n"/>
      <c r="I2979" s="24" t="n"/>
      <c r="J2979" s="24" t="n"/>
      <c r="K2979" s="24" t="n"/>
      <c r="L2979" s="24" t="n"/>
      <c r="X2979" s="3" t="n"/>
    </row>
    <row r="2980">
      <c r="A2980" s="22" t="n"/>
      <c r="B2980" s="22" t="n"/>
      <c r="C2980" s="24" t="n"/>
      <c r="D2980" s="24" t="n"/>
      <c r="E2980" s="24" t="n"/>
      <c r="F2980" s="24" t="n"/>
      <c r="G2980" s="24" t="n"/>
      <c r="H2980" s="24" t="n"/>
      <c r="I2980" s="24" t="n"/>
      <c r="J2980" s="24" t="n"/>
      <c r="K2980" s="24" t="n"/>
      <c r="L2980" s="24" t="n"/>
      <c r="X2980" s="3" t="n"/>
    </row>
    <row r="2981">
      <c r="A2981" s="22" t="n"/>
      <c r="B2981" s="22" t="n"/>
      <c r="C2981" s="24" t="n"/>
      <c r="D2981" s="24" t="n"/>
      <c r="E2981" s="24" t="n"/>
      <c r="F2981" s="24" t="n"/>
      <c r="G2981" s="24" t="n"/>
      <c r="H2981" s="24" t="n"/>
      <c r="I2981" s="24" t="n"/>
      <c r="J2981" s="24" t="n"/>
      <c r="K2981" s="24" t="n"/>
      <c r="L2981" s="24" t="n"/>
      <c r="X2981" s="3" t="n"/>
    </row>
    <row r="2982">
      <c r="A2982" s="22" t="n"/>
      <c r="B2982" s="22" t="n"/>
      <c r="C2982" s="24" t="n"/>
      <c r="D2982" s="24" t="n"/>
      <c r="E2982" s="24" t="n"/>
      <c r="F2982" s="24" t="n"/>
      <c r="G2982" s="24" t="n"/>
      <c r="H2982" s="24" t="n"/>
      <c r="I2982" s="24" t="n"/>
      <c r="J2982" s="24" t="n"/>
      <c r="K2982" s="24" t="n"/>
      <c r="L2982" s="24" t="n"/>
      <c r="X2982" s="3" t="n"/>
    </row>
    <row r="2983">
      <c r="A2983" s="22" t="n"/>
      <c r="B2983" s="22" t="n"/>
      <c r="C2983" s="24" t="n"/>
      <c r="D2983" s="24" t="n"/>
      <c r="E2983" s="24" t="n"/>
      <c r="F2983" s="24" t="n"/>
      <c r="G2983" s="24" t="n"/>
      <c r="H2983" s="24" t="n"/>
      <c r="I2983" s="24" t="n"/>
      <c r="J2983" s="24" t="n"/>
      <c r="K2983" s="24" t="n"/>
      <c r="L2983" s="24" t="n"/>
      <c r="X2983" s="3" t="n"/>
    </row>
    <row r="2984">
      <c r="A2984" s="22" t="n"/>
      <c r="B2984" s="22" t="n"/>
      <c r="C2984" s="24" t="n"/>
      <c r="D2984" s="24" t="n"/>
      <c r="E2984" s="24" t="n"/>
      <c r="F2984" s="24" t="n"/>
      <c r="G2984" s="24" t="n"/>
      <c r="H2984" s="24" t="n"/>
      <c r="I2984" s="24" t="n"/>
      <c r="J2984" s="24" t="n"/>
      <c r="K2984" s="24" t="n"/>
      <c r="L2984" s="24" t="n"/>
      <c r="X2984" s="3" t="n"/>
    </row>
    <row r="2985">
      <c r="A2985" s="22" t="n"/>
      <c r="B2985" s="22" t="n"/>
      <c r="C2985" s="24" t="n"/>
      <c r="D2985" s="24" t="n"/>
      <c r="E2985" s="24" t="n"/>
      <c r="F2985" s="24" t="n"/>
      <c r="G2985" s="24" t="n"/>
      <c r="H2985" s="24" t="n"/>
      <c r="I2985" s="24" t="n"/>
      <c r="J2985" s="24" t="n"/>
      <c r="K2985" s="24" t="n"/>
      <c r="L2985" s="24" t="n"/>
      <c r="X2985" s="3" t="n"/>
    </row>
    <row r="2986">
      <c r="A2986" s="22" t="n"/>
      <c r="B2986" s="22" t="n"/>
      <c r="C2986" s="24" t="n"/>
      <c r="D2986" s="24" t="n"/>
      <c r="E2986" s="24" t="n"/>
      <c r="F2986" s="24" t="n"/>
      <c r="G2986" s="24" t="n"/>
      <c r="H2986" s="24" t="n"/>
      <c r="I2986" s="24" t="n"/>
      <c r="J2986" s="24" t="n"/>
      <c r="K2986" s="24" t="n"/>
      <c r="L2986" s="24" t="n"/>
      <c r="X2986" s="3" t="n"/>
    </row>
    <row r="2987">
      <c r="A2987" s="22" t="n"/>
      <c r="B2987" s="22" t="n"/>
      <c r="C2987" s="24" t="n"/>
      <c r="D2987" s="24" t="n"/>
      <c r="E2987" s="24" t="n"/>
      <c r="F2987" s="24" t="n"/>
      <c r="G2987" s="24" t="n"/>
      <c r="H2987" s="24" t="n"/>
      <c r="I2987" s="24" t="n"/>
      <c r="J2987" s="24" t="n"/>
      <c r="K2987" s="24" t="n"/>
      <c r="L2987" s="24" t="n"/>
      <c r="X2987" s="3" t="n"/>
    </row>
    <row r="2988">
      <c r="A2988" s="22" t="n"/>
      <c r="B2988" s="22" t="n"/>
      <c r="C2988" s="24" t="n"/>
      <c r="D2988" s="24" t="n"/>
      <c r="E2988" s="24" t="n"/>
      <c r="F2988" s="24" t="n"/>
      <c r="G2988" s="24" t="n"/>
      <c r="H2988" s="24" t="n"/>
      <c r="I2988" s="24" t="n"/>
      <c r="J2988" s="24" t="n"/>
      <c r="K2988" s="24" t="n"/>
      <c r="L2988" s="24" t="n"/>
      <c r="X2988" s="3" t="n"/>
    </row>
    <row r="2989">
      <c r="A2989" s="22" t="n"/>
      <c r="B2989" s="22" t="n"/>
      <c r="C2989" s="24" t="n"/>
      <c r="D2989" s="24" t="n"/>
      <c r="E2989" s="24" t="n"/>
      <c r="F2989" s="24" t="n"/>
      <c r="G2989" s="24" t="n"/>
      <c r="H2989" s="24" t="n"/>
      <c r="I2989" s="24" t="n"/>
      <c r="J2989" s="24" t="n"/>
      <c r="K2989" s="24" t="n"/>
      <c r="L2989" s="24" t="n"/>
      <c r="X2989" s="3" t="n"/>
    </row>
    <row r="2990">
      <c r="A2990" s="22" t="n"/>
      <c r="B2990" s="22" t="n"/>
      <c r="C2990" s="24" t="n"/>
      <c r="D2990" s="24" t="n"/>
      <c r="E2990" s="24" t="n"/>
      <c r="F2990" s="24" t="n"/>
      <c r="G2990" s="24" t="n"/>
      <c r="H2990" s="24" t="n"/>
      <c r="I2990" s="24" t="n"/>
      <c r="J2990" s="24" t="n"/>
      <c r="K2990" s="24" t="n"/>
      <c r="L2990" s="24" t="n"/>
      <c r="X2990" s="3" t="n"/>
    </row>
    <row r="2991">
      <c r="A2991" s="22" t="n"/>
      <c r="B2991" s="22" t="n"/>
      <c r="C2991" s="24" t="n"/>
      <c r="D2991" s="24" t="n"/>
      <c r="E2991" s="24" t="n"/>
      <c r="F2991" s="24" t="n"/>
      <c r="G2991" s="24" t="n"/>
      <c r="H2991" s="24" t="n"/>
      <c r="I2991" s="24" t="n"/>
      <c r="J2991" s="24" t="n"/>
      <c r="K2991" s="24" t="n"/>
      <c r="L2991" s="24" t="n"/>
      <c r="X2991" s="3" t="n"/>
    </row>
    <row r="2992">
      <c r="A2992" s="22" t="n"/>
      <c r="B2992" s="22" t="n"/>
      <c r="C2992" s="24" t="n"/>
      <c r="D2992" s="24" t="n"/>
      <c r="E2992" s="24" t="n"/>
      <c r="F2992" s="24" t="n"/>
      <c r="G2992" s="24" t="n"/>
      <c r="H2992" s="24" t="n"/>
      <c r="I2992" s="24" t="n"/>
      <c r="J2992" s="24" t="n"/>
      <c r="K2992" s="24" t="n"/>
      <c r="L2992" s="24" t="n"/>
      <c r="X2992" s="3" t="n"/>
    </row>
    <row r="2993">
      <c r="A2993" s="22" t="n"/>
      <c r="B2993" s="22" t="n"/>
      <c r="C2993" s="24" t="n"/>
      <c r="D2993" s="24" t="n"/>
      <c r="E2993" s="24" t="n"/>
      <c r="F2993" s="24" t="n"/>
      <c r="G2993" s="24" t="n"/>
      <c r="H2993" s="24" t="n"/>
      <c r="I2993" s="24" t="n"/>
      <c r="J2993" s="24" t="n"/>
      <c r="K2993" s="24" t="n"/>
      <c r="L2993" s="24" t="n"/>
      <c r="X2993" s="3" t="n"/>
    </row>
    <row r="2994">
      <c r="A2994" s="22" t="n"/>
      <c r="B2994" s="22" t="n"/>
      <c r="C2994" s="24" t="n"/>
      <c r="D2994" s="24" t="n"/>
      <c r="E2994" s="24" t="n"/>
      <c r="F2994" s="24" t="n"/>
      <c r="G2994" s="24" t="n"/>
      <c r="H2994" s="24" t="n"/>
      <c r="I2994" s="24" t="n"/>
      <c r="J2994" s="24" t="n"/>
      <c r="K2994" s="24" t="n"/>
      <c r="L2994" s="24" t="n"/>
      <c r="X2994" s="3" t="n"/>
    </row>
    <row r="2995">
      <c r="A2995" s="22" t="n"/>
      <c r="B2995" s="22" t="n"/>
      <c r="C2995" s="24" t="n"/>
      <c r="D2995" s="24" t="n"/>
      <c r="E2995" s="24" t="n"/>
      <c r="F2995" s="24" t="n"/>
      <c r="G2995" s="24" t="n"/>
      <c r="H2995" s="24" t="n"/>
      <c r="I2995" s="24" t="n"/>
      <c r="J2995" s="24" t="n"/>
      <c r="K2995" s="24" t="n"/>
      <c r="L2995" s="24" t="n"/>
      <c r="X2995" s="3" t="n"/>
    </row>
    <row r="2996">
      <c r="A2996" s="22" t="n"/>
      <c r="B2996" s="22" t="n"/>
      <c r="C2996" s="24" t="n"/>
      <c r="D2996" s="24" t="n"/>
      <c r="E2996" s="24" t="n"/>
      <c r="F2996" s="24" t="n"/>
      <c r="G2996" s="24" t="n"/>
      <c r="H2996" s="24" t="n"/>
      <c r="I2996" s="24" t="n"/>
      <c r="J2996" s="24" t="n"/>
      <c r="K2996" s="24" t="n"/>
      <c r="L2996" s="24" t="n"/>
      <c r="X2996" s="3" t="n"/>
    </row>
    <row r="2997">
      <c r="A2997" s="22" t="n"/>
      <c r="B2997" s="22" t="n"/>
      <c r="C2997" s="24" t="n"/>
      <c r="D2997" s="24" t="n"/>
      <c r="E2997" s="24" t="n"/>
      <c r="F2997" s="24" t="n"/>
      <c r="G2997" s="24" t="n"/>
      <c r="H2997" s="24" t="n"/>
      <c r="I2997" s="24" t="n"/>
      <c r="J2997" s="24" t="n"/>
      <c r="K2997" s="24" t="n"/>
      <c r="L2997" s="24" t="n"/>
      <c r="X2997" s="3" t="n"/>
    </row>
    <row r="2998">
      <c r="A2998" s="22" t="n"/>
      <c r="B2998" s="22" t="n"/>
      <c r="C2998" s="24" t="n"/>
      <c r="D2998" s="24" t="n"/>
      <c r="E2998" s="24" t="n"/>
      <c r="F2998" s="24" t="n"/>
      <c r="G2998" s="24" t="n"/>
      <c r="H2998" s="24" t="n"/>
      <c r="I2998" s="24" t="n"/>
      <c r="J2998" s="24" t="n"/>
      <c r="K2998" s="24" t="n"/>
      <c r="L2998" s="24" t="n"/>
      <c r="X2998" s="3" t="n"/>
    </row>
    <row r="2999">
      <c r="A2999" s="22" t="n"/>
      <c r="B2999" s="22" t="n"/>
      <c r="C2999" s="24" t="n"/>
      <c r="D2999" s="24" t="n"/>
      <c r="E2999" s="24" t="n"/>
      <c r="F2999" s="24" t="n"/>
      <c r="G2999" s="24" t="n"/>
      <c r="H2999" s="24" t="n"/>
      <c r="I2999" s="24" t="n"/>
      <c r="J2999" s="24" t="n"/>
      <c r="K2999" s="24" t="n"/>
      <c r="L2999" s="24" t="n"/>
      <c r="X2999" s="3" t="n"/>
    </row>
    <row r="3000">
      <c r="A3000" s="22" t="n"/>
      <c r="B3000" s="22" t="n"/>
      <c r="C3000" s="24" t="n"/>
      <c r="D3000" s="24" t="n"/>
      <c r="E3000" s="24" t="n"/>
      <c r="F3000" s="24" t="n"/>
      <c r="G3000" s="24" t="n"/>
      <c r="H3000" s="24" t="n"/>
      <c r="I3000" s="24" t="n"/>
      <c r="J3000" s="24" t="n"/>
      <c r="K3000" s="24" t="n"/>
      <c r="L3000" s="24" t="n"/>
      <c r="X3000" s="3" t="n"/>
    </row>
    <row r="3001">
      <c r="A3001" s="22" t="n"/>
      <c r="B3001" s="22" t="n"/>
      <c r="C3001" s="24" t="n"/>
      <c r="D3001" s="24" t="n"/>
      <c r="E3001" s="24" t="n"/>
      <c r="F3001" s="24" t="n"/>
      <c r="G3001" s="24" t="n"/>
      <c r="H3001" s="24" t="n"/>
      <c r="I3001" s="24" t="n"/>
      <c r="J3001" s="24" t="n"/>
      <c r="K3001" s="24" t="n"/>
      <c r="L3001" s="24" t="n"/>
      <c r="X3001" s="3" t="n"/>
    </row>
    <row r="3002">
      <c r="A3002" s="22" t="n"/>
      <c r="B3002" s="22" t="n"/>
      <c r="C3002" s="24" t="n"/>
      <c r="D3002" s="24" t="n"/>
      <c r="E3002" s="24" t="n"/>
      <c r="F3002" s="24" t="n"/>
      <c r="G3002" s="24" t="n"/>
      <c r="H3002" s="24" t="n"/>
      <c r="I3002" s="24" t="n"/>
      <c r="J3002" s="24" t="n"/>
      <c r="K3002" s="24" t="n"/>
      <c r="L3002" s="24" t="n"/>
      <c r="X3002" s="3" t="n"/>
    </row>
    <row r="3003">
      <c r="A3003" s="22" t="n"/>
      <c r="B3003" s="22" t="n"/>
      <c r="C3003" s="24" t="n"/>
      <c r="D3003" s="24" t="n"/>
      <c r="E3003" s="24" t="n"/>
      <c r="F3003" s="24" t="n"/>
      <c r="G3003" s="24" t="n"/>
      <c r="H3003" s="24" t="n"/>
      <c r="I3003" s="24" t="n"/>
      <c r="J3003" s="24" t="n"/>
      <c r="K3003" s="24" t="n"/>
      <c r="L3003" s="24" t="n"/>
      <c r="X3003" s="3" t="n"/>
    </row>
    <row r="3004">
      <c r="A3004" s="22" t="n"/>
      <c r="B3004" s="22" t="n"/>
      <c r="C3004" s="24" t="n"/>
      <c r="D3004" s="24" t="n"/>
      <c r="E3004" s="24" t="n"/>
      <c r="F3004" s="24" t="n"/>
      <c r="G3004" s="24" t="n"/>
      <c r="H3004" s="24" t="n"/>
      <c r="I3004" s="24" t="n"/>
      <c r="J3004" s="24" t="n"/>
      <c r="K3004" s="24" t="n"/>
      <c r="L3004" s="24" t="n"/>
      <c r="X3004" s="3" t="n"/>
    </row>
    <row r="3005">
      <c r="A3005" s="22" t="n"/>
      <c r="B3005" s="22" t="n"/>
      <c r="C3005" s="24" t="n"/>
      <c r="D3005" s="24" t="n"/>
      <c r="E3005" s="24" t="n"/>
      <c r="F3005" s="24" t="n"/>
      <c r="G3005" s="24" t="n"/>
      <c r="H3005" s="24" t="n"/>
      <c r="I3005" s="24" t="n"/>
      <c r="J3005" s="24" t="n"/>
      <c r="K3005" s="24" t="n"/>
      <c r="L3005" s="24" t="n"/>
      <c r="X3005" s="3" t="n"/>
    </row>
    <row r="3006">
      <c r="A3006" s="22" t="n"/>
      <c r="B3006" s="22" t="n"/>
      <c r="C3006" s="24" t="n"/>
      <c r="D3006" s="24" t="n"/>
      <c r="E3006" s="24" t="n"/>
      <c r="F3006" s="24" t="n"/>
      <c r="G3006" s="24" t="n"/>
      <c r="H3006" s="24" t="n"/>
      <c r="I3006" s="24" t="n"/>
      <c r="J3006" s="24" t="n"/>
      <c r="K3006" s="24" t="n"/>
      <c r="L3006" s="24" t="n"/>
      <c r="X3006" s="3" t="n"/>
    </row>
    <row r="3007">
      <c r="A3007" s="22" t="n"/>
      <c r="B3007" s="22" t="n"/>
      <c r="C3007" s="24" t="n"/>
      <c r="D3007" s="24" t="n"/>
      <c r="E3007" s="24" t="n"/>
      <c r="F3007" s="24" t="n"/>
      <c r="G3007" s="24" t="n"/>
      <c r="H3007" s="24" t="n"/>
      <c r="I3007" s="24" t="n"/>
      <c r="J3007" s="24" t="n"/>
      <c r="K3007" s="24" t="n"/>
      <c r="L3007" s="24" t="n"/>
      <c r="X3007" s="3" t="n"/>
    </row>
    <row r="3008">
      <c r="A3008" s="22" t="n"/>
      <c r="B3008" s="22" t="n"/>
      <c r="C3008" s="24" t="n"/>
      <c r="D3008" s="24" t="n"/>
      <c r="E3008" s="24" t="n"/>
      <c r="F3008" s="24" t="n"/>
      <c r="G3008" s="24" t="n"/>
      <c r="H3008" s="24" t="n"/>
      <c r="I3008" s="24" t="n"/>
      <c r="J3008" s="24" t="n"/>
      <c r="K3008" s="24" t="n"/>
      <c r="L3008" s="24" t="n"/>
      <c r="X3008" s="3" t="n"/>
    </row>
    <row r="3009">
      <c r="A3009" s="22" t="n"/>
      <c r="B3009" s="22" t="n"/>
      <c r="C3009" s="24" t="n"/>
      <c r="D3009" s="24" t="n"/>
      <c r="E3009" s="24" t="n"/>
      <c r="F3009" s="24" t="n"/>
      <c r="G3009" s="24" t="n"/>
      <c r="H3009" s="24" t="n"/>
      <c r="I3009" s="24" t="n"/>
      <c r="J3009" s="24" t="n"/>
      <c r="K3009" s="24" t="n"/>
      <c r="L3009" s="24" t="n"/>
      <c r="X3009" s="3" t="n"/>
    </row>
    <row r="3010">
      <c r="A3010" s="22" t="n"/>
      <c r="B3010" s="22" t="n"/>
      <c r="C3010" s="24" t="n"/>
      <c r="D3010" s="24" t="n"/>
      <c r="E3010" s="24" t="n"/>
      <c r="F3010" s="24" t="n"/>
      <c r="G3010" s="24" t="n"/>
      <c r="H3010" s="24" t="n"/>
      <c r="I3010" s="24" t="n"/>
      <c r="J3010" s="24" t="n"/>
      <c r="K3010" s="24" t="n"/>
      <c r="L3010" s="24" t="n"/>
      <c r="X3010" s="3" t="n"/>
    </row>
    <row r="3011">
      <c r="A3011" s="22" t="n"/>
      <c r="B3011" s="22" t="n"/>
      <c r="C3011" s="24" t="n"/>
      <c r="D3011" s="24" t="n"/>
      <c r="E3011" s="24" t="n"/>
      <c r="F3011" s="24" t="n"/>
      <c r="G3011" s="24" t="n"/>
      <c r="H3011" s="24" t="n"/>
      <c r="I3011" s="24" t="n"/>
      <c r="J3011" s="24" t="n"/>
      <c r="K3011" s="24" t="n"/>
      <c r="L3011" s="24" t="n"/>
      <c r="X3011" s="3" t="n"/>
    </row>
    <row r="3012">
      <c r="A3012" s="22" t="n"/>
      <c r="B3012" s="22" t="n"/>
      <c r="C3012" s="24" t="n"/>
      <c r="D3012" s="24" t="n"/>
      <c r="E3012" s="24" t="n"/>
      <c r="F3012" s="24" t="n"/>
      <c r="G3012" s="24" t="n"/>
      <c r="H3012" s="24" t="n"/>
      <c r="I3012" s="24" t="n"/>
      <c r="J3012" s="24" t="n"/>
      <c r="K3012" s="24" t="n"/>
      <c r="L3012" s="24" t="n"/>
      <c r="X3012" s="3" t="n"/>
    </row>
    <row r="3013">
      <c r="A3013" s="22" t="n"/>
      <c r="B3013" s="22" t="n"/>
      <c r="C3013" s="24" t="n"/>
      <c r="D3013" s="24" t="n"/>
      <c r="E3013" s="24" t="n"/>
      <c r="F3013" s="24" t="n"/>
      <c r="G3013" s="24" t="n"/>
      <c r="H3013" s="24" t="n"/>
      <c r="I3013" s="24" t="n"/>
      <c r="J3013" s="24" t="n"/>
      <c r="K3013" s="24" t="n"/>
      <c r="L3013" s="24" t="n"/>
      <c r="X3013" s="3" t="n"/>
    </row>
    <row r="3014">
      <c r="A3014" s="22" t="n"/>
      <c r="B3014" s="22" t="n"/>
      <c r="C3014" s="24" t="n"/>
      <c r="D3014" s="24" t="n"/>
      <c r="E3014" s="24" t="n"/>
      <c r="F3014" s="24" t="n"/>
      <c r="G3014" s="24" t="n"/>
      <c r="H3014" s="24" t="n"/>
      <c r="I3014" s="24" t="n"/>
      <c r="J3014" s="24" t="n"/>
      <c r="K3014" s="24" t="n"/>
      <c r="L3014" s="24" t="n"/>
      <c r="X3014" s="3" t="n"/>
    </row>
    <row r="3015">
      <c r="A3015" s="22" t="n"/>
      <c r="B3015" s="22" t="n"/>
      <c r="C3015" s="24" t="n"/>
      <c r="D3015" s="24" t="n"/>
      <c r="E3015" s="24" t="n"/>
      <c r="F3015" s="24" t="n"/>
      <c r="G3015" s="24" t="n"/>
      <c r="H3015" s="24" t="n"/>
      <c r="I3015" s="24" t="n"/>
      <c r="J3015" s="24" t="n"/>
      <c r="K3015" s="24" t="n"/>
      <c r="L3015" s="24" t="n"/>
      <c r="X3015" s="3" t="n"/>
    </row>
    <row r="3016">
      <c r="A3016" s="22" t="n"/>
      <c r="B3016" s="22" t="n"/>
      <c r="C3016" s="24" t="n"/>
      <c r="D3016" s="24" t="n"/>
      <c r="E3016" s="24" t="n"/>
      <c r="F3016" s="24" t="n"/>
      <c r="G3016" s="24" t="n"/>
      <c r="H3016" s="24" t="n"/>
      <c r="I3016" s="24" t="n"/>
      <c r="J3016" s="24" t="n"/>
      <c r="K3016" s="24" t="n"/>
      <c r="L3016" s="24" t="n"/>
      <c r="X3016" s="3" t="n"/>
    </row>
    <row r="3017">
      <c r="A3017" s="22" t="n"/>
      <c r="B3017" s="22" t="n"/>
      <c r="C3017" s="24" t="n"/>
      <c r="D3017" s="24" t="n"/>
      <c r="E3017" s="24" t="n"/>
      <c r="F3017" s="24" t="n"/>
      <c r="G3017" s="24" t="n"/>
      <c r="H3017" s="24" t="n"/>
      <c r="I3017" s="24" t="n"/>
      <c r="J3017" s="24" t="n"/>
      <c r="K3017" s="24" t="n"/>
      <c r="L3017" s="24" t="n"/>
      <c r="X3017" s="3" t="n"/>
    </row>
    <row r="3018">
      <c r="A3018" s="22" t="n"/>
      <c r="B3018" s="22" t="n"/>
      <c r="C3018" s="24" t="n"/>
      <c r="D3018" s="24" t="n"/>
      <c r="E3018" s="24" t="n"/>
      <c r="F3018" s="24" t="n"/>
      <c r="G3018" s="24" t="n"/>
      <c r="H3018" s="24" t="n"/>
      <c r="I3018" s="24" t="n"/>
      <c r="J3018" s="24" t="n"/>
      <c r="K3018" s="24" t="n"/>
      <c r="L3018" s="24" t="n"/>
      <c r="X3018" s="3" t="n"/>
    </row>
    <row r="3019">
      <c r="A3019" s="22" t="n"/>
      <c r="B3019" s="22" t="n"/>
      <c r="C3019" s="24" t="n"/>
      <c r="D3019" s="24" t="n"/>
      <c r="E3019" s="24" t="n"/>
      <c r="F3019" s="24" t="n"/>
      <c r="G3019" s="24" t="n"/>
      <c r="H3019" s="24" t="n"/>
      <c r="I3019" s="24" t="n"/>
      <c r="J3019" s="24" t="n"/>
      <c r="K3019" s="24" t="n"/>
      <c r="L3019" s="24" t="n"/>
      <c r="X3019" s="3" t="n"/>
    </row>
    <row r="3020">
      <c r="A3020" s="22" t="n"/>
      <c r="B3020" s="22" t="n"/>
      <c r="C3020" s="24" t="n"/>
      <c r="D3020" s="24" t="n"/>
      <c r="E3020" s="24" t="n"/>
      <c r="F3020" s="24" t="n"/>
      <c r="G3020" s="24" t="n"/>
      <c r="H3020" s="24" t="n"/>
      <c r="I3020" s="24" t="n"/>
      <c r="J3020" s="24" t="n"/>
      <c r="K3020" s="24" t="n"/>
      <c r="L3020" s="24" t="n"/>
      <c r="X3020" s="3" t="n"/>
    </row>
    <row r="3021">
      <c r="A3021" s="22" t="n"/>
      <c r="B3021" s="22" t="n"/>
      <c r="C3021" s="24" t="n"/>
      <c r="D3021" s="24" t="n"/>
      <c r="E3021" s="24" t="n"/>
      <c r="F3021" s="24" t="n"/>
      <c r="G3021" s="24" t="n"/>
      <c r="H3021" s="24" t="n"/>
      <c r="I3021" s="24" t="n"/>
      <c r="J3021" s="24" t="n"/>
      <c r="K3021" s="24" t="n"/>
      <c r="L3021" s="24" t="n"/>
      <c r="X3021" s="3" t="n"/>
    </row>
    <row r="3022">
      <c r="A3022" s="22" t="n"/>
      <c r="B3022" s="22" t="n"/>
      <c r="C3022" s="24" t="n"/>
      <c r="D3022" s="24" t="n"/>
      <c r="E3022" s="24" t="n"/>
      <c r="F3022" s="24" t="n"/>
      <c r="G3022" s="24" t="n"/>
      <c r="H3022" s="24" t="n"/>
      <c r="I3022" s="24" t="n"/>
      <c r="J3022" s="24" t="n"/>
      <c r="K3022" s="24" t="n"/>
      <c r="L3022" s="24" t="n"/>
      <c r="X3022" s="3" t="n"/>
    </row>
    <row r="3023">
      <c r="A3023" s="22" t="n"/>
      <c r="B3023" s="22" t="n"/>
      <c r="C3023" s="24" t="n"/>
      <c r="D3023" s="24" t="n"/>
      <c r="E3023" s="24" t="n"/>
      <c r="F3023" s="24" t="n"/>
      <c r="G3023" s="24" t="n"/>
      <c r="H3023" s="24" t="n"/>
      <c r="I3023" s="24" t="n"/>
      <c r="J3023" s="24" t="n"/>
      <c r="K3023" s="24" t="n"/>
      <c r="L3023" s="24" t="n"/>
      <c r="X3023" s="3" t="n"/>
    </row>
    <row r="3024">
      <c r="A3024" s="22" t="n"/>
      <c r="B3024" s="22" t="n"/>
      <c r="C3024" s="24" t="n"/>
      <c r="D3024" s="24" t="n"/>
      <c r="E3024" s="24" t="n"/>
      <c r="F3024" s="24" t="n"/>
      <c r="G3024" s="24" t="n"/>
      <c r="H3024" s="24" t="n"/>
      <c r="I3024" s="24" t="n"/>
      <c r="J3024" s="24" t="n"/>
      <c r="K3024" s="24" t="n"/>
      <c r="L3024" s="24" t="n"/>
      <c r="X3024" s="3" t="n"/>
    </row>
    <row r="3025">
      <c r="A3025" s="22" t="n"/>
      <c r="B3025" s="22" t="n"/>
      <c r="C3025" s="24" t="n"/>
      <c r="D3025" s="24" t="n"/>
      <c r="E3025" s="24" t="n"/>
      <c r="F3025" s="24" t="n"/>
      <c r="G3025" s="24" t="n"/>
      <c r="H3025" s="24" t="n"/>
      <c r="I3025" s="24" t="n"/>
      <c r="J3025" s="24" t="n"/>
      <c r="K3025" s="24" t="n"/>
      <c r="L3025" s="24" t="n"/>
      <c r="X3025" s="3" t="n"/>
    </row>
    <row r="3026">
      <c r="A3026" s="22" t="n"/>
      <c r="B3026" s="22" t="n"/>
      <c r="C3026" s="24" t="n"/>
      <c r="D3026" s="24" t="n"/>
      <c r="E3026" s="24" t="n"/>
      <c r="F3026" s="24" t="n"/>
      <c r="G3026" s="24" t="n"/>
      <c r="H3026" s="24" t="n"/>
      <c r="I3026" s="24" t="n"/>
      <c r="J3026" s="24" t="n"/>
      <c r="K3026" s="24" t="n"/>
      <c r="L3026" s="24" t="n"/>
      <c r="X3026" s="3" t="n"/>
    </row>
    <row r="3027">
      <c r="A3027" s="22" t="n"/>
      <c r="B3027" s="22" t="n"/>
      <c r="C3027" s="24" t="n"/>
      <c r="D3027" s="24" t="n"/>
      <c r="E3027" s="24" t="n"/>
      <c r="F3027" s="24" t="n"/>
      <c r="G3027" s="24" t="n"/>
      <c r="H3027" s="24" t="n"/>
      <c r="I3027" s="24" t="n"/>
      <c r="J3027" s="24" t="n"/>
      <c r="K3027" s="24" t="n"/>
      <c r="L3027" s="24" t="n"/>
      <c r="X3027" s="3" t="n"/>
    </row>
    <row r="3028">
      <c r="A3028" s="22" t="n"/>
      <c r="B3028" s="22" t="n"/>
      <c r="C3028" s="24" t="n"/>
      <c r="D3028" s="24" t="n"/>
      <c r="E3028" s="24" t="n"/>
      <c r="F3028" s="24" t="n"/>
      <c r="G3028" s="24" t="n"/>
      <c r="H3028" s="24" t="n"/>
      <c r="I3028" s="24" t="n"/>
      <c r="J3028" s="24" t="n"/>
      <c r="K3028" s="24" t="n"/>
      <c r="L3028" s="24" t="n"/>
      <c r="X3028" s="3" t="n"/>
    </row>
    <row r="3029">
      <c r="A3029" s="22" t="n"/>
      <c r="B3029" s="22" t="n"/>
      <c r="C3029" s="24" t="n"/>
      <c r="D3029" s="24" t="n"/>
      <c r="E3029" s="24" t="n"/>
      <c r="F3029" s="24" t="n"/>
      <c r="G3029" s="24" t="n"/>
      <c r="H3029" s="24" t="n"/>
      <c r="I3029" s="24" t="n"/>
      <c r="J3029" s="24" t="n"/>
      <c r="K3029" s="24" t="n"/>
      <c r="L3029" s="24" t="n"/>
      <c r="X3029" s="3" t="n"/>
    </row>
    <row r="3030">
      <c r="A3030" s="22" t="n"/>
      <c r="B3030" s="22" t="n"/>
      <c r="C3030" s="24" t="n"/>
      <c r="D3030" s="24" t="n"/>
      <c r="E3030" s="24" t="n"/>
      <c r="F3030" s="24" t="n"/>
      <c r="G3030" s="24" t="n"/>
      <c r="H3030" s="24" t="n"/>
      <c r="I3030" s="24" t="n"/>
      <c r="J3030" s="24" t="n"/>
      <c r="K3030" s="24" t="n"/>
      <c r="L3030" s="24" t="n"/>
      <c r="X3030" s="3" t="n"/>
    </row>
    <row r="3031">
      <c r="A3031" s="22" t="n"/>
      <c r="B3031" s="22" t="n"/>
      <c r="C3031" s="24" t="n"/>
      <c r="D3031" s="24" t="n"/>
      <c r="E3031" s="24" t="n"/>
      <c r="F3031" s="24" t="n"/>
      <c r="G3031" s="24" t="n"/>
      <c r="H3031" s="24" t="n"/>
      <c r="I3031" s="24" t="n"/>
      <c r="J3031" s="24" t="n"/>
      <c r="K3031" s="24" t="n"/>
      <c r="L3031" s="24" t="n"/>
      <c r="X3031" s="3" t="n"/>
    </row>
    <row r="3032">
      <c r="A3032" s="22" t="n"/>
      <c r="B3032" s="22" t="n"/>
      <c r="C3032" s="24" t="n"/>
      <c r="D3032" s="24" t="n"/>
      <c r="E3032" s="24" t="n"/>
      <c r="F3032" s="24" t="n"/>
      <c r="G3032" s="24" t="n"/>
      <c r="H3032" s="24" t="n"/>
      <c r="I3032" s="24" t="n"/>
      <c r="J3032" s="24" t="n"/>
      <c r="K3032" s="24" t="n"/>
      <c r="L3032" s="24" t="n"/>
      <c r="X3032" s="3" t="n"/>
    </row>
    <row r="3033">
      <c r="A3033" s="22" t="n"/>
      <c r="B3033" s="22" t="n"/>
      <c r="C3033" s="24" t="n"/>
      <c r="D3033" s="24" t="n"/>
      <c r="E3033" s="24" t="n"/>
      <c r="F3033" s="24" t="n"/>
      <c r="G3033" s="24" t="n"/>
      <c r="H3033" s="24" t="n"/>
      <c r="I3033" s="24" t="n"/>
      <c r="J3033" s="24" t="n"/>
      <c r="K3033" s="24" t="n"/>
      <c r="L3033" s="24" t="n"/>
      <c r="X3033" s="3" t="n"/>
    </row>
    <row r="3034">
      <c r="A3034" s="22" t="n"/>
      <c r="B3034" s="22" t="n"/>
      <c r="C3034" s="24" t="n"/>
      <c r="D3034" s="24" t="n"/>
      <c r="E3034" s="24" t="n"/>
      <c r="F3034" s="24" t="n"/>
      <c r="G3034" s="24" t="n"/>
      <c r="H3034" s="24" t="n"/>
      <c r="I3034" s="24" t="n"/>
      <c r="J3034" s="24" t="n"/>
      <c r="K3034" s="24" t="n"/>
      <c r="L3034" s="24" t="n"/>
      <c r="X3034" s="3" t="n"/>
    </row>
    <row r="3035">
      <c r="A3035" s="22" t="n"/>
      <c r="B3035" s="22" t="n"/>
      <c r="C3035" s="24" t="n"/>
      <c r="D3035" s="24" t="n"/>
      <c r="E3035" s="24" t="n"/>
      <c r="F3035" s="24" t="n"/>
      <c r="G3035" s="24" t="n"/>
      <c r="H3035" s="24" t="n"/>
      <c r="I3035" s="24" t="n"/>
      <c r="J3035" s="24" t="n"/>
      <c r="K3035" s="24" t="n"/>
      <c r="L3035" s="24" t="n"/>
      <c r="X3035" s="3" t="n"/>
    </row>
    <row r="3036">
      <c r="A3036" s="22" t="n"/>
      <c r="B3036" s="22" t="n"/>
      <c r="C3036" s="24" t="n"/>
      <c r="D3036" s="24" t="n"/>
      <c r="E3036" s="24" t="n"/>
      <c r="F3036" s="24" t="n"/>
      <c r="G3036" s="24" t="n"/>
      <c r="H3036" s="24" t="n"/>
      <c r="I3036" s="24" t="n"/>
      <c r="J3036" s="24" t="n"/>
      <c r="K3036" s="24" t="n"/>
      <c r="L3036" s="24" t="n"/>
      <c r="X3036" s="3" t="n"/>
    </row>
    <row r="3037">
      <c r="A3037" s="22" t="n"/>
      <c r="B3037" s="22" t="n"/>
      <c r="C3037" s="24" t="n"/>
      <c r="D3037" s="24" t="n"/>
      <c r="E3037" s="24" t="n"/>
      <c r="F3037" s="24" t="n"/>
      <c r="G3037" s="24" t="n"/>
      <c r="H3037" s="24" t="n"/>
      <c r="I3037" s="24" t="n"/>
      <c r="J3037" s="24" t="n"/>
      <c r="K3037" s="24" t="n"/>
      <c r="L3037" s="24" t="n"/>
      <c r="X3037" s="3" t="n"/>
    </row>
    <row r="3038">
      <c r="A3038" s="22" t="n"/>
      <c r="B3038" s="22" t="n"/>
      <c r="C3038" s="24" t="n"/>
      <c r="D3038" s="24" t="n"/>
      <c r="E3038" s="24" t="n"/>
      <c r="F3038" s="24" t="n"/>
      <c r="G3038" s="24" t="n"/>
      <c r="H3038" s="24" t="n"/>
      <c r="I3038" s="24" t="n"/>
      <c r="J3038" s="24" t="n"/>
      <c r="K3038" s="24" t="n"/>
      <c r="L3038" s="24" t="n"/>
      <c r="X3038" s="3" t="n"/>
    </row>
    <row r="3039">
      <c r="A3039" s="22" t="n"/>
      <c r="B3039" s="22" t="n"/>
      <c r="C3039" s="24" t="n"/>
      <c r="D3039" s="24" t="n"/>
      <c r="E3039" s="24" t="n"/>
      <c r="F3039" s="24" t="n"/>
      <c r="G3039" s="24" t="n"/>
      <c r="H3039" s="24" t="n"/>
      <c r="I3039" s="24" t="n"/>
      <c r="J3039" s="24" t="n"/>
      <c r="K3039" s="24" t="n"/>
      <c r="L3039" s="24" t="n"/>
      <c r="X3039" s="3" t="n"/>
    </row>
    <row r="3040">
      <c r="A3040" s="22" t="n"/>
      <c r="B3040" s="22" t="n"/>
      <c r="C3040" s="24" t="n"/>
      <c r="D3040" s="24" t="n"/>
      <c r="E3040" s="24" t="n"/>
      <c r="F3040" s="24" t="n"/>
      <c r="G3040" s="24" t="n"/>
      <c r="H3040" s="24" t="n"/>
      <c r="I3040" s="24" t="n"/>
      <c r="J3040" s="24" t="n"/>
      <c r="K3040" s="24" t="n"/>
      <c r="L3040" s="24" t="n"/>
      <c r="X3040" s="3" t="n"/>
    </row>
    <row r="3041">
      <c r="A3041" s="22" t="n"/>
      <c r="B3041" s="22" t="n"/>
      <c r="C3041" s="24" t="n"/>
      <c r="D3041" s="24" t="n"/>
      <c r="E3041" s="24" t="n"/>
      <c r="F3041" s="24" t="n"/>
      <c r="G3041" s="24" t="n"/>
      <c r="H3041" s="24" t="n"/>
      <c r="I3041" s="24" t="n"/>
      <c r="J3041" s="24" t="n"/>
      <c r="K3041" s="24" t="n"/>
      <c r="L3041" s="24" t="n"/>
      <c r="X3041" s="3" t="n"/>
    </row>
    <row r="3042">
      <c r="A3042" s="22" t="n"/>
      <c r="B3042" s="22" t="n"/>
      <c r="C3042" s="24" t="n"/>
      <c r="D3042" s="24" t="n"/>
      <c r="E3042" s="24" t="n"/>
      <c r="F3042" s="24" t="n"/>
      <c r="G3042" s="24" t="n"/>
      <c r="H3042" s="24" t="n"/>
      <c r="I3042" s="24" t="n"/>
      <c r="J3042" s="24" t="n"/>
      <c r="K3042" s="24" t="n"/>
      <c r="L3042" s="24" t="n"/>
      <c r="X3042" s="3" t="n"/>
    </row>
    <row r="3043">
      <c r="A3043" s="22" t="n"/>
      <c r="B3043" s="22" t="n"/>
      <c r="C3043" s="24" t="n"/>
      <c r="D3043" s="24" t="n"/>
      <c r="E3043" s="24" t="n"/>
      <c r="F3043" s="24" t="n"/>
      <c r="G3043" s="24" t="n"/>
      <c r="H3043" s="24" t="n"/>
      <c r="I3043" s="24" t="n"/>
      <c r="J3043" s="24" t="n"/>
      <c r="K3043" s="24" t="n"/>
      <c r="L3043" s="24" t="n"/>
      <c r="X3043" s="3" t="n"/>
    </row>
    <row r="3044">
      <c r="A3044" s="22" t="n"/>
      <c r="B3044" s="22" t="n"/>
      <c r="C3044" s="24" t="n"/>
      <c r="D3044" s="24" t="n"/>
      <c r="E3044" s="24" t="n"/>
      <c r="F3044" s="24" t="n"/>
      <c r="G3044" s="24" t="n"/>
      <c r="H3044" s="24" t="n"/>
      <c r="I3044" s="24" t="n"/>
      <c r="J3044" s="24" t="n"/>
      <c r="K3044" s="24" t="n"/>
      <c r="L3044" s="24" t="n"/>
      <c r="X3044" s="3" t="n"/>
    </row>
    <row r="3045">
      <c r="A3045" s="22" t="n"/>
      <c r="B3045" s="22" t="n"/>
      <c r="C3045" s="24" t="n"/>
      <c r="D3045" s="24" t="n"/>
      <c r="E3045" s="24" t="n"/>
      <c r="F3045" s="24" t="n"/>
      <c r="G3045" s="24" t="n"/>
      <c r="H3045" s="24" t="n"/>
      <c r="I3045" s="24" t="n"/>
      <c r="J3045" s="24" t="n"/>
      <c r="K3045" s="24" t="n"/>
      <c r="L3045" s="24" t="n"/>
      <c r="X3045" s="3" t="n"/>
    </row>
    <row r="3046">
      <c r="A3046" s="22" t="n"/>
      <c r="B3046" s="22" t="n"/>
      <c r="C3046" s="24" t="n"/>
      <c r="D3046" s="24" t="n"/>
      <c r="E3046" s="24" t="n"/>
      <c r="F3046" s="24" t="n"/>
      <c r="G3046" s="24" t="n"/>
      <c r="H3046" s="24" t="n"/>
      <c r="I3046" s="24" t="n"/>
      <c r="J3046" s="24" t="n"/>
      <c r="K3046" s="24" t="n"/>
      <c r="L3046" s="24" t="n"/>
      <c r="X3046" s="3" t="n"/>
    </row>
    <row r="3047">
      <c r="A3047" s="22" t="n"/>
      <c r="B3047" s="22" t="n"/>
      <c r="C3047" s="24" t="n"/>
      <c r="D3047" s="24" t="n"/>
      <c r="E3047" s="24" t="n"/>
      <c r="F3047" s="24" t="n"/>
      <c r="G3047" s="24" t="n"/>
      <c r="H3047" s="24" t="n"/>
      <c r="I3047" s="24" t="n"/>
      <c r="J3047" s="24" t="n"/>
      <c r="K3047" s="24" t="n"/>
      <c r="L3047" s="24" t="n"/>
      <c r="X3047" s="3" t="n"/>
    </row>
    <row r="3048">
      <c r="A3048" s="22" t="n"/>
      <c r="B3048" s="22" t="n"/>
      <c r="C3048" s="24" t="n"/>
      <c r="D3048" s="24" t="n"/>
      <c r="E3048" s="24" t="n"/>
      <c r="F3048" s="24" t="n"/>
      <c r="G3048" s="24" t="n"/>
      <c r="H3048" s="24" t="n"/>
      <c r="I3048" s="24" t="n"/>
      <c r="J3048" s="24" t="n"/>
      <c r="K3048" s="24" t="n"/>
      <c r="L3048" s="24" t="n"/>
      <c r="X3048" s="3" t="n"/>
    </row>
    <row r="3049">
      <c r="A3049" s="22" t="n"/>
      <c r="B3049" s="22" t="n"/>
      <c r="C3049" s="24" t="n"/>
      <c r="D3049" s="24" t="n"/>
      <c r="E3049" s="24" t="n"/>
      <c r="F3049" s="24" t="n"/>
      <c r="G3049" s="24" t="n"/>
      <c r="H3049" s="24" t="n"/>
      <c r="I3049" s="24" t="n"/>
      <c r="J3049" s="24" t="n"/>
      <c r="K3049" s="24" t="n"/>
      <c r="L3049" s="24" t="n"/>
      <c r="X3049" s="3" t="n"/>
    </row>
    <row r="3050">
      <c r="A3050" s="22" t="n"/>
      <c r="B3050" s="22" t="n"/>
      <c r="C3050" s="24" t="n"/>
      <c r="D3050" s="24" t="n"/>
      <c r="E3050" s="24" t="n"/>
      <c r="F3050" s="24" t="n"/>
      <c r="G3050" s="24" t="n"/>
      <c r="H3050" s="24" t="n"/>
      <c r="I3050" s="24" t="n"/>
      <c r="J3050" s="24" t="n"/>
      <c r="K3050" s="24" t="n"/>
      <c r="L3050" s="24" t="n"/>
      <c r="X3050" s="3" t="n"/>
    </row>
    <row r="3051">
      <c r="A3051" s="22" t="n"/>
      <c r="B3051" s="22" t="n"/>
      <c r="C3051" s="24" t="n"/>
      <c r="D3051" s="24" t="n"/>
      <c r="E3051" s="24" t="n"/>
      <c r="F3051" s="24" t="n"/>
      <c r="G3051" s="24" t="n"/>
      <c r="H3051" s="24" t="n"/>
      <c r="I3051" s="24" t="n"/>
      <c r="J3051" s="24" t="n"/>
      <c r="K3051" s="24" t="n"/>
      <c r="L3051" s="24" t="n"/>
      <c r="X3051" s="3" t="n"/>
    </row>
    <row r="3052">
      <c r="A3052" s="22" t="n"/>
      <c r="B3052" s="22" t="n"/>
      <c r="C3052" s="24" t="n"/>
      <c r="D3052" s="24" t="n"/>
      <c r="E3052" s="24" t="n"/>
      <c r="F3052" s="24" t="n"/>
      <c r="G3052" s="24" t="n"/>
      <c r="H3052" s="24" t="n"/>
      <c r="I3052" s="24" t="n"/>
      <c r="J3052" s="24" t="n"/>
      <c r="K3052" s="24" t="n"/>
      <c r="L3052" s="24" t="n"/>
      <c r="X3052" s="3" t="n"/>
    </row>
    <row r="3053">
      <c r="A3053" s="22" t="n"/>
      <c r="B3053" s="22" t="n"/>
      <c r="C3053" s="24" t="n"/>
      <c r="D3053" s="24" t="n"/>
      <c r="E3053" s="24" t="n"/>
      <c r="F3053" s="24" t="n"/>
      <c r="G3053" s="24" t="n"/>
      <c r="H3053" s="24" t="n"/>
      <c r="I3053" s="24" t="n"/>
      <c r="J3053" s="24" t="n"/>
      <c r="K3053" s="24" t="n"/>
      <c r="L3053" s="24" t="n"/>
      <c r="X3053" s="3" t="n"/>
    </row>
    <row r="3054">
      <c r="A3054" s="22" t="n"/>
      <c r="B3054" s="22" t="n"/>
      <c r="C3054" s="24" t="n"/>
      <c r="D3054" s="24" t="n"/>
      <c r="E3054" s="24" t="n"/>
      <c r="F3054" s="24" t="n"/>
      <c r="G3054" s="24" t="n"/>
      <c r="H3054" s="24" t="n"/>
      <c r="I3054" s="24" t="n"/>
      <c r="J3054" s="24" t="n"/>
      <c r="K3054" s="24" t="n"/>
      <c r="L3054" s="24" t="n"/>
      <c r="X3054" s="3" t="n"/>
    </row>
    <row r="3055">
      <c r="A3055" s="22" t="n"/>
      <c r="B3055" s="22" t="n"/>
      <c r="C3055" s="24" t="n"/>
      <c r="D3055" s="24" t="n"/>
      <c r="E3055" s="24" t="n"/>
      <c r="F3055" s="24" t="n"/>
      <c r="G3055" s="24" t="n"/>
      <c r="H3055" s="24" t="n"/>
      <c r="I3055" s="24" t="n"/>
      <c r="J3055" s="24" t="n"/>
      <c r="K3055" s="24" t="n"/>
      <c r="L3055" s="24" t="n"/>
      <c r="X3055" s="3" t="n"/>
    </row>
    <row r="3056">
      <c r="A3056" s="22" t="n"/>
      <c r="B3056" s="22" t="n"/>
      <c r="C3056" s="24" t="n"/>
      <c r="D3056" s="24" t="n"/>
      <c r="E3056" s="24" t="n"/>
      <c r="F3056" s="24" t="n"/>
      <c r="G3056" s="24" t="n"/>
      <c r="H3056" s="24" t="n"/>
      <c r="I3056" s="24" t="n"/>
      <c r="J3056" s="24" t="n"/>
      <c r="K3056" s="24" t="n"/>
      <c r="L3056" s="24" t="n"/>
      <c r="X3056" s="3" t="n"/>
    </row>
    <row r="3057">
      <c r="A3057" s="22" t="n"/>
      <c r="B3057" s="22" t="n"/>
      <c r="C3057" s="24" t="n"/>
      <c r="D3057" s="24" t="n"/>
      <c r="E3057" s="24" t="n"/>
      <c r="F3057" s="24" t="n"/>
      <c r="G3057" s="24" t="n"/>
      <c r="H3057" s="24" t="n"/>
      <c r="I3057" s="24" t="n"/>
      <c r="J3057" s="24" t="n"/>
      <c r="K3057" s="24" t="n"/>
      <c r="L3057" s="24" t="n"/>
      <c r="X3057" s="3" t="n"/>
    </row>
    <row r="3058">
      <c r="A3058" s="22" t="n"/>
      <c r="B3058" s="22" t="n"/>
      <c r="C3058" s="24" t="n"/>
      <c r="D3058" s="24" t="n"/>
      <c r="E3058" s="24" t="n"/>
      <c r="F3058" s="24" t="n"/>
      <c r="G3058" s="24" t="n"/>
      <c r="H3058" s="24" t="n"/>
      <c r="I3058" s="24" t="n"/>
      <c r="J3058" s="24" t="n"/>
      <c r="K3058" s="24" t="n"/>
      <c r="L3058" s="24" t="n"/>
      <c r="X3058" s="3" t="n"/>
    </row>
    <row r="3059">
      <c r="A3059" s="22" t="n"/>
      <c r="B3059" s="22" t="n"/>
      <c r="C3059" s="24" t="n"/>
      <c r="D3059" s="24" t="n"/>
      <c r="E3059" s="24" t="n"/>
      <c r="F3059" s="24" t="n"/>
      <c r="G3059" s="24" t="n"/>
      <c r="H3059" s="24" t="n"/>
      <c r="I3059" s="24" t="n"/>
      <c r="J3059" s="24" t="n"/>
      <c r="K3059" s="24" t="n"/>
      <c r="L3059" s="24" t="n"/>
      <c r="X3059" s="3" t="n"/>
    </row>
    <row r="3060">
      <c r="A3060" s="22" t="n"/>
      <c r="B3060" s="22" t="n"/>
      <c r="C3060" s="24" t="n"/>
      <c r="D3060" s="24" t="n"/>
      <c r="E3060" s="24" t="n"/>
      <c r="F3060" s="24" t="n"/>
      <c r="G3060" s="24" t="n"/>
      <c r="H3060" s="24" t="n"/>
      <c r="I3060" s="24" t="n"/>
      <c r="J3060" s="24" t="n"/>
      <c r="K3060" s="24" t="n"/>
      <c r="L3060" s="24" t="n"/>
      <c r="X3060" s="3" t="n"/>
    </row>
    <row r="3061">
      <c r="A3061" s="22" t="n"/>
      <c r="B3061" s="22" t="n"/>
      <c r="C3061" s="24" t="n"/>
      <c r="D3061" s="24" t="n"/>
      <c r="E3061" s="24" t="n"/>
      <c r="F3061" s="24" t="n"/>
      <c r="G3061" s="24" t="n"/>
      <c r="H3061" s="24" t="n"/>
      <c r="I3061" s="24" t="n"/>
      <c r="J3061" s="24" t="n"/>
      <c r="K3061" s="24" t="n"/>
      <c r="L3061" s="24" t="n"/>
      <c r="X3061" s="3" t="n"/>
    </row>
    <row r="3062">
      <c r="A3062" s="22" t="n"/>
      <c r="B3062" s="22" t="n"/>
      <c r="C3062" s="24" t="n"/>
      <c r="D3062" s="24" t="n"/>
      <c r="E3062" s="24" t="n"/>
      <c r="F3062" s="24" t="n"/>
      <c r="G3062" s="24" t="n"/>
      <c r="H3062" s="24" t="n"/>
      <c r="I3062" s="24" t="n"/>
      <c r="J3062" s="24" t="n"/>
      <c r="K3062" s="24" t="n"/>
      <c r="L3062" s="24" t="n"/>
      <c r="X3062" s="3" t="n"/>
    </row>
    <row r="3063">
      <c r="A3063" s="22" t="n"/>
      <c r="B3063" s="22" t="n"/>
      <c r="C3063" s="24" t="n"/>
      <c r="D3063" s="24" t="n"/>
      <c r="E3063" s="24" t="n"/>
      <c r="F3063" s="24" t="n"/>
      <c r="G3063" s="24" t="n"/>
      <c r="H3063" s="24" t="n"/>
      <c r="I3063" s="24" t="n"/>
      <c r="J3063" s="24" t="n"/>
      <c r="K3063" s="24" t="n"/>
      <c r="L3063" s="24" t="n"/>
      <c r="X3063" s="3" t="n"/>
    </row>
    <row r="3064">
      <c r="A3064" s="22" t="n"/>
      <c r="B3064" s="22" t="n"/>
      <c r="C3064" s="24" t="n"/>
      <c r="D3064" s="24" t="n"/>
      <c r="E3064" s="24" t="n"/>
      <c r="F3064" s="24" t="n"/>
      <c r="G3064" s="24" t="n"/>
      <c r="H3064" s="24" t="n"/>
      <c r="I3064" s="24" t="n"/>
      <c r="J3064" s="24" t="n"/>
      <c r="K3064" s="24" t="n"/>
      <c r="L3064" s="24" t="n"/>
      <c r="X3064" s="3" t="n"/>
    </row>
    <row r="3065">
      <c r="A3065" s="22" t="n"/>
      <c r="B3065" s="22" t="n"/>
      <c r="C3065" s="24" t="n"/>
      <c r="D3065" s="24" t="n"/>
      <c r="E3065" s="24" t="n"/>
      <c r="F3065" s="24" t="n"/>
      <c r="G3065" s="24" t="n"/>
      <c r="H3065" s="24" t="n"/>
      <c r="I3065" s="24" t="n"/>
      <c r="J3065" s="24" t="n"/>
      <c r="K3065" s="24" t="n"/>
      <c r="L3065" s="24" t="n"/>
      <c r="X3065" s="3" t="n"/>
    </row>
    <row r="3066">
      <c r="A3066" s="22" t="n"/>
      <c r="B3066" s="22" t="n"/>
      <c r="C3066" s="24" t="n"/>
      <c r="D3066" s="24" t="n"/>
      <c r="E3066" s="24" t="n"/>
      <c r="F3066" s="24" t="n"/>
      <c r="G3066" s="24" t="n"/>
      <c r="H3066" s="24" t="n"/>
      <c r="I3066" s="24" t="n"/>
      <c r="J3066" s="24" t="n"/>
      <c r="K3066" s="24" t="n"/>
      <c r="L3066" s="24" t="n"/>
      <c r="X3066" s="3" t="n"/>
    </row>
    <row r="3067">
      <c r="A3067" s="22" t="n"/>
      <c r="B3067" s="22" t="n"/>
      <c r="C3067" s="24" t="n"/>
      <c r="D3067" s="24" t="n"/>
      <c r="E3067" s="24" t="n"/>
      <c r="F3067" s="24" t="n"/>
      <c r="G3067" s="24" t="n"/>
      <c r="H3067" s="24" t="n"/>
      <c r="I3067" s="24" t="n"/>
      <c r="J3067" s="24" t="n"/>
      <c r="K3067" s="24" t="n"/>
      <c r="L3067" s="24" t="n"/>
      <c r="X3067" s="3" t="n"/>
    </row>
    <row r="3068">
      <c r="A3068" s="22" t="n"/>
      <c r="B3068" s="22" t="n"/>
      <c r="C3068" s="24" t="n"/>
      <c r="D3068" s="24" t="n"/>
      <c r="E3068" s="24" t="n"/>
      <c r="F3068" s="24" t="n"/>
      <c r="G3068" s="24" t="n"/>
      <c r="H3068" s="24" t="n"/>
      <c r="I3068" s="24" t="n"/>
      <c r="J3068" s="24" t="n"/>
      <c r="K3068" s="24" t="n"/>
      <c r="L3068" s="24" t="n"/>
      <c r="X3068" s="3" t="n"/>
    </row>
    <row r="3069">
      <c r="A3069" s="22" t="n"/>
      <c r="B3069" s="22" t="n"/>
      <c r="C3069" s="24" t="n"/>
      <c r="D3069" s="24" t="n"/>
      <c r="E3069" s="24" t="n"/>
      <c r="F3069" s="24" t="n"/>
      <c r="G3069" s="24" t="n"/>
      <c r="H3069" s="24" t="n"/>
      <c r="I3069" s="24" t="n"/>
      <c r="J3069" s="24" t="n"/>
      <c r="K3069" s="24" t="n"/>
      <c r="L3069" s="24" t="n"/>
      <c r="X3069" s="3" t="n"/>
    </row>
    <row r="3070">
      <c r="A3070" s="22" t="n"/>
      <c r="B3070" s="22" t="n"/>
      <c r="C3070" s="24" t="n"/>
      <c r="D3070" s="24" t="n"/>
      <c r="E3070" s="24" t="n"/>
      <c r="F3070" s="24" t="n"/>
      <c r="G3070" s="24" t="n"/>
      <c r="H3070" s="24" t="n"/>
      <c r="I3070" s="24" t="n"/>
      <c r="J3070" s="24" t="n"/>
      <c r="K3070" s="24" t="n"/>
      <c r="L3070" s="24" t="n"/>
      <c r="X3070" s="3" t="n"/>
    </row>
    <row r="3071">
      <c r="A3071" s="22" t="n"/>
      <c r="B3071" s="22" t="n"/>
      <c r="C3071" s="24" t="n"/>
      <c r="D3071" s="24" t="n"/>
      <c r="E3071" s="24" t="n"/>
      <c r="F3071" s="24" t="n"/>
      <c r="G3071" s="24" t="n"/>
      <c r="H3071" s="24" t="n"/>
      <c r="I3071" s="24" t="n"/>
      <c r="J3071" s="24" t="n"/>
      <c r="K3071" s="24" t="n"/>
      <c r="L3071" s="24" t="n"/>
      <c r="X3071" s="3" t="n"/>
    </row>
    <row r="3072">
      <c r="A3072" s="22" t="n"/>
      <c r="B3072" s="22" t="n"/>
      <c r="C3072" s="24" t="n"/>
      <c r="D3072" s="24" t="n"/>
      <c r="E3072" s="24" t="n"/>
      <c r="F3072" s="24" t="n"/>
      <c r="G3072" s="24" t="n"/>
      <c r="H3072" s="24" t="n"/>
      <c r="I3072" s="24" t="n"/>
      <c r="J3072" s="24" t="n"/>
      <c r="K3072" s="24" t="n"/>
      <c r="L3072" s="24" t="n"/>
      <c r="X3072" s="3" t="n"/>
    </row>
    <row r="3073">
      <c r="A3073" s="22" t="n"/>
      <c r="B3073" s="22" t="n"/>
      <c r="C3073" s="24" t="n"/>
      <c r="D3073" s="24" t="n"/>
      <c r="E3073" s="24" t="n"/>
      <c r="F3073" s="24" t="n"/>
      <c r="G3073" s="24" t="n"/>
      <c r="H3073" s="24" t="n"/>
      <c r="I3073" s="24" t="n"/>
      <c r="J3073" s="24" t="n"/>
      <c r="K3073" s="24" t="n"/>
      <c r="L3073" s="24" t="n"/>
      <c r="X3073" s="3" t="n"/>
    </row>
    <row r="3074">
      <c r="A3074" s="22" t="n"/>
      <c r="B3074" s="22" t="n"/>
      <c r="C3074" s="24" t="n"/>
      <c r="D3074" s="24" t="n"/>
      <c r="E3074" s="24" t="n"/>
      <c r="F3074" s="24" t="n"/>
      <c r="G3074" s="24" t="n"/>
      <c r="H3074" s="24" t="n"/>
      <c r="I3074" s="24" t="n"/>
      <c r="J3074" s="24" t="n"/>
      <c r="K3074" s="24" t="n"/>
      <c r="L3074" s="24" t="n"/>
      <c r="X3074" s="3" t="n"/>
    </row>
    <row r="3075">
      <c r="A3075" s="22" t="n"/>
      <c r="B3075" s="22" t="n"/>
      <c r="C3075" s="24" t="n"/>
      <c r="D3075" s="24" t="n"/>
      <c r="E3075" s="24" t="n"/>
      <c r="F3075" s="24" t="n"/>
      <c r="G3075" s="24" t="n"/>
      <c r="H3075" s="24" t="n"/>
      <c r="I3075" s="24" t="n"/>
      <c r="J3075" s="24" t="n"/>
      <c r="K3075" s="24" t="n"/>
      <c r="L3075" s="24" t="n"/>
      <c r="X3075" s="3" t="n"/>
    </row>
    <row r="3076">
      <c r="A3076" s="22" t="n"/>
      <c r="B3076" s="22" t="n"/>
      <c r="C3076" s="24" t="n"/>
      <c r="D3076" s="24" t="n"/>
      <c r="E3076" s="24" t="n"/>
      <c r="F3076" s="24" t="n"/>
      <c r="G3076" s="24" t="n"/>
      <c r="H3076" s="24" t="n"/>
      <c r="I3076" s="24" t="n"/>
      <c r="J3076" s="24" t="n"/>
      <c r="K3076" s="24" t="n"/>
      <c r="L3076" s="24" t="n"/>
      <c r="X3076" s="3" t="n"/>
    </row>
    <row r="3077">
      <c r="A3077" s="22" t="n"/>
      <c r="B3077" s="22" t="n"/>
      <c r="C3077" s="24" t="n"/>
      <c r="D3077" s="24" t="n"/>
      <c r="E3077" s="24" t="n"/>
      <c r="F3077" s="24" t="n"/>
      <c r="G3077" s="24" t="n"/>
      <c r="H3077" s="24" t="n"/>
      <c r="I3077" s="24" t="n"/>
      <c r="J3077" s="24" t="n"/>
      <c r="K3077" s="24" t="n"/>
      <c r="L3077" s="24" t="n"/>
      <c r="X3077" s="3" t="n"/>
    </row>
    <row r="3078">
      <c r="A3078" s="22" t="n"/>
      <c r="B3078" s="22" t="n"/>
      <c r="C3078" s="24" t="n"/>
      <c r="D3078" s="24" t="n"/>
      <c r="E3078" s="24" t="n"/>
      <c r="F3078" s="24" t="n"/>
      <c r="G3078" s="24" t="n"/>
      <c r="H3078" s="24" t="n"/>
      <c r="I3078" s="24" t="n"/>
      <c r="J3078" s="24" t="n"/>
      <c r="K3078" s="24" t="n"/>
      <c r="L3078" s="24" t="n"/>
      <c r="X3078" s="3" t="n"/>
    </row>
    <row r="3079">
      <c r="A3079" s="22" t="n"/>
      <c r="B3079" s="22" t="n"/>
      <c r="C3079" s="24" t="n"/>
      <c r="D3079" s="24" t="n"/>
      <c r="E3079" s="24" t="n"/>
      <c r="F3079" s="24" t="n"/>
      <c r="G3079" s="24" t="n"/>
      <c r="H3079" s="24" t="n"/>
      <c r="I3079" s="24" t="n"/>
      <c r="J3079" s="24" t="n"/>
      <c r="K3079" s="24" t="n"/>
      <c r="L3079" s="24" t="n"/>
      <c r="X3079" s="3" t="n"/>
    </row>
    <row r="3080">
      <c r="A3080" s="22" t="n"/>
      <c r="B3080" s="22" t="n"/>
      <c r="C3080" s="24" t="n"/>
      <c r="D3080" s="24" t="n"/>
      <c r="E3080" s="24" t="n"/>
      <c r="F3080" s="24" t="n"/>
      <c r="G3080" s="24" t="n"/>
      <c r="H3080" s="24" t="n"/>
      <c r="I3080" s="24" t="n"/>
      <c r="J3080" s="24" t="n"/>
      <c r="K3080" s="24" t="n"/>
      <c r="L3080" s="24" t="n"/>
      <c r="X3080" s="3" t="n"/>
    </row>
    <row r="3081">
      <c r="A3081" s="22" t="n"/>
      <c r="B3081" s="22" t="n"/>
      <c r="C3081" s="24" t="n"/>
      <c r="D3081" s="24" t="n"/>
      <c r="E3081" s="24" t="n"/>
      <c r="F3081" s="24" t="n"/>
      <c r="G3081" s="24" t="n"/>
      <c r="H3081" s="24" t="n"/>
      <c r="I3081" s="24" t="n"/>
      <c r="J3081" s="24" t="n"/>
      <c r="K3081" s="24" t="n"/>
      <c r="L3081" s="24" t="n"/>
      <c r="X3081" s="3" t="n"/>
    </row>
    <row r="3082">
      <c r="A3082" s="22" t="n"/>
      <c r="B3082" s="22" t="n"/>
      <c r="C3082" s="24" t="n"/>
      <c r="D3082" s="24" t="n"/>
      <c r="E3082" s="24" t="n"/>
      <c r="F3082" s="24" t="n"/>
      <c r="G3082" s="24" t="n"/>
      <c r="H3082" s="24" t="n"/>
      <c r="I3082" s="24" t="n"/>
      <c r="J3082" s="24" t="n"/>
      <c r="K3082" s="24" t="n"/>
      <c r="L3082" s="24" t="n"/>
      <c r="X3082" s="3" t="n"/>
    </row>
    <row r="3083">
      <c r="A3083" s="22" t="n"/>
      <c r="B3083" s="22" t="n"/>
      <c r="C3083" s="24" t="n"/>
      <c r="D3083" s="24" t="n"/>
      <c r="E3083" s="24" t="n"/>
      <c r="F3083" s="24" t="n"/>
      <c r="G3083" s="24" t="n"/>
      <c r="H3083" s="24" t="n"/>
      <c r="I3083" s="24" t="n"/>
      <c r="J3083" s="24" t="n"/>
      <c r="K3083" s="24" t="n"/>
      <c r="L3083" s="24" t="n"/>
      <c r="X3083" s="3" t="n"/>
    </row>
    <row r="3084">
      <c r="A3084" s="22" t="n"/>
      <c r="B3084" s="22" t="n"/>
      <c r="C3084" s="24" t="n"/>
      <c r="D3084" s="24" t="n"/>
      <c r="E3084" s="24" t="n"/>
      <c r="F3084" s="24" t="n"/>
      <c r="G3084" s="24" t="n"/>
      <c r="H3084" s="24" t="n"/>
      <c r="I3084" s="24" t="n"/>
      <c r="J3084" s="24" t="n"/>
      <c r="K3084" s="24" t="n"/>
      <c r="L3084" s="24" t="n"/>
      <c r="X3084" s="3" t="n"/>
    </row>
    <row r="3085">
      <c r="A3085" s="22" t="n"/>
      <c r="B3085" s="22" t="n"/>
      <c r="C3085" s="24" t="n"/>
      <c r="D3085" s="24" t="n"/>
      <c r="E3085" s="24" t="n"/>
      <c r="F3085" s="24" t="n"/>
      <c r="G3085" s="24" t="n"/>
      <c r="H3085" s="24" t="n"/>
      <c r="I3085" s="24" t="n"/>
      <c r="J3085" s="24" t="n"/>
      <c r="K3085" s="24" t="n"/>
      <c r="L3085" s="24" t="n"/>
      <c r="X3085" s="3" t="n"/>
    </row>
    <row r="3086">
      <c r="A3086" s="22" t="n"/>
      <c r="B3086" s="22" t="n"/>
      <c r="C3086" s="24" t="n"/>
      <c r="D3086" s="24" t="n"/>
      <c r="E3086" s="24" t="n"/>
      <c r="F3086" s="24" t="n"/>
      <c r="G3086" s="24" t="n"/>
      <c r="H3086" s="24" t="n"/>
      <c r="I3086" s="24" t="n"/>
      <c r="J3086" s="24" t="n"/>
      <c r="K3086" s="24" t="n"/>
      <c r="L3086" s="24" t="n"/>
      <c r="X3086" s="3" t="n"/>
    </row>
    <row r="3087">
      <c r="A3087" s="22" t="n"/>
      <c r="B3087" s="22" t="n"/>
      <c r="C3087" s="24" t="n"/>
      <c r="D3087" s="24" t="n"/>
      <c r="E3087" s="24" t="n"/>
      <c r="F3087" s="24" t="n"/>
      <c r="G3087" s="24" t="n"/>
      <c r="H3087" s="24" t="n"/>
      <c r="I3087" s="24" t="n"/>
      <c r="J3087" s="24" t="n"/>
      <c r="K3087" s="24" t="n"/>
      <c r="L3087" s="24" t="n"/>
      <c r="X3087" s="3" t="n"/>
    </row>
    <row r="3088">
      <c r="A3088" s="22" t="n"/>
      <c r="B3088" s="22" t="n"/>
      <c r="C3088" s="24" t="n"/>
      <c r="D3088" s="24" t="n"/>
      <c r="E3088" s="24" t="n"/>
      <c r="F3088" s="24" t="n"/>
      <c r="G3088" s="24" t="n"/>
      <c r="H3088" s="24" t="n"/>
      <c r="I3088" s="24" t="n"/>
      <c r="J3088" s="24" t="n"/>
      <c r="K3088" s="24" t="n"/>
      <c r="L3088" s="24" t="n"/>
      <c r="X3088" s="3" t="n"/>
    </row>
    <row r="3089">
      <c r="A3089" s="22" t="n"/>
      <c r="B3089" s="22" t="n"/>
      <c r="C3089" s="24" t="n"/>
      <c r="D3089" s="24" t="n"/>
      <c r="E3089" s="24" t="n"/>
      <c r="F3089" s="24" t="n"/>
      <c r="G3089" s="24" t="n"/>
      <c r="H3089" s="24" t="n"/>
      <c r="I3089" s="24" t="n"/>
      <c r="J3089" s="24" t="n"/>
      <c r="K3089" s="24" t="n"/>
      <c r="L3089" s="24" t="n"/>
      <c r="X3089" s="3" t="n"/>
    </row>
    <row r="3090">
      <c r="A3090" s="22" t="n"/>
      <c r="B3090" s="22" t="n"/>
      <c r="C3090" s="24" t="n"/>
      <c r="D3090" s="24" t="n"/>
      <c r="E3090" s="24" t="n"/>
      <c r="F3090" s="24" t="n"/>
      <c r="G3090" s="24" t="n"/>
      <c r="H3090" s="24" t="n"/>
      <c r="I3090" s="24" t="n"/>
      <c r="J3090" s="24" t="n"/>
      <c r="K3090" s="24" t="n"/>
      <c r="L3090" s="24" t="n"/>
      <c r="X3090" s="3" t="n"/>
    </row>
    <row r="3091">
      <c r="A3091" s="22" t="n"/>
      <c r="B3091" s="22" t="n"/>
      <c r="C3091" s="24" t="n"/>
      <c r="D3091" s="24" t="n"/>
      <c r="E3091" s="24" t="n"/>
      <c r="F3091" s="24" t="n"/>
      <c r="G3091" s="24" t="n"/>
      <c r="H3091" s="24" t="n"/>
      <c r="I3091" s="24" t="n"/>
      <c r="J3091" s="24" t="n"/>
      <c r="K3091" s="24" t="n"/>
      <c r="L3091" s="24" t="n"/>
      <c r="X3091" s="3" t="n"/>
    </row>
    <row r="3092">
      <c r="A3092" s="22" t="n"/>
      <c r="B3092" s="22" t="n"/>
      <c r="C3092" s="24" t="n"/>
      <c r="D3092" s="24" t="n"/>
      <c r="E3092" s="24" t="n"/>
      <c r="F3092" s="24" t="n"/>
      <c r="G3092" s="24" t="n"/>
      <c r="H3092" s="24" t="n"/>
      <c r="I3092" s="24" t="n"/>
      <c r="J3092" s="24" t="n"/>
      <c r="K3092" s="24" t="n"/>
      <c r="L3092" s="24" t="n"/>
      <c r="X3092" s="3" t="n"/>
    </row>
    <row r="3093">
      <c r="A3093" s="22" t="n"/>
      <c r="B3093" s="22" t="n"/>
      <c r="C3093" s="24" t="n"/>
      <c r="D3093" s="24" t="n"/>
      <c r="E3093" s="24" t="n"/>
      <c r="F3093" s="24" t="n"/>
      <c r="G3093" s="24" t="n"/>
      <c r="H3093" s="24" t="n"/>
      <c r="I3093" s="24" t="n"/>
      <c r="J3093" s="24" t="n"/>
      <c r="K3093" s="24" t="n"/>
      <c r="L3093" s="24" t="n"/>
      <c r="X3093" s="3" t="n"/>
    </row>
    <row r="3094">
      <c r="A3094" s="22" t="n"/>
      <c r="B3094" s="22" t="n"/>
      <c r="C3094" s="24" t="n"/>
      <c r="D3094" s="24" t="n"/>
      <c r="E3094" s="24" t="n"/>
      <c r="F3094" s="24" t="n"/>
      <c r="G3094" s="24" t="n"/>
      <c r="H3094" s="24" t="n"/>
      <c r="I3094" s="24" t="n"/>
      <c r="J3094" s="24" t="n"/>
      <c r="K3094" s="24" t="n"/>
      <c r="L3094" s="24" t="n"/>
      <c r="X3094" s="3" t="n"/>
    </row>
    <row r="3095">
      <c r="A3095" s="22" t="n"/>
      <c r="B3095" s="22" t="n"/>
      <c r="C3095" s="24" t="n"/>
      <c r="D3095" s="24" t="n"/>
      <c r="E3095" s="24" t="n"/>
      <c r="F3095" s="24" t="n"/>
      <c r="G3095" s="24" t="n"/>
      <c r="H3095" s="24" t="n"/>
      <c r="I3095" s="24" t="n"/>
      <c r="J3095" s="24" t="n"/>
      <c r="K3095" s="24" t="n"/>
      <c r="L3095" s="24" t="n"/>
      <c r="X3095" s="3" t="n"/>
    </row>
    <row r="3096">
      <c r="A3096" s="22" t="n"/>
      <c r="B3096" s="22" t="n"/>
      <c r="C3096" s="24" t="n"/>
      <c r="D3096" s="24" t="n"/>
      <c r="E3096" s="24" t="n"/>
      <c r="F3096" s="24" t="n"/>
      <c r="G3096" s="24" t="n"/>
      <c r="H3096" s="24" t="n"/>
      <c r="I3096" s="24" t="n"/>
      <c r="J3096" s="24" t="n"/>
      <c r="K3096" s="24" t="n"/>
      <c r="L3096" s="24" t="n"/>
      <c r="X3096" s="3" t="n"/>
    </row>
    <row r="3097">
      <c r="A3097" s="22" t="n"/>
      <c r="B3097" s="22" t="n"/>
      <c r="C3097" s="24" t="n"/>
      <c r="D3097" s="24" t="n"/>
      <c r="E3097" s="24" t="n"/>
      <c r="F3097" s="24" t="n"/>
      <c r="G3097" s="24" t="n"/>
      <c r="H3097" s="24" t="n"/>
      <c r="I3097" s="24" t="n"/>
      <c r="J3097" s="24" t="n"/>
      <c r="K3097" s="24" t="n"/>
      <c r="L3097" s="24" t="n"/>
      <c r="X3097" s="3" t="n"/>
    </row>
    <row r="3098">
      <c r="A3098" s="22" t="n"/>
      <c r="B3098" s="22" t="n"/>
      <c r="C3098" s="24" t="n"/>
      <c r="D3098" s="24" t="n"/>
      <c r="E3098" s="24" t="n"/>
      <c r="F3098" s="24" t="n"/>
      <c r="G3098" s="24" t="n"/>
      <c r="H3098" s="24" t="n"/>
      <c r="I3098" s="24" t="n"/>
      <c r="J3098" s="24" t="n"/>
      <c r="K3098" s="24" t="n"/>
      <c r="L3098" s="24" t="n"/>
      <c r="X3098" s="3" t="n"/>
    </row>
    <row r="3099">
      <c r="A3099" s="22" t="n"/>
      <c r="B3099" s="22" t="n"/>
      <c r="C3099" s="24" t="n"/>
      <c r="D3099" s="24" t="n"/>
      <c r="E3099" s="24" t="n"/>
      <c r="F3099" s="24" t="n"/>
      <c r="G3099" s="24" t="n"/>
      <c r="H3099" s="24" t="n"/>
      <c r="I3099" s="24" t="n"/>
      <c r="J3099" s="24" t="n"/>
      <c r="K3099" s="24" t="n"/>
      <c r="L3099" s="24" t="n"/>
      <c r="X3099" s="3" t="n"/>
    </row>
    <row r="3100">
      <c r="A3100" s="22" t="n"/>
      <c r="B3100" s="22" t="n"/>
      <c r="C3100" s="24" t="n"/>
      <c r="D3100" s="24" t="n"/>
      <c r="E3100" s="24" t="n"/>
      <c r="F3100" s="24" t="n"/>
      <c r="G3100" s="24" t="n"/>
      <c r="H3100" s="24" t="n"/>
      <c r="I3100" s="24" t="n"/>
      <c r="J3100" s="24" t="n"/>
      <c r="K3100" s="24" t="n"/>
      <c r="L3100" s="24" t="n"/>
      <c r="X3100" s="3" t="n"/>
    </row>
    <row r="3101">
      <c r="A3101" s="22" t="n"/>
      <c r="B3101" s="22" t="n"/>
      <c r="C3101" s="24" t="n"/>
      <c r="D3101" s="24" t="n"/>
      <c r="E3101" s="24" t="n"/>
      <c r="F3101" s="24" t="n"/>
      <c r="G3101" s="24" t="n"/>
      <c r="H3101" s="24" t="n"/>
      <c r="I3101" s="24" t="n"/>
      <c r="J3101" s="24" t="n"/>
      <c r="K3101" s="24" t="n"/>
      <c r="L3101" s="24" t="n"/>
      <c r="X3101" s="3" t="n"/>
    </row>
    <row r="3102">
      <c r="A3102" s="22" t="n"/>
      <c r="B3102" s="22" t="n"/>
      <c r="C3102" s="24" t="n"/>
      <c r="D3102" s="24" t="n"/>
      <c r="E3102" s="24" t="n"/>
      <c r="F3102" s="24" t="n"/>
      <c r="G3102" s="24" t="n"/>
      <c r="H3102" s="24" t="n"/>
      <c r="I3102" s="24" t="n"/>
      <c r="J3102" s="24" t="n"/>
      <c r="K3102" s="24" t="n"/>
      <c r="L3102" s="24" t="n"/>
      <c r="X3102" s="3" t="n"/>
    </row>
    <row r="3103">
      <c r="A3103" s="22" t="n"/>
      <c r="B3103" s="22" t="n"/>
      <c r="C3103" s="24" t="n"/>
      <c r="D3103" s="24" t="n"/>
      <c r="E3103" s="24" t="n"/>
      <c r="F3103" s="24" t="n"/>
      <c r="G3103" s="24" t="n"/>
      <c r="H3103" s="24" t="n"/>
      <c r="I3103" s="24" t="n"/>
      <c r="J3103" s="24" t="n"/>
      <c r="K3103" s="24" t="n"/>
      <c r="L3103" s="24" t="n"/>
      <c r="X3103" s="3" t="n"/>
    </row>
    <row r="3104">
      <c r="A3104" s="22" t="n"/>
      <c r="B3104" s="22" t="n"/>
      <c r="C3104" s="24" t="n"/>
      <c r="D3104" s="24" t="n"/>
      <c r="E3104" s="24" t="n"/>
      <c r="F3104" s="24" t="n"/>
      <c r="G3104" s="24" t="n"/>
      <c r="H3104" s="24" t="n"/>
      <c r="I3104" s="24" t="n"/>
      <c r="J3104" s="24" t="n"/>
      <c r="K3104" s="24" t="n"/>
      <c r="L3104" s="24" t="n"/>
      <c r="X3104" s="3" t="n"/>
    </row>
    <row r="3105">
      <c r="A3105" s="22" t="n"/>
      <c r="B3105" s="22" t="n"/>
      <c r="C3105" s="24" t="n"/>
      <c r="D3105" s="24" t="n"/>
      <c r="E3105" s="24" t="n"/>
      <c r="F3105" s="24" t="n"/>
      <c r="G3105" s="24" t="n"/>
      <c r="H3105" s="24" t="n"/>
      <c r="I3105" s="24" t="n"/>
      <c r="J3105" s="24" t="n"/>
      <c r="K3105" s="24" t="n"/>
      <c r="L3105" s="24" t="n"/>
      <c r="X3105" s="3" t="n"/>
    </row>
    <row r="3106">
      <c r="A3106" s="22" t="n"/>
      <c r="B3106" s="22" t="n"/>
      <c r="C3106" s="24" t="n"/>
      <c r="D3106" s="24" t="n"/>
      <c r="E3106" s="24" t="n"/>
      <c r="F3106" s="24" t="n"/>
      <c r="G3106" s="24" t="n"/>
      <c r="H3106" s="24" t="n"/>
      <c r="I3106" s="24" t="n"/>
      <c r="J3106" s="24" t="n"/>
      <c r="K3106" s="24" t="n"/>
      <c r="L3106" s="24" t="n"/>
      <c r="X3106" s="3" t="n"/>
    </row>
    <row r="3107">
      <c r="A3107" s="22" t="n"/>
      <c r="B3107" s="22" t="n"/>
      <c r="C3107" s="24" t="n"/>
      <c r="D3107" s="24" t="n"/>
      <c r="E3107" s="24" t="n"/>
      <c r="F3107" s="24" t="n"/>
      <c r="G3107" s="24" t="n"/>
      <c r="H3107" s="24" t="n"/>
      <c r="I3107" s="24" t="n"/>
      <c r="J3107" s="24" t="n"/>
      <c r="K3107" s="24" t="n"/>
      <c r="L3107" s="24" t="n"/>
      <c r="X3107" s="3" t="n"/>
    </row>
    <row r="3108">
      <c r="A3108" s="22" t="n"/>
      <c r="B3108" s="22" t="n"/>
      <c r="C3108" s="24" t="n"/>
      <c r="D3108" s="24" t="n"/>
      <c r="E3108" s="24" t="n"/>
      <c r="F3108" s="24" t="n"/>
      <c r="G3108" s="24" t="n"/>
      <c r="H3108" s="24" t="n"/>
      <c r="I3108" s="24" t="n"/>
      <c r="J3108" s="24" t="n"/>
      <c r="K3108" s="24" t="n"/>
      <c r="L3108" s="24" t="n"/>
      <c r="X3108" s="3" t="n"/>
    </row>
    <row r="3109">
      <c r="A3109" s="22" t="n"/>
      <c r="B3109" s="22" t="n"/>
      <c r="C3109" s="24" t="n"/>
      <c r="D3109" s="24" t="n"/>
      <c r="E3109" s="24" t="n"/>
      <c r="F3109" s="24" t="n"/>
      <c r="G3109" s="24" t="n"/>
      <c r="H3109" s="24" t="n"/>
      <c r="I3109" s="24" t="n"/>
      <c r="J3109" s="24" t="n"/>
      <c r="K3109" s="24" t="n"/>
      <c r="L3109" s="24" t="n"/>
      <c r="X3109" s="3" t="n"/>
    </row>
    <row r="3110">
      <c r="A3110" s="22" t="n"/>
      <c r="B3110" s="22" t="n"/>
      <c r="C3110" s="24" t="n"/>
      <c r="D3110" s="24" t="n"/>
      <c r="E3110" s="24" t="n"/>
      <c r="F3110" s="24" t="n"/>
      <c r="G3110" s="24" t="n"/>
      <c r="H3110" s="24" t="n"/>
      <c r="I3110" s="24" t="n"/>
      <c r="J3110" s="24" t="n"/>
      <c r="K3110" s="24" t="n"/>
      <c r="L3110" s="24" t="n"/>
      <c r="X3110" s="3" t="n"/>
    </row>
    <row r="3111">
      <c r="A3111" s="22" t="n"/>
      <c r="B3111" s="22" t="n"/>
      <c r="C3111" s="24" t="n"/>
      <c r="D3111" s="24" t="n"/>
      <c r="E3111" s="24" t="n"/>
      <c r="F3111" s="24" t="n"/>
      <c r="G3111" s="24" t="n"/>
      <c r="H3111" s="24" t="n"/>
      <c r="I3111" s="24" t="n"/>
      <c r="J3111" s="24" t="n"/>
      <c r="K3111" s="24" t="n"/>
      <c r="L3111" s="24" t="n"/>
      <c r="X3111" s="3" t="n"/>
    </row>
    <row r="3112">
      <c r="A3112" s="22" t="n"/>
      <c r="B3112" s="22" t="n"/>
      <c r="C3112" s="24" t="n"/>
      <c r="D3112" s="24" t="n"/>
      <c r="E3112" s="24" t="n"/>
      <c r="F3112" s="24" t="n"/>
      <c r="G3112" s="24" t="n"/>
      <c r="H3112" s="24" t="n"/>
      <c r="I3112" s="24" t="n"/>
      <c r="J3112" s="24" t="n"/>
      <c r="K3112" s="24" t="n"/>
      <c r="L3112" s="24" t="n"/>
      <c r="X3112" s="3" t="n"/>
    </row>
    <row r="3113">
      <c r="A3113" s="22" t="n"/>
      <c r="B3113" s="22" t="n"/>
      <c r="C3113" s="24" t="n"/>
      <c r="D3113" s="24" t="n"/>
      <c r="E3113" s="24" t="n"/>
      <c r="F3113" s="24" t="n"/>
      <c r="G3113" s="24" t="n"/>
      <c r="H3113" s="24" t="n"/>
      <c r="I3113" s="24" t="n"/>
      <c r="J3113" s="24" t="n"/>
      <c r="K3113" s="24" t="n"/>
      <c r="L3113" s="24" t="n"/>
      <c r="X3113" s="3" t="n"/>
    </row>
    <row r="3114">
      <c r="A3114" s="22" t="n"/>
      <c r="B3114" s="22" t="n"/>
      <c r="C3114" s="24" t="n"/>
      <c r="D3114" s="24" t="n"/>
      <c r="E3114" s="24" t="n"/>
      <c r="F3114" s="24" t="n"/>
      <c r="G3114" s="24" t="n"/>
      <c r="H3114" s="24" t="n"/>
      <c r="I3114" s="24" t="n"/>
      <c r="J3114" s="24" t="n"/>
      <c r="K3114" s="24" t="n"/>
      <c r="L3114" s="24" t="n"/>
      <c r="X3114" s="3" t="n"/>
    </row>
    <row r="3115">
      <c r="A3115" s="22" t="n"/>
      <c r="B3115" s="22" t="n"/>
      <c r="C3115" s="24" t="n"/>
      <c r="D3115" s="24" t="n"/>
      <c r="E3115" s="24" t="n"/>
      <c r="F3115" s="24" t="n"/>
      <c r="G3115" s="24" t="n"/>
      <c r="H3115" s="24" t="n"/>
      <c r="I3115" s="24" t="n"/>
      <c r="J3115" s="24" t="n"/>
      <c r="K3115" s="24" t="n"/>
      <c r="L3115" s="24" t="n"/>
      <c r="X3115" s="3" t="n"/>
    </row>
    <row r="3116">
      <c r="A3116" s="22" t="n"/>
      <c r="B3116" s="22" t="n"/>
      <c r="C3116" s="24" t="n"/>
      <c r="D3116" s="24" t="n"/>
      <c r="E3116" s="24" t="n"/>
      <c r="F3116" s="24" t="n"/>
      <c r="G3116" s="24" t="n"/>
      <c r="H3116" s="24" t="n"/>
      <c r="I3116" s="24" t="n"/>
      <c r="J3116" s="24" t="n"/>
      <c r="K3116" s="24" t="n"/>
      <c r="L3116" s="24" t="n"/>
      <c r="X3116" s="3" t="n"/>
    </row>
    <row r="3117">
      <c r="A3117" s="22" t="n"/>
      <c r="B3117" s="22" t="n"/>
      <c r="C3117" s="24" t="n"/>
      <c r="D3117" s="24" t="n"/>
      <c r="E3117" s="24" t="n"/>
      <c r="F3117" s="24" t="n"/>
      <c r="G3117" s="24" t="n"/>
      <c r="H3117" s="24" t="n"/>
      <c r="I3117" s="24" t="n"/>
      <c r="J3117" s="24" t="n"/>
      <c r="K3117" s="24" t="n"/>
      <c r="L3117" s="24" t="n"/>
      <c r="X3117" s="3" t="n"/>
    </row>
    <row r="3118">
      <c r="A3118" s="22" t="n"/>
      <c r="B3118" s="22" t="n"/>
      <c r="C3118" s="24" t="n"/>
      <c r="D3118" s="24" t="n"/>
      <c r="E3118" s="24" t="n"/>
      <c r="F3118" s="24" t="n"/>
      <c r="G3118" s="24" t="n"/>
      <c r="H3118" s="24" t="n"/>
      <c r="I3118" s="24" t="n"/>
      <c r="J3118" s="24" t="n"/>
      <c r="K3118" s="24" t="n"/>
      <c r="L3118" s="24" t="n"/>
      <c r="X3118" s="3" t="n"/>
    </row>
    <row r="3119">
      <c r="A3119" s="22" t="n"/>
      <c r="B3119" s="22" t="n"/>
      <c r="C3119" s="24" t="n"/>
      <c r="D3119" s="24" t="n"/>
      <c r="E3119" s="24" t="n"/>
      <c r="F3119" s="24" t="n"/>
      <c r="G3119" s="24" t="n"/>
      <c r="H3119" s="24" t="n"/>
      <c r="I3119" s="24" t="n"/>
      <c r="J3119" s="24" t="n"/>
      <c r="K3119" s="24" t="n"/>
      <c r="L3119" s="24" t="n"/>
      <c r="X3119" s="3" t="n"/>
    </row>
    <row r="3120">
      <c r="A3120" s="22" t="n"/>
      <c r="B3120" s="22" t="n"/>
      <c r="C3120" s="24" t="n"/>
      <c r="D3120" s="24" t="n"/>
      <c r="E3120" s="24" t="n"/>
      <c r="F3120" s="24" t="n"/>
      <c r="G3120" s="24" t="n"/>
      <c r="H3120" s="24" t="n"/>
      <c r="I3120" s="24" t="n"/>
      <c r="J3120" s="24" t="n"/>
      <c r="K3120" s="24" t="n"/>
      <c r="L3120" s="24" t="n"/>
      <c r="X3120" s="3" t="n"/>
    </row>
    <row r="3121">
      <c r="A3121" s="22" t="n"/>
      <c r="B3121" s="22" t="n"/>
      <c r="C3121" s="24" t="n"/>
      <c r="D3121" s="24" t="n"/>
      <c r="E3121" s="24" t="n"/>
      <c r="F3121" s="24" t="n"/>
      <c r="G3121" s="24" t="n"/>
      <c r="H3121" s="24" t="n"/>
      <c r="I3121" s="24" t="n"/>
      <c r="J3121" s="24" t="n"/>
      <c r="K3121" s="24" t="n"/>
      <c r="L3121" s="24" t="n"/>
      <c r="X3121" s="3" t="n"/>
    </row>
    <row r="3122">
      <c r="A3122" s="22" t="n"/>
      <c r="B3122" s="22" t="n"/>
      <c r="C3122" s="24" t="n"/>
      <c r="D3122" s="24" t="n"/>
      <c r="E3122" s="24" t="n"/>
      <c r="F3122" s="24" t="n"/>
      <c r="G3122" s="24" t="n"/>
      <c r="H3122" s="24" t="n"/>
      <c r="I3122" s="24" t="n"/>
      <c r="J3122" s="24" t="n"/>
      <c r="K3122" s="24" t="n"/>
      <c r="L3122" s="24" t="n"/>
      <c r="X3122" s="3" t="n"/>
    </row>
    <row r="3123">
      <c r="A3123" s="22" t="n"/>
      <c r="B3123" s="22" t="n"/>
      <c r="C3123" s="24" t="n"/>
      <c r="D3123" s="24" t="n"/>
      <c r="E3123" s="24" t="n"/>
      <c r="F3123" s="24" t="n"/>
      <c r="G3123" s="24" t="n"/>
      <c r="H3123" s="24" t="n"/>
      <c r="I3123" s="24" t="n"/>
      <c r="J3123" s="24" t="n"/>
      <c r="K3123" s="24" t="n"/>
      <c r="L3123" s="24" t="n"/>
      <c r="X3123" s="3" t="n"/>
    </row>
    <row r="3124">
      <c r="A3124" s="22" t="n"/>
      <c r="B3124" s="22" t="n"/>
      <c r="C3124" s="24" t="n"/>
      <c r="D3124" s="24" t="n"/>
      <c r="E3124" s="24" t="n"/>
      <c r="F3124" s="24" t="n"/>
      <c r="G3124" s="24" t="n"/>
      <c r="H3124" s="24" t="n"/>
      <c r="I3124" s="24" t="n"/>
      <c r="J3124" s="24" t="n"/>
      <c r="K3124" s="24" t="n"/>
      <c r="L3124" s="24" t="n"/>
      <c r="X3124" s="3" t="n"/>
    </row>
    <row r="3125">
      <c r="A3125" s="22" t="n"/>
      <c r="B3125" s="22" t="n"/>
      <c r="C3125" s="24" t="n"/>
      <c r="D3125" s="24" t="n"/>
      <c r="E3125" s="24" t="n"/>
      <c r="F3125" s="24" t="n"/>
      <c r="G3125" s="24" t="n"/>
      <c r="H3125" s="24" t="n"/>
      <c r="I3125" s="24" t="n"/>
      <c r="J3125" s="24" t="n"/>
      <c r="K3125" s="24" t="n"/>
      <c r="L3125" s="24" t="n"/>
      <c r="X3125" s="3" t="n"/>
    </row>
    <row r="3126">
      <c r="A3126" s="22" t="n"/>
      <c r="B3126" s="22" t="n"/>
      <c r="C3126" s="24" t="n"/>
      <c r="D3126" s="24" t="n"/>
      <c r="E3126" s="24" t="n"/>
      <c r="F3126" s="24" t="n"/>
      <c r="G3126" s="24" t="n"/>
      <c r="H3126" s="24" t="n"/>
      <c r="I3126" s="24" t="n"/>
      <c r="J3126" s="24" t="n"/>
      <c r="K3126" s="24" t="n"/>
      <c r="L3126" s="24" t="n"/>
      <c r="X3126" s="3" t="n"/>
    </row>
    <row r="3127">
      <c r="A3127" s="22" t="n"/>
      <c r="B3127" s="22" t="n"/>
      <c r="C3127" s="24" t="n"/>
      <c r="D3127" s="24" t="n"/>
      <c r="E3127" s="24" t="n"/>
      <c r="F3127" s="24" t="n"/>
      <c r="G3127" s="24" t="n"/>
      <c r="H3127" s="24" t="n"/>
      <c r="I3127" s="24" t="n"/>
      <c r="J3127" s="24" t="n"/>
      <c r="K3127" s="24" t="n"/>
      <c r="L3127" s="24" t="n"/>
      <c r="X3127" s="3" t="n"/>
    </row>
    <row r="3128">
      <c r="A3128" s="22" t="n"/>
      <c r="B3128" s="22" t="n"/>
      <c r="C3128" s="24" t="n"/>
      <c r="D3128" s="24" t="n"/>
      <c r="E3128" s="24" t="n"/>
      <c r="F3128" s="24" t="n"/>
      <c r="G3128" s="24" t="n"/>
      <c r="H3128" s="24" t="n"/>
      <c r="I3128" s="24" t="n"/>
      <c r="J3128" s="24" t="n"/>
      <c r="K3128" s="24" t="n"/>
      <c r="L3128" s="24" t="n"/>
      <c r="X3128" s="3" t="n"/>
    </row>
    <row r="3129">
      <c r="A3129" s="22" t="n"/>
      <c r="B3129" s="22" t="n"/>
      <c r="C3129" s="24" t="n"/>
      <c r="D3129" s="24" t="n"/>
      <c r="E3129" s="24" t="n"/>
      <c r="F3129" s="24" t="n"/>
      <c r="G3129" s="24" t="n"/>
      <c r="H3129" s="24" t="n"/>
      <c r="I3129" s="24" t="n"/>
      <c r="J3129" s="24" t="n"/>
      <c r="K3129" s="24" t="n"/>
      <c r="L3129" s="24" t="n"/>
      <c r="X3129" s="3" t="n"/>
    </row>
    <row r="3130">
      <c r="A3130" s="22" t="n"/>
      <c r="B3130" s="22" t="n"/>
      <c r="C3130" s="24" t="n"/>
      <c r="D3130" s="24" t="n"/>
      <c r="E3130" s="24" t="n"/>
      <c r="F3130" s="24" t="n"/>
      <c r="G3130" s="24" t="n"/>
      <c r="H3130" s="24" t="n"/>
      <c r="I3130" s="24" t="n"/>
      <c r="J3130" s="24" t="n"/>
      <c r="K3130" s="24" t="n"/>
      <c r="L3130" s="24" t="n"/>
      <c r="X3130" s="3" t="n"/>
    </row>
    <row r="3131">
      <c r="A3131" s="22" t="n"/>
      <c r="B3131" s="22" t="n"/>
      <c r="C3131" s="24" t="n"/>
      <c r="D3131" s="24" t="n"/>
      <c r="E3131" s="24" t="n"/>
      <c r="F3131" s="24" t="n"/>
      <c r="G3131" s="24" t="n"/>
      <c r="H3131" s="24" t="n"/>
      <c r="I3131" s="24" t="n"/>
      <c r="J3131" s="24" t="n"/>
      <c r="K3131" s="24" t="n"/>
      <c r="L3131" s="24" t="n"/>
      <c r="X3131" s="3" t="n"/>
    </row>
    <row r="3132">
      <c r="A3132" s="22" t="n"/>
      <c r="B3132" s="22" t="n"/>
      <c r="C3132" s="24" t="n"/>
      <c r="D3132" s="24" t="n"/>
      <c r="E3132" s="24" t="n"/>
      <c r="F3132" s="24" t="n"/>
      <c r="G3132" s="24" t="n"/>
      <c r="H3132" s="24" t="n"/>
      <c r="I3132" s="24" t="n"/>
      <c r="J3132" s="24" t="n"/>
      <c r="K3132" s="24" t="n"/>
      <c r="L3132" s="24" t="n"/>
      <c r="X3132" s="3" t="n"/>
    </row>
    <row r="3133">
      <c r="A3133" s="22" t="n"/>
      <c r="B3133" s="22" t="n"/>
      <c r="C3133" s="24" t="n"/>
      <c r="D3133" s="24" t="n"/>
      <c r="E3133" s="24" t="n"/>
      <c r="F3133" s="24" t="n"/>
      <c r="G3133" s="24" t="n"/>
      <c r="H3133" s="24" t="n"/>
      <c r="I3133" s="24" t="n"/>
      <c r="J3133" s="24" t="n"/>
      <c r="K3133" s="24" t="n"/>
      <c r="L3133" s="24" t="n"/>
      <c r="X3133" s="3" t="n"/>
    </row>
    <row r="3134">
      <c r="A3134" s="22" t="n"/>
      <c r="B3134" s="22" t="n"/>
      <c r="C3134" s="24" t="n"/>
      <c r="D3134" s="24" t="n"/>
      <c r="E3134" s="24" t="n"/>
      <c r="F3134" s="24" t="n"/>
      <c r="G3134" s="24" t="n"/>
      <c r="H3134" s="24" t="n"/>
      <c r="I3134" s="24" t="n"/>
      <c r="J3134" s="24" t="n"/>
      <c r="K3134" s="24" t="n"/>
      <c r="L3134" s="24" t="n"/>
      <c r="X3134" s="3" t="n"/>
    </row>
    <row r="3135">
      <c r="A3135" s="22" t="n"/>
      <c r="B3135" s="22" t="n"/>
      <c r="C3135" s="24" t="n"/>
      <c r="D3135" s="24" t="n"/>
      <c r="E3135" s="24" t="n"/>
      <c r="F3135" s="24" t="n"/>
      <c r="G3135" s="24" t="n"/>
      <c r="H3135" s="24" t="n"/>
      <c r="I3135" s="24" t="n"/>
      <c r="J3135" s="24" t="n"/>
      <c r="K3135" s="24" t="n"/>
      <c r="L3135" s="24" t="n"/>
      <c r="X3135" s="3" t="n"/>
    </row>
    <row r="3136">
      <c r="A3136" s="22" t="n"/>
      <c r="B3136" s="22" t="n"/>
      <c r="C3136" s="24" t="n"/>
      <c r="D3136" s="24" t="n"/>
      <c r="E3136" s="24" t="n"/>
      <c r="F3136" s="24" t="n"/>
      <c r="G3136" s="24" t="n"/>
      <c r="H3136" s="24" t="n"/>
      <c r="I3136" s="24" t="n"/>
      <c r="J3136" s="24" t="n"/>
      <c r="K3136" s="24" t="n"/>
      <c r="L3136" s="24" t="n"/>
      <c r="X3136" s="3" t="n"/>
    </row>
    <row r="3137">
      <c r="A3137" s="22" t="n"/>
      <c r="B3137" s="22" t="n"/>
      <c r="C3137" s="24" t="n"/>
      <c r="D3137" s="24" t="n"/>
      <c r="E3137" s="24" t="n"/>
      <c r="F3137" s="24" t="n"/>
      <c r="G3137" s="24" t="n"/>
      <c r="H3137" s="24" t="n"/>
      <c r="I3137" s="24" t="n"/>
      <c r="J3137" s="24" t="n"/>
      <c r="K3137" s="24" t="n"/>
      <c r="L3137" s="24" t="n"/>
      <c r="X3137" s="3" t="n"/>
    </row>
    <row r="3138">
      <c r="A3138" s="22" t="n"/>
      <c r="B3138" s="22" t="n"/>
      <c r="C3138" s="24" t="n"/>
      <c r="D3138" s="24" t="n"/>
      <c r="E3138" s="24" t="n"/>
      <c r="F3138" s="24" t="n"/>
      <c r="G3138" s="24" t="n"/>
      <c r="H3138" s="24" t="n"/>
      <c r="I3138" s="24" t="n"/>
      <c r="J3138" s="24" t="n"/>
      <c r="K3138" s="24" t="n"/>
      <c r="L3138" s="24" t="n"/>
      <c r="X3138" s="3" t="n"/>
    </row>
    <row r="3139">
      <c r="A3139" s="22" t="n"/>
      <c r="B3139" s="22" t="n"/>
      <c r="C3139" s="24" t="n"/>
      <c r="D3139" s="24" t="n"/>
      <c r="E3139" s="24" t="n"/>
      <c r="F3139" s="24" t="n"/>
      <c r="G3139" s="24" t="n"/>
      <c r="H3139" s="24" t="n"/>
      <c r="I3139" s="24" t="n"/>
      <c r="J3139" s="24" t="n"/>
      <c r="K3139" s="24" t="n"/>
      <c r="L3139" s="24" t="n"/>
      <c r="X3139" s="3" t="n"/>
    </row>
    <row r="3140">
      <c r="A3140" s="22" t="n"/>
      <c r="B3140" s="22" t="n"/>
      <c r="C3140" s="24" t="n"/>
      <c r="D3140" s="24" t="n"/>
      <c r="E3140" s="24" t="n"/>
      <c r="F3140" s="24" t="n"/>
      <c r="G3140" s="24" t="n"/>
      <c r="H3140" s="24" t="n"/>
      <c r="I3140" s="24" t="n"/>
      <c r="J3140" s="24" t="n"/>
      <c r="K3140" s="24" t="n"/>
      <c r="L3140" s="24" t="n"/>
      <c r="X3140" s="3" t="n"/>
    </row>
    <row r="3141">
      <c r="A3141" s="22" t="n"/>
      <c r="B3141" s="22" t="n"/>
      <c r="C3141" s="24" t="n"/>
      <c r="D3141" s="24" t="n"/>
      <c r="E3141" s="24" t="n"/>
      <c r="F3141" s="24" t="n"/>
      <c r="G3141" s="24" t="n"/>
      <c r="H3141" s="24" t="n"/>
      <c r="I3141" s="24" t="n"/>
      <c r="J3141" s="24" t="n"/>
      <c r="K3141" s="24" t="n"/>
      <c r="L3141" s="24" t="n"/>
      <c r="X3141" s="3" t="n"/>
    </row>
    <row r="3142">
      <c r="A3142" s="22" t="n"/>
      <c r="B3142" s="22" t="n"/>
      <c r="C3142" s="24" t="n"/>
      <c r="D3142" s="24" t="n"/>
      <c r="E3142" s="24" t="n"/>
      <c r="F3142" s="24" t="n"/>
      <c r="G3142" s="24" t="n"/>
      <c r="H3142" s="24" t="n"/>
      <c r="I3142" s="24" t="n"/>
      <c r="J3142" s="24" t="n"/>
      <c r="K3142" s="24" t="n"/>
      <c r="L3142" s="24" t="n"/>
      <c r="X3142" s="3" t="n"/>
    </row>
    <row r="3143">
      <c r="A3143" s="22" t="n"/>
      <c r="B3143" s="22" t="n"/>
      <c r="C3143" s="24" t="n"/>
      <c r="D3143" s="24" t="n"/>
      <c r="E3143" s="24" t="n"/>
      <c r="F3143" s="24" t="n"/>
      <c r="G3143" s="24" t="n"/>
      <c r="H3143" s="24" t="n"/>
      <c r="I3143" s="24" t="n"/>
      <c r="J3143" s="24" t="n"/>
      <c r="K3143" s="24" t="n"/>
      <c r="L3143" s="24" t="n"/>
      <c r="X3143" s="3" t="n"/>
    </row>
    <row r="3144">
      <c r="A3144" s="22" t="n"/>
      <c r="B3144" s="22" t="n"/>
      <c r="C3144" s="24" t="n"/>
      <c r="D3144" s="24" t="n"/>
      <c r="E3144" s="24" t="n"/>
      <c r="F3144" s="24" t="n"/>
      <c r="G3144" s="24" t="n"/>
      <c r="H3144" s="24" t="n"/>
      <c r="I3144" s="24" t="n"/>
      <c r="J3144" s="24" t="n"/>
      <c r="K3144" s="24" t="n"/>
      <c r="L3144" s="24" t="n"/>
      <c r="X3144" s="3" t="n"/>
    </row>
    <row r="3145">
      <c r="A3145" s="22" t="n"/>
      <c r="B3145" s="22" t="n"/>
      <c r="C3145" s="24" t="n"/>
      <c r="D3145" s="24" t="n"/>
      <c r="E3145" s="24" t="n"/>
      <c r="F3145" s="24" t="n"/>
      <c r="G3145" s="24" t="n"/>
      <c r="H3145" s="24" t="n"/>
      <c r="I3145" s="24" t="n"/>
      <c r="J3145" s="24" t="n"/>
      <c r="K3145" s="24" t="n"/>
      <c r="L3145" s="24" t="n"/>
      <c r="X3145" s="3" t="n"/>
    </row>
    <row r="3146">
      <c r="A3146" s="22" t="n"/>
      <c r="B3146" s="22" t="n"/>
      <c r="C3146" s="24" t="n"/>
      <c r="D3146" s="24" t="n"/>
      <c r="E3146" s="24" t="n"/>
      <c r="F3146" s="24" t="n"/>
      <c r="G3146" s="24" t="n"/>
      <c r="H3146" s="24" t="n"/>
      <c r="I3146" s="24" t="n"/>
      <c r="J3146" s="24" t="n"/>
      <c r="K3146" s="24" t="n"/>
      <c r="L3146" s="24" t="n"/>
      <c r="X3146" s="3" t="n"/>
    </row>
    <row r="3147">
      <c r="A3147" s="22" t="n"/>
      <c r="B3147" s="22" t="n"/>
      <c r="C3147" s="24" t="n"/>
      <c r="D3147" s="24" t="n"/>
      <c r="E3147" s="24" t="n"/>
      <c r="F3147" s="24" t="n"/>
      <c r="G3147" s="24" t="n"/>
      <c r="H3147" s="24" t="n"/>
      <c r="I3147" s="24" t="n"/>
      <c r="J3147" s="24" t="n"/>
      <c r="K3147" s="24" t="n"/>
      <c r="L3147" s="24" t="n"/>
      <c r="X3147" s="3" t="n"/>
    </row>
    <row r="3148">
      <c r="A3148" s="22" t="n"/>
      <c r="B3148" s="22" t="n"/>
      <c r="C3148" s="24" t="n"/>
      <c r="D3148" s="24" t="n"/>
      <c r="E3148" s="24" t="n"/>
      <c r="F3148" s="24" t="n"/>
      <c r="G3148" s="24" t="n"/>
      <c r="H3148" s="24" t="n"/>
      <c r="I3148" s="24" t="n"/>
      <c r="J3148" s="24" t="n"/>
      <c r="K3148" s="24" t="n"/>
      <c r="L3148" s="24" t="n"/>
      <c r="X3148" s="3" t="n"/>
    </row>
    <row r="3149">
      <c r="A3149" s="22" t="n"/>
      <c r="B3149" s="22" t="n"/>
      <c r="C3149" s="24" t="n"/>
      <c r="D3149" s="24" t="n"/>
      <c r="E3149" s="24" t="n"/>
      <c r="F3149" s="24" t="n"/>
      <c r="G3149" s="24" t="n"/>
      <c r="H3149" s="24" t="n"/>
      <c r="I3149" s="24" t="n"/>
      <c r="J3149" s="24" t="n"/>
      <c r="K3149" s="24" t="n"/>
      <c r="L3149" s="24" t="n"/>
      <c r="X3149" s="3" t="n"/>
    </row>
    <row r="3150">
      <c r="A3150" s="22" t="n"/>
      <c r="B3150" s="22" t="n"/>
      <c r="C3150" s="24" t="n"/>
      <c r="D3150" s="24" t="n"/>
      <c r="E3150" s="24" t="n"/>
      <c r="F3150" s="24" t="n"/>
      <c r="G3150" s="24" t="n"/>
      <c r="H3150" s="24" t="n"/>
      <c r="I3150" s="24" t="n"/>
      <c r="J3150" s="24" t="n"/>
      <c r="K3150" s="24" t="n"/>
      <c r="L3150" s="24" t="n"/>
      <c r="X3150" s="3" t="n"/>
    </row>
    <row r="3151">
      <c r="A3151" s="22" t="n"/>
      <c r="B3151" s="22" t="n"/>
      <c r="C3151" s="24" t="n"/>
      <c r="D3151" s="24" t="n"/>
      <c r="E3151" s="24" t="n"/>
      <c r="F3151" s="24" t="n"/>
      <c r="G3151" s="24" t="n"/>
      <c r="H3151" s="24" t="n"/>
      <c r="I3151" s="24" t="n"/>
      <c r="J3151" s="24" t="n"/>
      <c r="K3151" s="24" t="n"/>
      <c r="L3151" s="24" t="n"/>
      <c r="X3151" s="3" t="n"/>
    </row>
    <row r="3152">
      <c r="A3152" s="22" t="n"/>
      <c r="B3152" s="22" t="n"/>
      <c r="C3152" s="24" t="n"/>
      <c r="D3152" s="24" t="n"/>
      <c r="E3152" s="24" t="n"/>
      <c r="F3152" s="24" t="n"/>
      <c r="G3152" s="24" t="n"/>
      <c r="H3152" s="24" t="n"/>
      <c r="I3152" s="24" t="n"/>
      <c r="J3152" s="24" t="n"/>
      <c r="K3152" s="24" t="n"/>
      <c r="L3152" s="24" t="n"/>
      <c r="X3152" s="3" t="n"/>
    </row>
    <row r="3153">
      <c r="A3153" s="22" t="n"/>
      <c r="B3153" s="22" t="n"/>
      <c r="C3153" s="24" t="n"/>
      <c r="D3153" s="24" t="n"/>
      <c r="E3153" s="24" t="n"/>
      <c r="F3153" s="24" t="n"/>
      <c r="G3153" s="24" t="n"/>
      <c r="H3153" s="24" t="n"/>
      <c r="I3153" s="24" t="n"/>
      <c r="J3153" s="24" t="n"/>
      <c r="K3153" s="24" t="n"/>
      <c r="L3153" s="24" t="n"/>
      <c r="X3153" s="3" t="n"/>
    </row>
    <row r="3154">
      <c r="A3154" s="22" t="n"/>
      <c r="B3154" s="22" t="n"/>
      <c r="C3154" s="24" t="n"/>
      <c r="D3154" s="24" t="n"/>
      <c r="E3154" s="24" t="n"/>
      <c r="F3154" s="24" t="n"/>
      <c r="G3154" s="24" t="n"/>
      <c r="H3154" s="24" t="n"/>
      <c r="I3154" s="24" t="n"/>
      <c r="J3154" s="24" t="n"/>
      <c r="K3154" s="24" t="n"/>
      <c r="L3154" s="24" t="n"/>
      <c r="X3154" s="3" t="n"/>
    </row>
    <row r="3155">
      <c r="A3155" s="22" t="n"/>
      <c r="B3155" s="22" t="n"/>
      <c r="C3155" s="24" t="n"/>
      <c r="D3155" s="24" t="n"/>
      <c r="E3155" s="24" t="n"/>
      <c r="F3155" s="24" t="n"/>
      <c r="G3155" s="24" t="n"/>
      <c r="H3155" s="24" t="n"/>
      <c r="I3155" s="24" t="n"/>
      <c r="J3155" s="24" t="n"/>
      <c r="K3155" s="24" t="n"/>
      <c r="L3155" s="24" t="n"/>
      <c r="X3155" s="3" t="n"/>
    </row>
    <row r="3156">
      <c r="A3156" s="22" t="n"/>
      <c r="B3156" s="22" t="n"/>
      <c r="C3156" s="24" t="n"/>
      <c r="D3156" s="24" t="n"/>
      <c r="E3156" s="24" t="n"/>
      <c r="F3156" s="24" t="n"/>
      <c r="G3156" s="24" t="n"/>
      <c r="H3156" s="24" t="n"/>
      <c r="I3156" s="24" t="n"/>
      <c r="J3156" s="24" t="n"/>
      <c r="K3156" s="24" t="n"/>
      <c r="L3156" s="24" t="n"/>
      <c r="X3156" s="3" t="n"/>
    </row>
    <row r="3157">
      <c r="A3157" s="22" t="n"/>
      <c r="B3157" s="22" t="n"/>
      <c r="C3157" s="24" t="n"/>
      <c r="D3157" s="24" t="n"/>
      <c r="E3157" s="24" t="n"/>
      <c r="F3157" s="24" t="n"/>
      <c r="G3157" s="24" t="n"/>
      <c r="H3157" s="24" t="n"/>
      <c r="I3157" s="24" t="n"/>
      <c r="J3157" s="24" t="n"/>
      <c r="K3157" s="24" t="n"/>
      <c r="L3157" s="24" t="n"/>
      <c r="X3157" s="3" t="n"/>
    </row>
    <row r="3158">
      <c r="A3158" s="22" t="n"/>
      <c r="B3158" s="22" t="n"/>
      <c r="C3158" s="24" t="n"/>
      <c r="D3158" s="24" t="n"/>
      <c r="E3158" s="24" t="n"/>
      <c r="F3158" s="24" t="n"/>
      <c r="G3158" s="24" t="n"/>
      <c r="H3158" s="24" t="n"/>
      <c r="I3158" s="24" t="n"/>
      <c r="J3158" s="24" t="n"/>
      <c r="K3158" s="24" t="n"/>
      <c r="L3158" s="24" t="n"/>
      <c r="X3158" s="3" t="n"/>
    </row>
    <row r="3159">
      <c r="A3159" s="22" t="n"/>
      <c r="B3159" s="22" t="n"/>
      <c r="C3159" s="24" t="n"/>
      <c r="D3159" s="24" t="n"/>
      <c r="E3159" s="24" t="n"/>
      <c r="F3159" s="24" t="n"/>
      <c r="G3159" s="24" t="n"/>
      <c r="H3159" s="24" t="n"/>
      <c r="I3159" s="24" t="n"/>
      <c r="J3159" s="24" t="n"/>
      <c r="K3159" s="24" t="n"/>
      <c r="L3159" s="24" t="n"/>
      <c r="X3159" s="3" t="n"/>
    </row>
    <row r="3160">
      <c r="A3160" s="22" t="n"/>
      <c r="B3160" s="22" t="n"/>
      <c r="C3160" s="24" t="n"/>
      <c r="D3160" s="24" t="n"/>
      <c r="E3160" s="24" t="n"/>
      <c r="F3160" s="24" t="n"/>
      <c r="G3160" s="24" t="n"/>
      <c r="H3160" s="24" t="n"/>
      <c r="I3160" s="24" t="n"/>
      <c r="J3160" s="24" t="n"/>
      <c r="K3160" s="24" t="n"/>
      <c r="L3160" s="24" t="n"/>
      <c r="X3160" s="3" t="n"/>
    </row>
    <row r="3161">
      <c r="A3161" s="22" t="n"/>
      <c r="B3161" s="22" t="n"/>
      <c r="C3161" s="24" t="n"/>
      <c r="D3161" s="24" t="n"/>
      <c r="E3161" s="24" t="n"/>
      <c r="F3161" s="24" t="n"/>
      <c r="G3161" s="24" t="n"/>
      <c r="H3161" s="24" t="n"/>
      <c r="I3161" s="24" t="n"/>
      <c r="J3161" s="24" t="n"/>
      <c r="K3161" s="24" t="n"/>
      <c r="L3161" s="24" t="n"/>
      <c r="X3161" s="3" t="n"/>
    </row>
    <row r="3162">
      <c r="A3162" s="22" t="n"/>
      <c r="B3162" s="22" t="n"/>
      <c r="C3162" s="24" t="n"/>
      <c r="D3162" s="24" t="n"/>
      <c r="E3162" s="24" t="n"/>
      <c r="F3162" s="24" t="n"/>
      <c r="G3162" s="24" t="n"/>
      <c r="H3162" s="24" t="n"/>
      <c r="I3162" s="24" t="n"/>
      <c r="J3162" s="24" t="n"/>
      <c r="K3162" s="24" t="n"/>
      <c r="L3162" s="24" t="n"/>
      <c r="X3162" s="3" t="n"/>
    </row>
    <row r="3163">
      <c r="A3163" s="22" t="n"/>
      <c r="B3163" s="22" t="n"/>
      <c r="C3163" s="24" t="n"/>
      <c r="D3163" s="24" t="n"/>
      <c r="E3163" s="24" t="n"/>
      <c r="F3163" s="24" t="n"/>
      <c r="G3163" s="24" t="n"/>
      <c r="H3163" s="24" t="n"/>
      <c r="I3163" s="24" t="n"/>
      <c r="J3163" s="24" t="n"/>
      <c r="K3163" s="24" t="n"/>
      <c r="L3163" s="24" t="n"/>
      <c r="X3163" s="3" t="n"/>
    </row>
    <row r="3164">
      <c r="A3164" s="22" t="n"/>
      <c r="B3164" s="22" t="n"/>
      <c r="C3164" s="24" t="n"/>
      <c r="D3164" s="24" t="n"/>
      <c r="E3164" s="24" t="n"/>
      <c r="F3164" s="24" t="n"/>
      <c r="G3164" s="24" t="n"/>
      <c r="H3164" s="24" t="n"/>
      <c r="I3164" s="24" t="n"/>
      <c r="J3164" s="24" t="n"/>
      <c r="K3164" s="24" t="n"/>
      <c r="L3164" s="24" t="n"/>
      <c r="X3164" s="3" t="n"/>
    </row>
    <row r="3165">
      <c r="A3165" s="22" t="n"/>
      <c r="B3165" s="22" t="n"/>
      <c r="C3165" s="24" t="n"/>
      <c r="D3165" s="24" t="n"/>
      <c r="E3165" s="24" t="n"/>
      <c r="F3165" s="24" t="n"/>
      <c r="G3165" s="24" t="n"/>
      <c r="H3165" s="24" t="n"/>
      <c r="I3165" s="24" t="n"/>
      <c r="J3165" s="24" t="n"/>
      <c r="K3165" s="24" t="n"/>
      <c r="L3165" s="24" t="n"/>
      <c r="X3165" s="3" t="n"/>
    </row>
    <row r="3166">
      <c r="A3166" s="22" t="n"/>
      <c r="B3166" s="22" t="n"/>
      <c r="C3166" s="24" t="n"/>
      <c r="D3166" s="24" t="n"/>
      <c r="E3166" s="24" t="n"/>
      <c r="F3166" s="24" t="n"/>
      <c r="G3166" s="24" t="n"/>
      <c r="H3166" s="24" t="n"/>
      <c r="I3166" s="24" t="n"/>
      <c r="J3166" s="24" t="n"/>
      <c r="K3166" s="24" t="n"/>
      <c r="L3166" s="24" t="n"/>
      <c r="X3166" s="3" t="n"/>
    </row>
    <row r="3167">
      <c r="A3167" s="22" t="n"/>
      <c r="B3167" s="22" t="n"/>
      <c r="C3167" s="24" t="n"/>
      <c r="D3167" s="24" t="n"/>
      <c r="E3167" s="24" t="n"/>
      <c r="F3167" s="24" t="n"/>
      <c r="G3167" s="24" t="n"/>
      <c r="H3167" s="24" t="n"/>
      <c r="I3167" s="24" t="n"/>
      <c r="J3167" s="24" t="n"/>
      <c r="K3167" s="24" t="n"/>
      <c r="L3167" s="24" t="n"/>
      <c r="X3167" s="3" t="n"/>
    </row>
    <row r="3168">
      <c r="A3168" s="22" t="n"/>
      <c r="B3168" s="22" t="n"/>
      <c r="C3168" s="24" t="n"/>
      <c r="D3168" s="24" t="n"/>
      <c r="E3168" s="24" t="n"/>
      <c r="F3168" s="24" t="n"/>
      <c r="G3168" s="24" t="n"/>
      <c r="H3168" s="24" t="n"/>
      <c r="I3168" s="24" t="n"/>
      <c r="J3168" s="24" t="n"/>
      <c r="K3168" s="24" t="n"/>
      <c r="L3168" s="24" t="n"/>
      <c r="X3168" s="3" t="n"/>
    </row>
    <row r="3169">
      <c r="A3169" s="22" t="n"/>
      <c r="B3169" s="22" t="n"/>
      <c r="C3169" s="24" t="n"/>
      <c r="D3169" s="24" t="n"/>
      <c r="E3169" s="24" t="n"/>
      <c r="F3169" s="24" t="n"/>
      <c r="G3169" s="24" t="n"/>
      <c r="H3169" s="24" t="n"/>
      <c r="I3169" s="24" t="n"/>
      <c r="J3169" s="24" t="n"/>
      <c r="K3169" s="24" t="n"/>
      <c r="L3169" s="24" t="n"/>
      <c r="X3169" s="3" t="n"/>
    </row>
    <row r="3170">
      <c r="A3170" s="22" t="n"/>
      <c r="B3170" s="22" t="n"/>
      <c r="C3170" s="24" t="n"/>
      <c r="D3170" s="24" t="n"/>
      <c r="E3170" s="24" t="n"/>
      <c r="F3170" s="24" t="n"/>
      <c r="G3170" s="24" t="n"/>
      <c r="H3170" s="24" t="n"/>
      <c r="I3170" s="24" t="n"/>
      <c r="J3170" s="24" t="n"/>
      <c r="K3170" s="24" t="n"/>
      <c r="L3170" s="24" t="n"/>
      <c r="X3170" s="3" t="n"/>
    </row>
    <row r="3171">
      <c r="A3171" s="22" t="n"/>
      <c r="B3171" s="22" t="n"/>
      <c r="C3171" s="24" t="n"/>
      <c r="D3171" s="24" t="n"/>
      <c r="E3171" s="24" t="n"/>
      <c r="F3171" s="24" t="n"/>
      <c r="G3171" s="24" t="n"/>
      <c r="H3171" s="24" t="n"/>
      <c r="I3171" s="24" t="n"/>
      <c r="J3171" s="24" t="n"/>
      <c r="K3171" s="24" t="n"/>
      <c r="L3171" s="24" t="n"/>
      <c r="X3171" s="3" t="n"/>
    </row>
    <row r="3172">
      <c r="A3172" s="22" t="n"/>
      <c r="B3172" s="22" t="n"/>
      <c r="C3172" s="24" t="n"/>
      <c r="D3172" s="24" t="n"/>
      <c r="E3172" s="24" t="n"/>
      <c r="F3172" s="24" t="n"/>
      <c r="G3172" s="24" t="n"/>
      <c r="H3172" s="24" t="n"/>
      <c r="I3172" s="24" t="n"/>
      <c r="J3172" s="24" t="n"/>
      <c r="K3172" s="24" t="n"/>
      <c r="L3172" s="24" t="n"/>
      <c r="X3172" s="3" t="n"/>
    </row>
    <row r="3173">
      <c r="A3173" s="22" t="n"/>
      <c r="B3173" s="22" t="n"/>
      <c r="C3173" s="24" t="n"/>
      <c r="D3173" s="24" t="n"/>
      <c r="E3173" s="24" t="n"/>
      <c r="F3173" s="24" t="n"/>
      <c r="G3173" s="24" t="n"/>
      <c r="H3173" s="24" t="n"/>
      <c r="I3173" s="24" t="n"/>
      <c r="J3173" s="24" t="n"/>
      <c r="K3173" s="24" t="n"/>
      <c r="L3173" s="24" t="n"/>
      <c r="X3173" s="3" t="n"/>
    </row>
    <row r="3174">
      <c r="A3174" s="22" t="n"/>
      <c r="B3174" s="22" t="n"/>
      <c r="C3174" s="24" t="n"/>
      <c r="D3174" s="24" t="n"/>
      <c r="E3174" s="24" t="n"/>
      <c r="F3174" s="24" t="n"/>
      <c r="G3174" s="24" t="n"/>
      <c r="H3174" s="24" t="n"/>
      <c r="I3174" s="24" t="n"/>
      <c r="J3174" s="24" t="n"/>
      <c r="K3174" s="24" t="n"/>
      <c r="L3174" s="24" t="n"/>
      <c r="X3174" s="3" t="n"/>
    </row>
    <row r="3175">
      <c r="A3175" s="22" t="n"/>
      <c r="B3175" s="22" t="n"/>
      <c r="C3175" s="24" t="n"/>
      <c r="D3175" s="24" t="n"/>
      <c r="E3175" s="24" t="n"/>
      <c r="F3175" s="24" t="n"/>
      <c r="G3175" s="24" t="n"/>
      <c r="H3175" s="24" t="n"/>
      <c r="I3175" s="24" t="n"/>
      <c r="J3175" s="24" t="n"/>
      <c r="K3175" s="24" t="n"/>
      <c r="L3175" s="24" t="n"/>
      <c r="X3175" s="3" t="n"/>
    </row>
    <row r="3176">
      <c r="A3176" s="22" t="n"/>
      <c r="B3176" s="22" t="n"/>
      <c r="C3176" s="24" t="n"/>
      <c r="D3176" s="24" t="n"/>
      <c r="E3176" s="24" t="n"/>
      <c r="F3176" s="24" t="n"/>
      <c r="G3176" s="24" t="n"/>
      <c r="H3176" s="24" t="n"/>
      <c r="I3176" s="24" t="n"/>
      <c r="J3176" s="24" t="n"/>
      <c r="K3176" s="24" t="n"/>
      <c r="L3176" s="24" t="n"/>
      <c r="X3176" s="3" t="n"/>
    </row>
    <row r="3177">
      <c r="A3177" s="22" t="n"/>
      <c r="B3177" s="22" t="n"/>
      <c r="C3177" s="24" t="n"/>
      <c r="D3177" s="24" t="n"/>
      <c r="E3177" s="24" t="n"/>
      <c r="F3177" s="24" t="n"/>
      <c r="G3177" s="24" t="n"/>
      <c r="H3177" s="24" t="n"/>
      <c r="I3177" s="24" t="n"/>
      <c r="J3177" s="24" t="n"/>
      <c r="K3177" s="24" t="n"/>
      <c r="L3177" s="24" t="n"/>
      <c r="X3177" s="3" t="n"/>
    </row>
    <row r="3178">
      <c r="A3178" s="22" t="n"/>
      <c r="B3178" s="22" t="n"/>
      <c r="C3178" s="24" t="n"/>
      <c r="D3178" s="24" t="n"/>
      <c r="E3178" s="24" t="n"/>
      <c r="F3178" s="24" t="n"/>
      <c r="G3178" s="24" t="n"/>
      <c r="H3178" s="24" t="n"/>
      <c r="I3178" s="24" t="n"/>
      <c r="J3178" s="24" t="n"/>
      <c r="K3178" s="24" t="n"/>
      <c r="L3178" s="24" t="n"/>
      <c r="X3178" s="3" t="n"/>
    </row>
    <row r="3179">
      <c r="A3179" s="22" t="n"/>
      <c r="B3179" s="22" t="n"/>
      <c r="C3179" s="24" t="n"/>
      <c r="D3179" s="24" t="n"/>
      <c r="E3179" s="24" t="n"/>
      <c r="F3179" s="24" t="n"/>
      <c r="G3179" s="24" t="n"/>
      <c r="H3179" s="24" t="n"/>
      <c r="I3179" s="24" t="n"/>
      <c r="J3179" s="24" t="n"/>
      <c r="K3179" s="24" t="n"/>
      <c r="L3179" s="24" t="n"/>
      <c r="X3179" s="3" t="n"/>
    </row>
    <row r="3180">
      <c r="A3180" s="22" t="n"/>
      <c r="B3180" s="22" t="n"/>
      <c r="C3180" s="24" t="n"/>
      <c r="D3180" s="24" t="n"/>
      <c r="E3180" s="24" t="n"/>
      <c r="F3180" s="24" t="n"/>
      <c r="G3180" s="24" t="n"/>
      <c r="H3180" s="24" t="n"/>
      <c r="I3180" s="24" t="n"/>
      <c r="J3180" s="24" t="n"/>
      <c r="K3180" s="24" t="n"/>
      <c r="L3180" s="24" t="n"/>
      <c r="X3180" s="3" t="n"/>
    </row>
    <row r="3181">
      <c r="A3181" s="22" t="n"/>
      <c r="B3181" s="22" t="n"/>
      <c r="C3181" s="24" t="n"/>
      <c r="D3181" s="24" t="n"/>
      <c r="E3181" s="24" t="n"/>
      <c r="F3181" s="24" t="n"/>
      <c r="G3181" s="24" t="n"/>
      <c r="H3181" s="24" t="n"/>
      <c r="I3181" s="24" t="n"/>
      <c r="J3181" s="24" t="n"/>
      <c r="K3181" s="24" t="n"/>
      <c r="L3181" s="24" t="n"/>
      <c r="X3181" s="3" t="n"/>
    </row>
    <row r="3182">
      <c r="A3182" s="22" t="n"/>
      <c r="B3182" s="22" t="n"/>
      <c r="C3182" s="24" t="n"/>
      <c r="D3182" s="24" t="n"/>
      <c r="E3182" s="24" t="n"/>
      <c r="F3182" s="24" t="n"/>
      <c r="G3182" s="24" t="n"/>
      <c r="H3182" s="24" t="n"/>
      <c r="I3182" s="24" t="n"/>
      <c r="J3182" s="24" t="n"/>
      <c r="K3182" s="24" t="n"/>
      <c r="L3182" s="24" t="n"/>
      <c r="X3182" s="3" t="n"/>
    </row>
    <row r="3183">
      <c r="A3183" s="22" t="n"/>
      <c r="B3183" s="22" t="n"/>
      <c r="C3183" s="24" t="n"/>
      <c r="D3183" s="24" t="n"/>
      <c r="E3183" s="24" t="n"/>
      <c r="F3183" s="24" t="n"/>
      <c r="G3183" s="24" t="n"/>
      <c r="H3183" s="24" t="n"/>
      <c r="I3183" s="24" t="n"/>
      <c r="J3183" s="24" t="n"/>
      <c r="K3183" s="24" t="n"/>
      <c r="L3183" s="24" t="n"/>
      <c r="X3183" s="3" t="n"/>
    </row>
    <row r="3184">
      <c r="A3184" s="22" t="n"/>
      <c r="B3184" s="22" t="n"/>
      <c r="C3184" s="24" t="n"/>
      <c r="D3184" s="24" t="n"/>
      <c r="E3184" s="24" t="n"/>
      <c r="F3184" s="24" t="n"/>
      <c r="G3184" s="24" t="n"/>
      <c r="H3184" s="24" t="n"/>
      <c r="I3184" s="24" t="n"/>
      <c r="J3184" s="24" t="n"/>
      <c r="K3184" s="24" t="n"/>
      <c r="L3184" s="24" t="n"/>
      <c r="X3184" s="3" t="n"/>
    </row>
    <row r="3185">
      <c r="A3185" s="22" t="n"/>
      <c r="B3185" s="22" t="n"/>
      <c r="C3185" s="24" t="n"/>
      <c r="D3185" s="24" t="n"/>
      <c r="E3185" s="24" t="n"/>
      <c r="F3185" s="24" t="n"/>
      <c r="G3185" s="24" t="n"/>
      <c r="H3185" s="24" t="n"/>
      <c r="I3185" s="24" t="n"/>
      <c r="J3185" s="24" t="n"/>
      <c r="K3185" s="24" t="n"/>
      <c r="L3185" s="24" t="n"/>
      <c r="X3185" s="3" t="n"/>
    </row>
    <row r="3186">
      <c r="A3186" s="22" t="n"/>
      <c r="B3186" s="22" t="n"/>
      <c r="C3186" s="24" t="n"/>
      <c r="D3186" s="24" t="n"/>
      <c r="E3186" s="24" t="n"/>
      <c r="F3186" s="24" t="n"/>
      <c r="G3186" s="24" t="n"/>
      <c r="H3186" s="24" t="n"/>
      <c r="I3186" s="24" t="n"/>
      <c r="J3186" s="24" t="n"/>
      <c r="K3186" s="24" t="n"/>
      <c r="L3186" s="24" t="n"/>
      <c r="X3186" s="3" t="n"/>
    </row>
    <row r="3187">
      <c r="A3187" s="22" t="n"/>
      <c r="B3187" s="22" t="n"/>
      <c r="C3187" s="24" t="n"/>
      <c r="D3187" s="24" t="n"/>
      <c r="E3187" s="24" t="n"/>
      <c r="F3187" s="24" t="n"/>
      <c r="G3187" s="24" t="n"/>
      <c r="H3187" s="24" t="n"/>
      <c r="I3187" s="24" t="n"/>
      <c r="J3187" s="24" t="n"/>
      <c r="K3187" s="24" t="n"/>
      <c r="L3187" s="24" t="n"/>
      <c r="X3187" s="3" t="n"/>
    </row>
    <row r="3188">
      <c r="A3188" s="22" t="n"/>
      <c r="B3188" s="22" t="n"/>
      <c r="C3188" s="24" t="n"/>
      <c r="D3188" s="24" t="n"/>
      <c r="E3188" s="24" t="n"/>
      <c r="F3188" s="24" t="n"/>
      <c r="G3188" s="24" t="n"/>
      <c r="H3188" s="24" t="n"/>
      <c r="I3188" s="24" t="n"/>
      <c r="J3188" s="24" t="n"/>
      <c r="K3188" s="24" t="n"/>
      <c r="L3188" s="24" t="n"/>
      <c r="X3188" s="3" t="n"/>
    </row>
    <row r="3189">
      <c r="A3189" s="22" t="n"/>
      <c r="B3189" s="22" t="n"/>
      <c r="C3189" s="24" t="n"/>
      <c r="D3189" s="24" t="n"/>
      <c r="E3189" s="24" t="n"/>
      <c r="F3189" s="24" t="n"/>
      <c r="G3189" s="24" t="n"/>
      <c r="H3189" s="24" t="n"/>
      <c r="I3189" s="24" t="n"/>
      <c r="J3189" s="24" t="n"/>
      <c r="K3189" s="24" t="n"/>
      <c r="L3189" s="24" t="n"/>
      <c r="X3189" s="3" t="n"/>
    </row>
    <row r="3190">
      <c r="A3190" s="22" t="n"/>
      <c r="B3190" s="22" t="n"/>
      <c r="C3190" s="24" t="n"/>
      <c r="D3190" s="24" t="n"/>
      <c r="E3190" s="24" t="n"/>
      <c r="F3190" s="24" t="n"/>
      <c r="G3190" s="24" t="n"/>
      <c r="H3190" s="24" t="n"/>
      <c r="I3190" s="24" t="n"/>
      <c r="J3190" s="24" t="n"/>
      <c r="K3190" s="24" t="n"/>
      <c r="L3190" s="24" t="n"/>
      <c r="X3190" s="3" t="n"/>
    </row>
    <row r="3191">
      <c r="A3191" s="22" t="n"/>
      <c r="B3191" s="22" t="n"/>
      <c r="C3191" s="24" t="n"/>
      <c r="D3191" s="24" t="n"/>
      <c r="E3191" s="24" t="n"/>
      <c r="F3191" s="24" t="n"/>
      <c r="G3191" s="24" t="n"/>
      <c r="H3191" s="24" t="n"/>
      <c r="I3191" s="24" t="n"/>
      <c r="J3191" s="24" t="n"/>
      <c r="K3191" s="24" t="n"/>
      <c r="L3191" s="24" t="n"/>
      <c r="X3191" s="3" t="n"/>
    </row>
    <row r="3192">
      <c r="A3192" s="22" t="n"/>
      <c r="B3192" s="22" t="n"/>
      <c r="C3192" s="24" t="n"/>
      <c r="D3192" s="24" t="n"/>
      <c r="E3192" s="24" t="n"/>
      <c r="F3192" s="24" t="n"/>
      <c r="G3192" s="24" t="n"/>
      <c r="H3192" s="24" t="n"/>
      <c r="I3192" s="24" t="n"/>
      <c r="J3192" s="24" t="n"/>
      <c r="K3192" s="24" t="n"/>
      <c r="L3192" s="24" t="n"/>
      <c r="X3192" s="3" t="n"/>
    </row>
    <row r="3193">
      <c r="A3193" s="22" t="n"/>
      <c r="B3193" s="22" t="n"/>
      <c r="C3193" s="24" t="n"/>
      <c r="D3193" s="24" t="n"/>
      <c r="E3193" s="24" t="n"/>
      <c r="F3193" s="24" t="n"/>
      <c r="G3193" s="24" t="n"/>
      <c r="H3193" s="24" t="n"/>
      <c r="I3193" s="24" t="n"/>
      <c r="J3193" s="24" t="n"/>
      <c r="K3193" s="24" t="n"/>
      <c r="L3193" s="24" t="n"/>
      <c r="X3193" s="3" t="n"/>
    </row>
    <row r="3194">
      <c r="A3194" s="22" t="n"/>
      <c r="B3194" s="22" t="n"/>
      <c r="C3194" s="24" t="n"/>
      <c r="D3194" s="24" t="n"/>
      <c r="E3194" s="24" t="n"/>
      <c r="F3194" s="24" t="n"/>
      <c r="G3194" s="24" t="n"/>
      <c r="H3194" s="24" t="n"/>
      <c r="I3194" s="24" t="n"/>
      <c r="J3194" s="24" t="n"/>
      <c r="K3194" s="24" t="n"/>
      <c r="L3194" s="24" t="n"/>
      <c r="X3194" s="3" t="n"/>
    </row>
    <row r="3195">
      <c r="A3195" s="22" t="n"/>
      <c r="B3195" s="22" t="n"/>
      <c r="C3195" s="24" t="n"/>
      <c r="D3195" s="24" t="n"/>
      <c r="E3195" s="24" t="n"/>
      <c r="F3195" s="24" t="n"/>
      <c r="G3195" s="24" t="n"/>
      <c r="H3195" s="24" t="n"/>
      <c r="I3195" s="24" t="n"/>
      <c r="J3195" s="24" t="n"/>
      <c r="K3195" s="24" t="n"/>
      <c r="L3195" s="24" t="n"/>
      <c r="X3195" s="3" t="n"/>
    </row>
    <row r="3196">
      <c r="A3196" s="22" t="n"/>
      <c r="B3196" s="22" t="n"/>
      <c r="C3196" s="24" t="n"/>
      <c r="D3196" s="24" t="n"/>
      <c r="E3196" s="24" t="n"/>
      <c r="F3196" s="24" t="n"/>
      <c r="G3196" s="24" t="n"/>
      <c r="H3196" s="24" t="n"/>
      <c r="I3196" s="24" t="n"/>
      <c r="J3196" s="24" t="n"/>
      <c r="K3196" s="24" t="n"/>
      <c r="L3196" s="24" t="n"/>
      <c r="X3196" s="3" t="n"/>
    </row>
    <row r="3197">
      <c r="A3197" s="22" t="n"/>
      <c r="B3197" s="22" t="n"/>
      <c r="C3197" s="24" t="n"/>
      <c r="D3197" s="24" t="n"/>
      <c r="E3197" s="24" t="n"/>
      <c r="F3197" s="24" t="n"/>
      <c r="G3197" s="24" t="n"/>
      <c r="H3197" s="24" t="n"/>
      <c r="I3197" s="24" t="n"/>
      <c r="J3197" s="24" t="n"/>
      <c r="K3197" s="24" t="n"/>
      <c r="L3197" s="24" t="n"/>
      <c r="X3197" s="3" t="n"/>
    </row>
    <row r="3198">
      <c r="A3198" s="22" t="n"/>
      <c r="B3198" s="22" t="n"/>
      <c r="C3198" s="24" t="n"/>
      <c r="D3198" s="24" t="n"/>
      <c r="E3198" s="24" t="n"/>
      <c r="F3198" s="24" t="n"/>
      <c r="G3198" s="24" t="n"/>
      <c r="H3198" s="24" t="n"/>
      <c r="I3198" s="24" t="n"/>
      <c r="J3198" s="24" t="n"/>
      <c r="K3198" s="24" t="n"/>
      <c r="L3198" s="24" t="n"/>
      <c r="X3198" s="3" t="n"/>
    </row>
    <row r="3199">
      <c r="A3199" s="22" t="n"/>
      <c r="B3199" s="22" t="n"/>
      <c r="C3199" s="24" t="n"/>
      <c r="D3199" s="24" t="n"/>
      <c r="E3199" s="24" t="n"/>
      <c r="F3199" s="24" t="n"/>
      <c r="G3199" s="24" t="n"/>
      <c r="H3199" s="24" t="n"/>
      <c r="I3199" s="24" t="n"/>
      <c r="J3199" s="24" t="n"/>
      <c r="K3199" s="24" t="n"/>
      <c r="L3199" s="24" t="n"/>
      <c r="X3199" s="3" t="n"/>
    </row>
    <row r="3200">
      <c r="A3200" s="22" t="n"/>
      <c r="B3200" s="22" t="n"/>
      <c r="C3200" s="24" t="n"/>
      <c r="D3200" s="24" t="n"/>
      <c r="E3200" s="24" t="n"/>
      <c r="F3200" s="24" t="n"/>
      <c r="G3200" s="24" t="n"/>
      <c r="H3200" s="24" t="n"/>
      <c r="I3200" s="24" t="n"/>
      <c r="J3200" s="24" t="n"/>
      <c r="K3200" s="24" t="n"/>
      <c r="L3200" s="24" t="n"/>
      <c r="X3200" s="3" t="n"/>
    </row>
    <row r="3201">
      <c r="A3201" s="22" t="n"/>
      <c r="B3201" s="22" t="n"/>
      <c r="C3201" s="24" t="n"/>
      <c r="D3201" s="24" t="n"/>
      <c r="E3201" s="24" t="n"/>
      <c r="F3201" s="24" t="n"/>
      <c r="G3201" s="24" t="n"/>
      <c r="H3201" s="24" t="n"/>
      <c r="I3201" s="24" t="n"/>
      <c r="J3201" s="24" t="n"/>
      <c r="K3201" s="24" t="n"/>
      <c r="L3201" s="24" t="n"/>
      <c r="X3201" s="3" t="n"/>
    </row>
    <row r="3202">
      <c r="A3202" s="22" t="n"/>
      <c r="B3202" s="22" t="n"/>
      <c r="C3202" s="24" t="n"/>
      <c r="D3202" s="24" t="n"/>
      <c r="E3202" s="24" t="n"/>
      <c r="F3202" s="24" t="n"/>
      <c r="G3202" s="24" t="n"/>
      <c r="H3202" s="24" t="n"/>
      <c r="I3202" s="24" t="n"/>
      <c r="J3202" s="24" t="n"/>
      <c r="K3202" s="24" t="n"/>
      <c r="L3202" s="24" t="n"/>
      <c r="X3202" s="3" t="n"/>
    </row>
    <row r="3203">
      <c r="A3203" s="22" t="n"/>
      <c r="B3203" s="22" t="n"/>
      <c r="C3203" s="24" t="n"/>
      <c r="D3203" s="24" t="n"/>
      <c r="E3203" s="24" t="n"/>
      <c r="F3203" s="24" t="n"/>
      <c r="G3203" s="24" t="n"/>
      <c r="H3203" s="24" t="n"/>
      <c r="I3203" s="24" t="n"/>
      <c r="J3203" s="24" t="n"/>
      <c r="K3203" s="24" t="n"/>
      <c r="L3203" s="24" t="n"/>
      <c r="X3203" s="3" t="n"/>
    </row>
    <row r="3204">
      <c r="A3204" s="22" t="n"/>
      <c r="B3204" s="22" t="n"/>
      <c r="C3204" s="24" t="n"/>
      <c r="D3204" s="24" t="n"/>
      <c r="E3204" s="24" t="n"/>
      <c r="F3204" s="24" t="n"/>
      <c r="G3204" s="24" t="n"/>
      <c r="H3204" s="24" t="n"/>
      <c r="I3204" s="24" t="n"/>
      <c r="J3204" s="24" t="n"/>
      <c r="K3204" s="24" t="n"/>
      <c r="L3204" s="24" t="n"/>
      <c r="X3204" s="3" t="n"/>
    </row>
    <row r="3205">
      <c r="A3205" s="22" t="n"/>
      <c r="B3205" s="22" t="n"/>
      <c r="C3205" s="24" t="n"/>
      <c r="D3205" s="24" t="n"/>
      <c r="E3205" s="24" t="n"/>
      <c r="F3205" s="24" t="n"/>
      <c r="G3205" s="24" t="n"/>
      <c r="H3205" s="24" t="n"/>
      <c r="I3205" s="24" t="n"/>
      <c r="J3205" s="24" t="n"/>
      <c r="K3205" s="24" t="n"/>
      <c r="L3205" s="24" t="n"/>
      <c r="X3205" s="3" t="n"/>
    </row>
    <row r="3206">
      <c r="A3206" s="22" t="n"/>
      <c r="B3206" s="22" t="n"/>
      <c r="C3206" s="24" t="n"/>
      <c r="D3206" s="24" t="n"/>
      <c r="E3206" s="24" t="n"/>
      <c r="F3206" s="24" t="n"/>
      <c r="G3206" s="24" t="n"/>
      <c r="H3206" s="24" t="n"/>
      <c r="I3206" s="24" t="n"/>
      <c r="J3206" s="24" t="n"/>
      <c r="K3206" s="24" t="n"/>
      <c r="L3206" s="24" t="n"/>
      <c r="X3206" s="3" t="n"/>
    </row>
    <row r="3207">
      <c r="A3207" s="22" t="n"/>
      <c r="B3207" s="22" t="n"/>
      <c r="C3207" s="24" t="n"/>
      <c r="D3207" s="24" t="n"/>
      <c r="E3207" s="24" t="n"/>
      <c r="F3207" s="24" t="n"/>
      <c r="G3207" s="24" t="n"/>
      <c r="H3207" s="24" t="n"/>
      <c r="I3207" s="24" t="n"/>
      <c r="J3207" s="24" t="n"/>
      <c r="K3207" s="24" t="n"/>
      <c r="L3207" s="24" t="n"/>
      <c r="X3207" s="3" t="n"/>
    </row>
    <row r="3208">
      <c r="A3208" s="22" t="n"/>
      <c r="B3208" s="22" t="n"/>
      <c r="C3208" s="24" t="n"/>
      <c r="D3208" s="24" t="n"/>
      <c r="E3208" s="24" t="n"/>
      <c r="F3208" s="24" t="n"/>
      <c r="G3208" s="24" t="n"/>
      <c r="H3208" s="24" t="n"/>
      <c r="I3208" s="24" t="n"/>
      <c r="J3208" s="24" t="n"/>
      <c r="K3208" s="24" t="n"/>
      <c r="L3208" s="24" t="n"/>
      <c r="X3208" s="3" t="n"/>
    </row>
    <row r="3209">
      <c r="A3209" s="22" t="n"/>
      <c r="B3209" s="22" t="n"/>
      <c r="C3209" s="24" t="n"/>
      <c r="D3209" s="24" t="n"/>
      <c r="E3209" s="24" t="n"/>
      <c r="F3209" s="24" t="n"/>
      <c r="G3209" s="24" t="n"/>
      <c r="H3209" s="24" t="n"/>
      <c r="I3209" s="24" t="n"/>
      <c r="J3209" s="24" t="n"/>
      <c r="K3209" s="24" t="n"/>
      <c r="L3209" s="24" t="n"/>
      <c r="X3209" s="3" t="n"/>
    </row>
    <row r="3210">
      <c r="A3210" s="22" t="n"/>
      <c r="B3210" s="22" t="n"/>
      <c r="C3210" s="24" t="n"/>
      <c r="D3210" s="24" t="n"/>
      <c r="E3210" s="24" t="n"/>
      <c r="F3210" s="24" t="n"/>
      <c r="G3210" s="24" t="n"/>
      <c r="H3210" s="24" t="n"/>
      <c r="I3210" s="24" t="n"/>
      <c r="J3210" s="24" t="n"/>
      <c r="K3210" s="24" t="n"/>
      <c r="L3210" s="24" t="n"/>
      <c r="X3210" s="3" t="n"/>
    </row>
    <row r="3211">
      <c r="A3211" s="22" t="n"/>
      <c r="B3211" s="22" t="n"/>
      <c r="C3211" s="24" t="n"/>
      <c r="D3211" s="24" t="n"/>
      <c r="E3211" s="24" t="n"/>
      <c r="F3211" s="24" t="n"/>
      <c r="G3211" s="24" t="n"/>
      <c r="H3211" s="24" t="n"/>
      <c r="I3211" s="24" t="n"/>
      <c r="J3211" s="24" t="n"/>
      <c r="K3211" s="24" t="n"/>
      <c r="L3211" s="24" t="n"/>
      <c r="X3211" s="3" t="n"/>
    </row>
    <row r="3212">
      <c r="A3212" s="22" t="n"/>
      <c r="B3212" s="22" t="n"/>
      <c r="C3212" s="24" t="n"/>
      <c r="D3212" s="24" t="n"/>
      <c r="E3212" s="24" t="n"/>
      <c r="F3212" s="24" t="n"/>
      <c r="G3212" s="24" t="n"/>
      <c r="H3212" s="24" t="n"/>
      <c r="I3212" s="24" t="n"/>
      <c r="J3212" s="24" t="n"/>
      <c r="K3212" s="24" t="n"/>
      <c r="L3212" s="24" t="n"/>
      <c r="X3212" s="3" t="n"/>
    </row>
    <row r="3213">
      <c r="A3213" s="22" t="n"/>
      <c r="B3213" s="22" t="n"/>
      <c r="C3213" s="24" t="n"/>
      <c r="D3213" s="24" t="n"/>
      <c r="E3213" s="24" t="n"/>
      <c r="F3213" s="24" t="n"/>
      <c r="G3213" s="24" t="n"/>
      <c r="H3213" s="24" t="n"/>
      <c r="I3213" s="24" t="n"/>
      <c r="J3213" s="24" t="n"/>
      <c r="K3213" s="24" t="n"/>
      <c r="L3213" s="24" t="n"/>
      <c r="X3213" s="3" t="n"/>
    </row>
    <row r="3214">
      <c r="A3214" s="22" t="n"/>
      <c r="B3214" s="22" t="n"/>
      <c r="C3214" s="24" t="n"/>
      <c r="D3214" s="24" t="n"/>
      <c r="E3214" s="24" t="n"/>
      <c r="F3214" s="24" t="n"/>
      <c r="G3214" s="24" t="n"/>
      <c r="H3214" s="24" t="n"/>
      <c r="I3214" s="24" t="n"/>
      <c r="J3214" s="24" t="n"/>
      <c r="K3214" s="24" t="n"/>
      <c r="L3214" s="24" t="n"/>
      <c r="X3214" s="3" t="n"/>
    </row>
    <row r="3215">
      <c r="A3215" s="22" t="n"/>
      <c r="B3215" s="22" t="n"/>
      <c r="C3215" s="24" t="n"/>
      <c r="D3215" s="24" t="n"/>
      <c r="E3215" s="24" t="n"/>
      <c r="F3215" s="24" t="n"/>
      <c r="G3215" s="24" t="n"/>
      <c r="H3215" s="24" t="n"/>
      <c r="I3215" s="24" t="n"/>
      <c r="J3215" s="24" t="n"/>
      <c r="K3215" s="24" t="n"/>
      <c r="L3215" s="24" t="n"/>
      <c r="X3215" s="3" t="n"/>
    </row>
    <row r="3216">
      <c r="A3216" s="22" t="n"/>
      <c r="B3216" s="22" t="n"/>
      <c r="C3216" s="24" t="n"/>
      <c r="D3216" s="24" t="n"/>
      <c r="E3216" s="24" t="n"/>
      <c r="F3216" s="24" t="n"/>
      <c r="G3216" s="24" t="n"/>
      <c r="H3216" s="24" t="n"/>
      <c r="I3216" s="24" t="n"/>
      <c r="J3216" s="24" t="n"/>
      <c r="K3216" s="24" t="n"/>
      <c r="L3216" s="24" t="n"/>
      <c r="X3216" s="3" t="n"/>
    </row>
    <row r="3217">
      <c r="A3217" s="22" t="n"/>
      <c r="B3217" s="22" t="n"/>
      <c r="C3217" s="24" t="n"/>
      <c r="D3217" s="24" t="n"/>
      <c r="E3217" s="24" t="n"/>
      <c r="F3217" s="24" t="n"/>
      <c r="G3217" s="24" t="n"/>
      <c r="H3217" s="24" t="n"/>
      <c r="I3217" s="24" t="n"/>
      <c r="J3217" s="24" t="n"/>
      <c r="K3217" s="24" t="n"/>
      <c r="L3217" s="24" t="n"/>
      <c r="X3217" s="3" t="n"/>
    </row>
    <row r="3218">
      <c r="A3218" s="22" t="n"/>
      <c r="B3218" s="22" t="n"/>
      <c r="C3218" s="24" t="n"/>
      <c r="D3218" s="24" t="n"/>
      <c r="E3218" s="24" t="n"/>
      <c r="F3218" s="24" t="n"/>
      <c r="G3218" s="24" t="n"/>
      <c r="H3218" s="24" t="n"/>
      <c r="I3218" s="24" t="n"/>
      <c r="J3218" s="24" t="n"/>
      <c r="K3218" s="24" t="n"/>
      <c r="L3218" s="24" t="n"/>
      <c r="X3218" s="3" t="n"/>
    </row>
    <row r="3219">
      <c r="A3219" s="22" t="n"/>
      <c r="B3219" s="22" t="n"/>
      <c r="C3219" s="24" t="n"/>
      <c r="D3219" s="24" t="n"/>
      <c r="E3219" s="24" t="n"/>
      <c r="F3219" s="24" t="n"/>
      <c r="G3219" s="24" t="n"/>
      <c r="H3219" s="24" t="n"/>
      <c r="I3219" s="24" t="n"/>
      <c r="J3219" s="24" t="n"/>
      <c r="K3219" s="24" t="n"/>
      <c r="L3219" s="24" t="n"/>
      <c r="X3219" s="3" t="n"/>
    </row>
    <row r="3220">
      <c r="A3220" s="22" t="n"/>
      <c r="B3220" s="22" t="n"/>
      <c r="C3220" s="24" t="n"/>
      <c r="D3220" s="24" t="n"/>
      <c r="E3220" s="24" t="n"/>
      <c r="F3220" s="24" t="n"/>
      <c r="G3220" s="24" t="n"/>
      <c r="H3220" s="24" t="n"/>
      <c r="I3220" s="24" t="n"/>
      <c r="J3220" s="24" t="n"/>
      <c r="K3220" s="24" t="n"/>
      <c r="L3220" s="24" t="n"/>
      <c r="X3220" s="3" t="n"/>
    </row>
    <row r="3221">
      <c r="A3221" s="22" t="n"/>
      <c r="B3221" s="22" t="n"/>
      <c r="C3221" s="24" t="n"/>
      <c r="D3221" s="24" t="n"/>
      <c r="E3221" s="24" t="n"/>
      <c r="F3221" s="24" t="n"/>
      <c r="G3221" s="24" t="n"/>
      <c r="H3221" s="24" t="n"/>
      <c r="I3221" s="24" t="n"/>
      <c r="J3221" s="24" t="n"/>
      <c r="K3221" s="24" t="n"/>
      <c r="L3221" s="24" t="n"/>
      <c r="X3221" s="3" t="n"/>
    </row>
    <row r="3222">
      <c r="A3222" s="22" t="n"/>
      <c r="B3222" s="22" t="n"/>
      <c r="C3222" s="24" t="n"/>
      <c r="D3222" s="24" t="n"/>
      <c r="E3222" s="24" t="n"/>
      <c r="F3222" s="24" t="n"/>
      <c r="G3222" s="24" t="n"/>
      <c r="H3222" s="24" t="n"/>
      <c r="I3222" s="24" t="n"/>
      <c r="J3222" s="24" t="n"/>
      <c r="K3222" s="24" t="n"/>
      <c r="L3222" s="24" t="n"/>
      <c r="X3222" s="3" t="n"/>
    </row>
    <row r="3223">
      <c r="A3223" s="22" t="n"/>
      <c r="B3223" s="22" t="n"/>
      <c r="C3223" s="24" t="n"/>
      <c r="D3223" s="24" t="n"/>
      <c r="E3223" s="24" t="n"/>
      <c r="F3223" s="24" t="n"/>
      <c r="G3223" s="24" t="n"/>
      <c r="H3223" s="24" t="n"/>
      <c r="I3223" s="24" t="n"/>
      <c r="J3223" s="24" t="n"/>
      <c r="K3223" s="24" t="n"/>
      <c r="L3223" s="24" t="n"/>
      <c r="X3223" s="3" t="n"/>
    </row>
    <row r="3224">
      <c r="A3224" s="22" t="n"/>
      <c r="B3224" s="22" t="n"/>
      <c r="C3224" s="24" t="n"/>
      <c r="D3224" s="24" t="n"/>
      <c r="E3224" s="24" t="n"/>
      <c r="F3224" s="24" t="n"/>
      <c r="G3224" s="24" t="n"/>
      <c r="H3224" s="24" t="n"/>
      <c r="I3224" s="24" t="n"/>
      <c r="J3224" s="24" t="n"/>
      <c r="K3224" s="24" t="n"/>
      <c r="L3224" s="24" t="n"/>
      <c r="X3224" s="3" t="n"/>
    </row>
    <row r="3225">
      <c r="A3225" s="22" t="n"/>
      <c r="B3225" s="22" t="n"/>
      <c r="C3225" s="24" t="n"/>
      <c r="D3225" s="24" t="n"/>
      <c r="E3225" s="24" t="n"/>
      <c r="F3225" s="24" t="n"/>
      <c r="G3225" s="24" t="n"/>
      <c r="H3225" s="24" t="n"/>
      <c r="I3225" s="24" t="n"/>
      <c r="J3225" s="24" t="n"/>
      <c r="K3225" s="24" t="n"/>
      <c r="L3225" s="24" t="n"/>
      <c r="X3225" s="3" t="n"/>
    </row>
    <row r="3226">
      <c r="A3226" s="22" t="n"/>
      <c r="B3226" s="22" t="n"/>
      <c r="C3226" s="24" t="n"/>
      <c r="D3226" s="24" t="n"/>
      <c r="E3226" s="24" t="n"/>
      <c r="F3226" s="24" t="n"/>
      <c r="G3226" s="24" t="n"/>
      <c r="H3226" s="24" t="n"/>
      <c r="I3226" s="24" t="n"/>
      <c r="J3226" s="24" t="n"/>
      <c r="K3226" s="24" t="n"/>
      <c r="L3226" s="24" t="n"/>
      <c r="X3226" s="3" t="n"/>
    </row>
    <row r="3227">
      <c r="A3227" s="22" t="n"/>
      <c r="B3227" s="22" t="n"/>
      <c r="C3227" s="24" t="n"/>
      <c r="D3227" s="24" t="n"/>
      <c r="E3227" s="24" t="n"/>
      <c r="F3227" s="24" t="n"/>
      <c r="G3227" s="24" t="n"/>
      <c r="H3227" s="24" t="n"/>
      <c r="I3227" s="24" t="n"/>
      <c r="J3227" s="24" t="n"/>
      <c r="K3227" s="24" t="n"/>
      <c r="L3227" s="24" t="n"/>
      <c r="X3227" s="3" t="n"/>
    </row>
    <row r="3228">
      <c r="A3228" s="22" t="n"/>
      <c r="B3228" s="22" t="n"/>
      <c r="C3228" s="24" t="n"/>
      <c r="D3228" s="24" t="n"/>
      <c r="E3228" s="24" t="n"/>
      <c r="F3228" s="24" t="n"/>
      <c r="G3228" s="24" t="n"/>
      <c r="H3228" s="24" t="n"/>
      <c r="I3228" s="24" t="n"/>
      <c r="J3228" s="24" t="n"/>
      <c r="K3228" s="24" t="n"/>
      <c r="L3228" s="24" t="n"/>
      <c r="X3228" s="3" t="n"/>
    </row>
    <row r="3229">
      <c r="A3229" s="22" t="n"/>
      <c r="B3229" s="22" t="n"/>
      <c r="C3229" s="24" t="n"/>
      <c r="D3229" s="24" t="n"/>
      <c r="E3229" s="24" t="n"/>
      <c r="F3229" s="24" t="n"/>
      <c r="G3229" s="24" t="n"/>
      <c r="H3229" s="24" t="n"/>
      <c r="I3229" s="24" t="n"/>
      <c r="J3229" s="24" t="n"/>
      <c r="K3229" s="24" t="n"/>
      <c r="L3229" s="24" t="n"/>
      <c r="X3229" s="3" t="n"/>
    </row>
    <row r="3230">
      <c r="A3230" s="22" t="n"/>
      <c r="B3230" s="22" t="n"/>
      <c r="C3230" s="24" t="n"/>
      <c r="D3230" s="24" t="n"/>
      <c r="E3230" s="24" t="n"/>
      <c r="F3230" s="24" t="n"/>
      <c r="G3230" s="24" t="n"/>
      <c r="H3230" s="24" t="n"/>
      <c r="I3230" s="24" t="n"/>
      <c r="J3230" s="24" t="n"/>
      <c r="K3230" s="24" t="n"/>
      <c r="L3230" s="24" t="n"/>
      <c r="X3230" s="3" t="n"/>
    </row>
    <row r="3231">
      <c r="A3231" s="22" t="n"/>
      <c r="B3231" s="22" t="n"/>
      <c r="C3231" s="24" t="n"/>
      <c r="D3231" s="24" t="n"/>
      <c r="E3231" s="24" t="n"/>
      <c r="F3231" s="24" t="n"/>
      <c r="G3231" s="24" t="n"/>
      <c r="H3231" s="24" t="n"/>
      <c r="I3231" s="24" t="n"/>
      <c r="J3231" s="24" t="n"/>
      <c r="K3231" s="24" t="n"/>
      <c r="L3231" s="24" t="n"/>
      <c r="X3231" s="3" t="n"/>
    </row>
    <row r="3232">
      <c r="A3232" s="22" t="n"/>
      <c r="B3232" s="22" t="n"/>
      <c r="C3232" s="24" t="n"/>
      <c r="D3232" s="24" t="n"/>
      <c r="E3232" s="24" t="n"/>
      <c r="F3232" s="24" t="n"/>
      <c r="G3232" s="24" t="n"/>
      <c r="H3232" s="24" t="n"/>
      <c r="I3232" s="24" t="n"/>
      <c r="J3232" s="24" t="n"/>
      <c r="K3232" s="24" t="n"/>
      <c r="L3232" s="24" t="n"/>
      <c r="X3232" s="3" t="n"/>
    </row>
    <row r="3233">
      <c r="A3233" s="22" t="n"/>
      <c r="B3233" s="22" t="n"/>
      <c r="C3233" s="24" t="n"/>
      <c r="D3233" s="24" t="n"/>
      <c r="E3233" s="24" t="n"/>
      <c r="F3233" s="24" t="n"/>
      <c r="G3233" s="24" t="n"/>
      <c r="H3233" s="24" t="n"/>
      <c r="I3233" s="24" t="n"/>
      <c r="J3233" s="24" t="n"/>
      <c r="K3233" s="24" t="n"/>
      <c r="L3233" s="24" t="n"/>
      <c r="X3233" s="3" t="n"/>
    </row>
    <row r="3234">
      <c r="A3234" s="22" t="n"/>
      <c r="B3234" s="22" t="n"/>
      <c r="C3234" s="24" t="n"/>
      <c r="D3234" s="24" t="n"/>
      <c r="E3234" s="24" t="n"/>
      <c r="F3234" s="24" t="n"/>
      <c r="G3234" s="24" t="n"/>
      <c r="H3234" s="24" t="n"/>
      <c r="I3234" s="24" t="n"/>
      <c r="J3234" s="24" t="n"/>
      <c r="K3234" s="24" t="n"/>
      <c r="L3234" s="24" t="n"/>
      <c r="X3234" s="3" t="n"/>
    </row>
    <row r="3235">
      <c r="A3235" s="22" t="n"/>
      <c r="B3235" s="22" t="n"/>
      <c r="C3235" s="24" t="n"/>
      <c r="D3235" s="24" t="n"/>
      <c r="E3235" s="24" t="n"/>
      <c r="F3235" s="24" t="n"/>
      <c r="G3235" s="24" t="n"/>
      <c r="H3235" s="24" t="n"/>
      <c r="I3235" s="24" t="n"/>
      <c r="J3235" s="24" t="n"/>
      <c r="K3235" s="24" t="n"/>
      <c r="L3235" s="24" t="n"/>
      <c r="X3235" s="3" t="n"/>
    </row>
    <row r="3236">
      <c r="A3236" s="22" t="n"/>
      <c r="B3236" s="22" t="n"/>
      <c r="C3236" s="24" t="n"/>
      <c r="D3236" s="24" t="n"/>
      <c r="E3236" s="24" t="n"/>
      <c r="F3236" s="24" t="n"/>
      <c r="G3236" s="24" t="n"/>
      <c r="H3236" s="24" t="n"/>
      <c r="I3236" s="24" t="n"/>
      <c r="J3236" s="24" t="n"/>
      <c r="K3236" s="24" t="n"/>
      <c r="L3236" s="24" t="n"/>
      <c r="X3236" s="3" t="n"/>
    </row>
    <row r="3237">
      <c r="A3237" s="22" t="n"/>
      <c r="B3237" s="22" t="n"/>
      <c r="C3237" s="24" t="n"/>
      <c r="D3237" s="24" t="n"/>
      <c r="E3237" s="24" t="n"/>
      <c r="F3237" s="24" t="n"/>
      <c r="G3237" s="24" t="n"/>
      <c r="H3237" s="24" t="n"/>
      <c r="I3237" s="24" t="n"/>
      <c r="J3237" s="24" t="n"/>
      <c r="K3237" s="24" t="n"/>
      <c r="L3237" s="24" t="n"/>
      <c r="X3237" s="3" t="n"/>
    </row>
    <row r="3238">
      <c r="A3238" s="22" t="n"/>
      <c r="B3238" s="22" t="n"/>
      <c r="C3238" s="24" t="n"/>
      <c r="D3238" s="24" t="n"/>
      <c r="E3238" s="24" t="n"/>
      <c r="F3238" s="24" t="n"/>
      <c r="G3238" s="24" t="n"/>
      <c r="H3238" s="24" t="n"/>
      <c r="I3238" s="24" t="n"/>
      <c r="J3238" s="24" t="n"/>
      <c r="K3238" s="24" t="n"/>
      <c r="L3238" s="24" t="n"/>
      <c r="X3238" s="3" t="n"/>
    </row>
    <row r="3239">
      <c r="A3239" s="22" t="n"/>
      <c r="B3239" s="22" t="n"/>
      <c r="C3239" s="24" t="n"/>
      <c r="D3239" s="24" t="n"/>
      <c r="E3239" s="24" t="n"/>
      <c r="F3239" s="24" t="n"/>
      <c r="G3239" s="24" t="n"/>
      <c r="H3239" s="24" t="n"/>
      <c r="I3239" s="24" t="n"/>
      <c r="J3239" s="24" t="n"/>
      <c r="K3239" s="24" t="n"/>
      <c r="L3239" s="24" t="n"/>
      <c r="X3239" s="3" t="n"/>
    </row>
    <row r="3240">
      <c r="A3240" s="22" t="n"/>
      <c r="B3240" s="22" t="n"/>
      <c r="C3240" s="24" t="n"/>
      <c r="D3240" s="24" t="n"/>
      <c r="E3240" s="24" t="n"/>
      <c r="F3240" s="24" t="n"/>
      <c r="G3240" s="24" t="n"/>
      <c r="H3240" s="24" t="n"/>
      <c r="I3240" s="24" t="n"/>
      <c r="J3240" s="24" t="n"/>
      <c r="K3240" s="24" t="n"/>
      <c r="L3240" s="24" t="n"/>
      <c r="X3240" s="3" t="n"/>
    </row>
    <row r="3241">
      <c r="A3241" s="22" t="n"/>
      <c r="B3241" s="22" t="n"/>
      <c r="C3241" s="24" t="n"/>
      <c r="D3241" s="24" t="n"/>
      <c r="E3241" s="24" t="n"/>
      <c r="F3241" s="24" t="n"/>
      <c r="G3241" s="24" t="n"/>
      <c r="H3241" s="24" t="n"/>
      <c r="I3241" s="24" t="n"/>
      <c r="J3241" s="24" t="n"/>
      <c r="K3241" s="24" t="n"/>
      <c r="L3241" s="24" t="n"/>
      <c r="X3241" s="3" t="n"/>
    </row>
    <row r="3242">
      <c r="A3242" s="22" t="n"/>
      <c r="B3242" s="22" t="n"/>
      <c r="C3242" s="24" t="n"/>
      <c r="D3242" s="24" t="n"/>
      <c r="E3242" s="24" t="n"/>
      <c r="F3242" s="24" t="n"/>
      <c r="G3242" s="24" t="n"/>
      <c r="H3242" s="24" t="n"/>
      <c r="I3242" s="24" t="n"/>
      <c r="J3242" s="24" t="n"/>
      <c r="K3242" s="24" t="n"/>
      <c r="L3242" s="24" t="n"/>
      <c r="X3242" s="3" t="n"/>
    </row>
    <row r="3243">
      <c r="A3243" s="22" t="n"/>
      <c r="B3243" s="22" t="n"/>
      <c r="C3243" s="24" t="n"/>
      <c r="D3243" s="24" t="n"/>
      <c r="E3243" s="24" t="n"/>
      <c r="F3243" s="24" t="n"/>
      <c r="G3243" s="24" t="n"/>
      <c r="H3243" s="24" t="n"/>
      <c r="I3243" s="24" t="n"/>
      <c r="J3243" s="24" t="n"/>
      <c r="K3243" s="24" t="n"/>
      <c r="L3243" s="24" t="n"/>
      <c r="X3243" s="3" t="n"/>
    </row>
    <row r="3244">
      <c r="A3244" s="22" t="n"/>
      <c r="B3244" s="22" t="n"/>
      <c r="C3244" s="24" t="n"/>
      <c r="D3244" s="24" t="n"/>
      <c r="E3244" s="24" t="n"/>
      <c r="F3244" s="24" t="n"/>
      <c r="G3244" s="24" t="n"/>
      <c r="H3244" s="24" t="n"/>
      <c r="I3244" s="24" t="n"/>
      <c r="J3244" s="24" t="n"/>
      <c r="K3244" s="24" t="n"/>
      <c r="L3244" s="24" t="n"/>
      <c r="X3244" s="3" t="n"/>
    </row>
    <row r="3245">
      <c r="A3245" s="22" t="n"/>
      <c r="B3245" s="22" t="n"/>
      <c r="C3245" s="24" t="n"/>
      <c r="D3245" s="24" t="n"/>
      <c r="E3245" s="24" t="n"/>
      <c r="F3245" s="24" t="n"/>
      <c r="G3245" s="24" t="n"/>
      <c r="H3245" s="24" t="n"/>
      <c r="I3245" s="24" t="n"/>
      <c r="J3245" s="24" t="n"/>
      <c r="K3245" s="24" t="n"/>
      <c r="L3245" s="24" t="n"/>
      <c r="X3245" s="3" t="n"/>
    </row>
    <row r="3246">
      <c r="A3246" s="22" t="n"/>
      <c r="B3246" s="22" t="n"/>
      <c r="C3246" s="24" t="n"/>
      <c r="D3246" s="24" t="n"/>
      <c r="E3246" s="24" t="n"/>
      <c r="F3246" s="24" t="n"/>
      <c r="G3246" s="24" t="n"/>
      <c r="H3246" s="24" t="n"/>
      <c r="I3246" s="24" t="n"/>
      <c r="J3246" s="24" t="n"/>
      <c r="K3246" s="24" t="n"/>
      <c r="L3246" s="24" t="n"/>
      <c r="X3246" s="3" t="n"/>
    </row>
    <row r="3247">
      <c r="A3247" s="22" t="n"/>
      <c r="B3247" s="22" t="n"/>
      <c r="C3247" s="24" t="n"/>
      <c r="D3247" s="24" t="n"/>
      <c r="E3247" s="24" t="n"/>
      <c r="F3247" s="24" t="n"/>
      <c r="G3247" s="24" t="n"/>
      <c r="H3247" s="24" t="n"/>
      <c r="I3247" s="24" t="n"/>
      <c r="J3247" s="24" t="n"/>
      <c r="K3247" s="24" t="n"/>
      <c r="L3247" s="24" t="n"/>
      <c r="X3247" s="3" t="n"/>
    </row>
    <row r="3248">
      <c r="A3248" s="22" t="n"/>
      <c r="B3248" s="22" t="n"/>
      <c r="C3248" s="24" t="n"/>
      <c r="D3248" s="24" t="n"/>
      <c r="E3248" s="24" t="n"/>
      <c r="F3248" s="24" t="n"/>
      <c r="G3248" s="24" t="n"/>
      <c r="H3248" s="24" t="n"/>
      <c r="I3248" s="24" t="n"/>
      <c r="J3248" s="24" t="n"/>
      <c r="K3248" s="24" t="n"/>
      <c r="L3248" s="24" t="n"/>
      <c r="X3248" s="3" t="n"/>
    </row>
    <row r="3249">
      <c r="A3249" s="22" t="n"/>
      <c r="B3249" s="22" t="n"/>
      <c r="C3249" s="24" t="n"/>
      <c r="D3249" s="24" t="n"/>
      <c r="E3249" s="24" t="n"/>
      <c r="F3249" s="24" t="n"/>
      <c r="G3249" s="24" t="n"/>
      <c r="H3249" s="24" t="n"/>
      <c r="I3249" s="24" t="n"/>
      <c r="J3249" s="24" t="n"/>
      <c r="K3249" s="24" t="n"/>
      <c r="L3249" s="24" t="n"/>
      <c r="X3249" s="3" t="n"/>
    </row>
    <row r="3250">
      <c r="A3250" s="22" t="n"/>
      <c r="B3250" s="22" t="n"/>
      <c r="C3250" s="24" t="n"/>
      <c r="D3250" s="24" t="n"/>
      <c r="E3250" s="24" t="n"/>
      <c r="F3250" s="24" t="n"/>
      <c r="G3250" s="24" t="n"/>
      <c r="H3250" s="24" t="n"/>
      <c r="I3250" s="24" t="n"/>
      <c r="J3250" s="24" t="n"/>
      <c r="K3250" s="24" t="n"/>
      <c r="L3250" s="24" t="n"/>
      <c r="X3250" s="3" t="n"/>
    </row>
    <row r="3251">
      <c r="A3251" s="22" t="n"/>
      <c r="B3251" s="22" t="n"/>
      <c r="C3251" s="24" t="n"/>
      <c r="D3251" s="24" t="n"/>
      <c r="E3251" s="24" t="n"/>
      <c r="F3251" s="24" t="n"/>
      <c r="G3251" s="24" t="n"/>
      <c r="H3251" s="24" t="n"/>
      <c r="I3251" s="24" t="n"/>
      <c r="J3251" s="24" t="n"/>
      <c r="K3251" s="24" t="n"/>
      <c r="L3251" s="24" t="n"/>
      <c r="X3251" s="3" t="n"/>
    </row>
    <row r="3252">
      <c r="A3252" s="22" t="n"/>
      <c r="B3252" s="22" t="n"/>
      <c r="C3252" s="24" t="n"/>
      <c r="D3252" s="24" t="n"/>
      <c r="E3252" s="24" t="n"/>
      <c r="F3252" s="24" t="n"/>
      <c r="G3252" s="24" t="n"/>
      <c r="H3252" s="24" t="n"/>
      <c r="I3252" s="24" t="n"/>
      <c r="J3252" s="24" t="n"/>
      <c r="K3252" s="24" t="n"/>
      <c r="L3252" s="24" t="n"/>
      <c r="X3252" s="3" t="n"/>
    </row>
    <row r="3253">
      <c r="A3253" s="22" t="n"/>
      <c r="B3253" s="22" t="n"/>
      <c r="C3253" s="24" t="n"/>
      <c r="D3253" s="24" t="n"/>
      <c r="E3253" s="24" t="n"/>
      <c r="F3253" s="24" t="n"/>
      <c r="G3253" s="24" t="n"/>
      <c r="H3253" s="24" t="n"/>
      <c r="I3253" s="24" t="n"/>
      <c r="J3253" s="24" t="n"/>
      <c r="K3253" s="24" t="n"/>
      <c r="L3253" s="24" t="n"/>
      <c r="X3253" s="3" t="n"/>
    </row>
    <row r="3254">
      <c r="A3254" s="22" t="n"/>
      <c r="B3254" s="22" t="n"/>
      <c r="C3254" s="24" t="n"/>
      <c r="D3254" s="24" t="n"/>
      <c r="E3254" s="24" t="n"/>
      <c r="F3254" s="24" t="n"/>
      <c r="G3254" s="24" t="n"/>
      <c r="H3254" s="24" t="n"/>
      <c r="I3254" s="24" t="n"/>
      <c r="J3254" s="24" t="n"/>
      <c r="K3254" s="24" t="n"/>
      <c r="L3254" s="24" t="n"/>
      <c r="X3254" s="3" t="n"/>
    </row>
    <row r="3255">
      <c r="A3255" s="22" t="n"/>
      <c r="B3255" s="22" t="n"/>
      <c r="C3255" s="24" t="n"/>
      <c r="D3255" s="24" t="n"/>
      <c r="E3255" s="24" t="n"/>
      <c r="F3255" s="24" t="n"/>
      <c r="G3255" s="24" t="n"/>
      <c r="H3255" s="24" t="n"/>
      <c r="I3255" s="24" t="n"/>
      <c r="J3255" s="24" t="n"/>
      <c r="K3255" s="24" t="n"/>
      <c r="L3255" s="24" t="n"/>
      <c r="X3255" s="3" t="n"/>
    </row>
    <row r="3256">
      <c r="A3256" s="22" t="n"/>
      <c r="B3256" s="22" t="n"/>
      <c r="C3256" s="24" t="n"/>
      <c r="D3256" s="24" t="n"/>
      <c r="E3256" s="24" t="n"/>
      <c r="F3256" s="24" t="n"/>
      <c r="G3256" s="24" t="n"/>
      <c r="H3256" s="24" t="n"/>
      <c r="I3256" s="24" t="n"/>
      <c r="J3256" s="24" t="n"/>
      <c r="K3256" s="24" t="n"/>
      <c r="L3256" s="24" t="n"/>
      <c r="X3256" s="3" t="n"/>
    </row>
    <row r="3257">
      <c r="A3257" s="22" t="n"/>
      <c r="B3257" s="22" t="n"/>
      <c r="C3257" s="24" t="n"/>
      <c r="D3257" s="24" t="n"/>
      <c r="E3257" s="24" t="n"/>
      <c r="F3257" s="24" t="n"/>
      <c r="G3257" s="24" t="n"/>
      <c r="H3257" s="24" t="n"/>
      <c r="I3257" s="24" t="n"/>
      <c r="J3257" s="24" t="n"/>
      <c r="K3257" s="24" t="n"/>
      <c r="L3257" s="24" t="n"/>
      <c r="X3257" s="3" t="n"/>
    </row>
    <row r="3258">
      <c r="A3258" s="22" t="n"/>
      <c r="B3258" s="22" t="n"/>
      <c r="C3258" s="24" t="n"/>
      <c r="D3258" s="24" t="n"/>
      <c r="E3258" s="24" t="n"/>
      <c r="F3258" s="24" t="n"/>
      <c r="G3258" s="24" t="n"/>
      <c r="H3258" s="24" t="n"/>
      <c r="I3258" s="24" t="n"/>
      <c r="J3258" s="24" t="n"/>
      <c r="K3258" s="24" t="n"/>
      <c r="L3258" s="24" t="n"/>
      <c r="X3258" s="3" t="n"/>
    </row>
    <row r="3259">
      <c r="A3259" s="22" t="n"/>
      <c r="B3259" s="22" t="n"/>
      <c r="C3259" s="24" t="n"/>
      <c r="D3259" s="24" t="n"/>
      <c r="E3259" s="24" t="n"/>
      <c r="F3259" s="24" t="n"/>
      <c r="G3259" s="24" t="n"/>
      <c r="H3259" s="24" t="n"/>
      <c r="I3259" s="24" t="n"/>
      <c r="J3259" s="24" t="n"/>
      <c r="K3259" s="24" t="n"/>
      <c r="L3259" s="24" t="n"/>
      <c r="X3259" s="3" t="n"/>
    </row>
    <row r="3260">
      <c r="A3260" s="22" t="n"/>
      <c r="B3260" s="22" t="n"/>
      <c r="C3260" s="24" t="n"/>
      <c r="D3260" s="24" t="n"/>
      <c r="E3260" s="24" t="n"/>
      <c r="F3260" s="24" t="n"/>
      <c r="G3260" s="24" t="n"/>
      <c r="H3260" s="24" t="n"/>
      <c r="I3260" s="24" t="n"/>
      <c r="J3260" s="24" t="n"/>
      <c r="K3260" s="24" t="n"/>
      <c r="L3260" s="24" t="n"/>
      <c r="X3260" s="3" t="n"/>
    </row>
    <row r="3261">
      <c r="A3261" s="22" t="n"/>
      <c r="B3261" s="22" t="n"/>
      <c r="C3261" s="24" t="n"/>
      <c r="D3261" s="24" t="n"/>
      <c r="E3261" s="24" t="n"/>
      <c r="F3261" s="24" t="n"/>
      <c r="G3261" s="24" t="n"/>
      <c r="H3261" s="24" t="n"/>
      <c r="I3261" s="24" t="n"/>
      <c r="J3261" s="24" t="n"/>
      <c r="K3261" s="24" t="n"/>
      <c r="L3261" s="24" t="n"/>
      <c r="X3261" s="3" t="n"/>
    </row>
    <row r="3262">
      <c r="A3262" s="22" t="n"/>
      <c r="B3262" s="22" t="n"/>
      <c r="C3262" s="24" t="n"/>
      <c r="D3262" s="24" t="n"/>
      <c r="E3262" s="24" t="n"/>
      <c r="F3262" s="24" t="n"/>
      <c r="G3262" s="24" t="n"/>
      <c r="H3262" s="24" t="n"/>
      <c r="I3262" s="24" t="n"/>
      <c r="J3262" s="24" t="n"/>
      <c r="K3262" s="24" t="n"/>
      <c r="L3262" s="24" t="n"/>
      <c r="X3262" s="3" t="n"/>
    </row>
    <row r="3263">
      <c r="A3263" s="22" t="n"/>
      <c r="B3263" s="22" t="n"/>
      <c r="C3263" s="24" t="n"/>
      <c r="D3263" s="24" t="n"/>
      <c r="E3263" s="24" t="n"/>
      <c r="F3263" s="24" t="n"/>
      <c r="G3263" s="24" t="n"/>
      <c r="H3263" s="24" t="n"/>
      <c r="I3263" s="24" t="n"/>
      <c r="J3263" s="24" t="n"/>
      <c r="K3263" s="24" t="n"/>
      <c r="L3263" s="24" t="n"/>
      <c r="X3263" s="3" t="n"/>
    </row>
    <row r="3264">
      <c r="A3264" s="22" t="n"/>
      <c r="B3264" s="22" t="n"/>
      <c r="C3264" s="24" t="n"/>
      <c r="D3264" s="24" t="n"/>
      <c r="E3264" s="24" t="n"/>
      <c r="F3264" s="24" t="n"/>
      <c r="G3264" s="24" t="n"/>
      <c r="H3264" s="24" t="n"/>
      <c r="I3264" s="24" t="n"/>
      <c r="J3264" s="24" t="n"/>
      <c r="K3264" s="24" t="n"/>
      <c r="L3264" s="24" t="n"/>
      <c r="X3264" s="3" t="n"/>
    </row>
    <row r="3265">
      <c r="A3265" s="22" t="n"/>
      <c r="B3265" s="22" t="n"/>
      <c r="C3265" s="24" t="n"/>
      <c r="D3265" s="24" t="n"/>
      <c r="E3265" s="24" t="n"/>
      <c r="F3265" s="24" t="n"/>
      <c r="G3265" s="24" t="n"/>
      <c r="H3265" s="24" t="n"/>
      <c r="I3265" s="24" t="n"/>
      <c r="J3265" s="24" t="n"/>
      <c r="K3265" s="24" t="n"/>
      <c r="L3265" s="24" t="n"/>
      <c r="X3265" s="3" t="n"/>
    </row>
    <row r="3266">
      <c r="A3266" s="22" t="n"/>
      <c r="B3266" s="22" t="n"/>
      <c r="C3266" s="24" t="n"/>
      <c r="D3266" s="24" t="n"/>
      <c r="E3266" s="24" t="n"/>
      <c r="F3266" s="24" t="n"/>
      <c r="G3266" s="24" t="n"/>
      <c r="H3266" s="24" t="n"/>
      <c r="I3266" s="24" t="n"/>
      <c r="J3266" s="24" t="n"/>
      <c r="K3266" s="24" t="n"/>
      <c r="L3266" s="24" t="n"/>
      <c r="X3266" s="3" t="n"/>
    </row>
    <row r="3267">
      <c r="A3267" s="22" t="n"/>
      <c r="B3267" s="22" t="n"/>
      <c r="C3267" s="24" t="n"/>
      <c r="D3267" s="24" t="n"/>
      <c r="E3267" s="24" t="n"/>
      <c r="F3267" s="24" t="n"/>
      <c r="G3267" s="24" t="n"/>
      <c r="H3267" s="24" t="n"/>
      <c r="I3267" s="24" t="n"/>
      <c r="J3267" s="24" t="n"/>
      <c r="K3267" s="24" t="n"/>
      <c r="L3267" s="24" t="n"/>
      <c r="X3267" s="3" t="n"/>
    </row>
    <row r="3268">
      <c r="A3268" s="22" t="n"/>
      <c r="B3268" s="22" t="n"/>
      <c r="C3268" s="24" t="n"/>
      <c r="D3268" s="24" t="n"/>
      <c r="E3268" s="24" t="n"/>
      <c r="F3268" s="24" t="n"/>
      <c r="G3268" s="24" t="n"/>
      <c r="H3268" s="24" t="n"/>
      <c r="I3268" s="24" t="n"/>
      <c r="J3268" s="24" t="n"/>
      <c r="K3268" s="24" t="n"/>
      <c r="L3268" s="24" t="n"/>
      <c r="X3268" s="3" t="n"/>
    </row>
    <row r="3269">
      <c r="A3269" s="22" t="n"/>
      <c r="B3269" s="22" t="n"/>
      <c r="C3269" s="24" t="n"/>
      <c r="D3269" s="24" t="n"/>
      <c r="E3269" s="24" t="n"/>
      <c r="F3269" s="24" t="n"/>
      <c r="G3269" s="24" t="n"/>
      <c r="H3269" s="24" t="n"/>
      <c r="I3269" s="24" t="n"/>
      <c r="J3269" s="24" t="n"/>
      <c r="K3269" s="24" t="n"/>
      <c r="L3269" s="24" t="n"/>
      <c r="X3269" s="3" t="n"/>
    </row>
    <row r="3270">
      <c r="A3270" s="22" t="n"/>
      <c r="B3270" s="22" t="n"/>
      <c r="C3270" s="24" t="n"/>
      <c r="D3270" s="24" t="n"/>
      <c r="E3270" s="24" t="n"/>
      <c r="F3270" s="24" t="n"/>
      <c r="G3270" s="24" t="n"/>
      <c r="H3270" s="24" t="n"/>
      <c r="I3270" s="24" t="n"/>
      <c r="J3270" s="24" t="n"/>
      <c r="K3270" s="24" t="n"/>
      <c r="L3270" s="24" t="n"/>
      <c r="X3270" s="3" t="n"/>
    </row>
    <row r="3271">
      <c r="A3271" s="22" t="n"/>
      <c r="B3271" s="22" t="n"/>
      <c r="C3271" s="24" t="n"/>
      <c r="D3271" s="24" t="n"/>
      <c r="E3271" s="24" t="n"/>
      <c r="F3271" s="24" t="n"/>
      <c r="G3271" s="24" t="n"/>
      <c r="H3271" s="24" t="n"/>
      <c r="I3271" s="24" t="n"/>
      <c r="J3271" s="24" t="n"/>
      <c r="K3271" s="24" t="n"/>
      <c r="L3271" s="24" t="n"/>
      <c r="X3271" s="3" t="n"/>
    </row>
    <row r="3272">
      <c r="A3272" s="22" t="n"/>
      <c r="B3272" s="22" t="n"/>
      <c r="C3272" s="24" t="n"/>
      <c r="D3272" s="24" t="n"/>
      <c r="E3272" s="24" t="n"/>
      <c r="F3272" s="24" t="n"/>
      <c r="G3272" s="24" t="n"/>
      <c r="H3272" s="24" t="n"/>
      <c r="I3272" s="24" t="n"/>
      <c r="J3272" s="24" t="n"/>
      <c r="K3272" s="24" t="n"/>
      <c r="L3272" s="24" t="n"/>
      <c r="X3272" s="3" t="n"/>
    </row>
    <row r="3273">
      <c r="A3273" s="22" t="n"/>
      <c r="B3273" s="22" t="n"/>
      <c r="C3273" s="24" t="n"/>
      <c r="D3273" s="24" t="n"/>
      <c r="E3273" s="24" t="n"/>
      <c r="F3273" s="24" t="n"/>
      <c r="G3273" s="24" t="n"/>
      <c r="H3273" s="24" t="n"/>
      <c r="I3273" s="24" t="n"/>
      <c r="J3273" s="24" t="n"/>
      <c r="K3273" s="24" t="n"/>
      <c r="L3273" s="24" t="n"/>
      <c r="X3273" s="3" t="n"/>
    </row>
    <row r="3274">
      <c r="A3274" s="22" t="n"/>
      <c r="B3274" s="22" t="n"/>
      <c r="C3274" s="24" t="n"/>
      <c r="D3274" s="24" t="n"/>
      <c r="E3274" s="24" t="n"/>
      <c r="F3274" s="24" t="n"/>
      <c r="G3274" s="24" t="n"/>
      <c r="H3274" s="24" t="n"/>
      <c r="I3274" s="24" t="n"/>
      <c r="J3274" s="24" t="n"/>
      <c r="K3274" s="24" t="n"/>
      <c r="L3274" s="24" t="n"/>
      <c r="X3274" s="3" t="n"/>
    </row>
    <row r="3275">
      <c r="A3275" s="22" t="n"/>
      <c r="B3275" s="22" t="n"/>
      <c r="C3275" s="24" t="n"/>
      <c r="D3275" s="24" t="n"/>
      <c r="E3275" s="24" t="n"/>
      <c r="F3275" s="24" t="n"/>
      <c r="G3275" s="24" t="n"/>
      <c r="H3275" s="24" t="n"/>
      <c r="I3275" s="24" t="n"/>
      <c r="J3275" s="24" t="n"/>
      <c r="K3275" s="24" t="n"/>
      <c r="L3275" s="24" t="n"/>
      <c r="X3275" s="3" t="n"/>
    </row>
    <row r="3276">
      <c r="A3276" s="22" t="n"/>
      <c r="B3276" s="22" t="n"/>
      <c r="C3276" s="24" t="n"/>
      <c r="D3276" s="24" t="n"/>
      <c r="E3276" s="24" t="n"/>
      <c r="F3276" s="24" t="n"/>
      <c r="G3276" s="24" t="n"/>
      <c r="H3276" s="24" t="n"/>
      <c r="I3276" s="24" t="n"/>
      <c r="J3276" s="24" t="n"/>
      <c r="K3276" s="24" t="n"/>
      <c r="L3276" s="24" t="n"/>
      <c r="X3276" s="3" t="n"/>
    </row>
    <row r="3277">
      <c r="A3277" s="22" t="n"/>
      <c r="B3277" s="22" t="n"/>
      <c r="C3277" s="24" t="n"/>
      <c r="D3277" s="24" t="n"/>
      <c r="E3277" s="24" t="n"/>
      <c r="F3277" s="24" t="n"/>
      <c r="G3277" s="24" t="n"/>
      <c r="H3277" s="24" t="n"/>
      <c r="I3277" s="24" t="n"/>
      <c r="J3277" s="24" t="n"/>
      <c r="K3277" s="24" t="n"/>
      <c r="L3277" s="24" t="n"/>
      <c r="X3277" s="3" t="n"/>
    </row>
    <row r="3278">
      <c r="A3278" s="22" t="n"/>
      <c r="B3278" s="22" t="n"/>
      <c r="C3278" s="24" t="n"/>
      <c r="D3278" s="24" t="n"/>
      <c r="E3278" s="24" t="n"/>
      <c r="F3278" s="24" t="n"/>
      <c r="G3278" s="24" t="n"/>
      <c r="H3278" s="24" t="n"/>
      <c r="I3278" s="24" t="n"/>
      <c r="J3278" s="24" t="n"/>
      <c r="K3278" s="24" t="n"/>
      <c r="L3278" s="24" t="n"/>
      <c r="X3278" s="3" t="n"/>
    </row>
    <row r="3279">
      <c r="A3279" s="22" t="n"/>
      <c r="B3279" s="22" t="n"/>
      <c r="C3279" s="24" t="n"/>
      <c r="D3279" s="24" t="n"/>
      <c r="E3279" s="24" t="n"/>
      <c r="F3279" s="24" t="n"/>
      <c r="G3279" s="24" t="n"/>
      <c r="H3279" s="24" t="n"/>
      <c r="I3279" s="24" t="n"/>
      <c r="J3279" s="24" t="n"/>
      <c r="K3279" s="24" t="n"/>
      <c r="L3279" s="24" t="n"/>
      <c r="X3279" s="3" t="n"/>
    </row>
    <row r="3280">
      <c r="A3280" s="22" t="n"/>
      <c r="B3280" s="22" t="n"/>
      <c r="C3280" s="24" t="n"/>
      <c r="D3280" s="24" t="n"/>
      <c r="E3280" s="24" t="n"/>
      <c r="F3280" s="24" t="n"/>
      <c r="G3280" s="24" t="n"/>
      <c r="H3280" s="24" t="n"/>
      <c r="I3280" s="24" t="n"/>
      <c r="J3280" s="24" t="n"/>
      <c r="K3280" s="24" t="n"/>
      <c r="L3280" s="24" t="n"/>
      <c r="X3280" s="3" t="n"/>
    </row>
    <row r="3281">
      <c r="A3281" s="22" t="n"/>
      <c r="B3281" s="22" t="n"/>
      <c r="C3281" s="24" t="n"/>
      <c r="D3281" s="24" t="n"/>
      <c r="E3281" s="24" t="n"/>
      <c r="F3281" s="24" t="n"/>
      <c r="G3281" s="24" t="n"/>
      <c r="H3281" s="24" t="n"/>
      <c r="I3281" s="24" t="n"/>
      <c r="J3281" s="24" t="n"/>
      <c r="K3281" s="24" t="n"/>
      <c r="L3281" s="24" t="n"/>
      <c r="X3281" s="3" t="n"/>
    </row>
    <row r="3282">
      <c r="A3282" s="22" t="n"/>
      <c r="B3282" s="22" t="n"/>
      <c r="C3282" s="24" t="n"/>
      <c r="D3282" s="24" t="n"/>
      <c r="E3282" s="24" t="n"/>
      <c r="F3282" s="24" t="n"/>
      <c r="G3282" s="24" t="n"/>
      <c r="H3282" s="24" t="n"/>
      <c r="I3282" s="24" t="n"/>
      <c r="J3282" s="24" t="n"/>
      <c r="K3282" s="24" t="n"/>
      <c r="L3282" s="24" t="n"/>
      <c r="X3282" s="3" t="n"/>
    </row>
    <row r="3283">
      <c r="A3283" s="22" t="n"/>
      <c r="B3283" s="22" t="n"/>
      <c r="C3283" s="24" t="n"/>
      <c r="D3283" s="24" t="n"/>
      <c r="E3283" s="24" t="n"/>
      <c r="F3283" s="24" t="n"/>
      <c r="G3283" s="24" t="n"/>
      <c r="H3283" s="24" t="n"/>
      <c r="I3283" s="24" t="n"/>
      <c r="J3283" s="24" t="n"/>
      <c r="K3283" s="24" t="n"/>
      <c r="L3283" s="24" t="n"/>
      <c r="X3283" s="3" t="n"/>
    </row>
    <row r="3284">
      <c r="A3284" s="22" t="n"/>
      <c r="B3284" s="22" t="n"/>
      <c r="C3284" s="24" t="n"/>
      <c r="D3284" s="24" t="n"/>
      <c r="E3284" s="24" t="n"/>
      <c r="F3284" s="24" t="n"/>
      <c r="G3284" s="24" t="n"/>
      <c r="H3284" s="24" t="n"/>
      <c r="I3284" s="24" t="n"/>
      <c r="J3284" s="24" t="n"/>
      <c r="K3284" s="24" t="n"/>
      <c r="L3284" s="24" t="n"/>
      <c r="X3284" s="3" t="n"/>
    </row>
    <row r="3285">
      <c r="A3285" s="22" t="n"/>
      <c r="B3285" s="22" t="n"/>
      <c r="C3285" s="24" t="n"/>
      <c r="D3285" s="24" t="n"/>
      <c r="E3285" s="24" t="n"/>
      <c r="F3285" s="24" t="n"/>
      <c r="G3285" s="24" t="n"/>
      <c r="H3285" s="24" t="n"/>
      <c r="I3285" s="24" t="n"/>
      <c r="J3285" s="24" t="n"/>
      <c r="K3285" s="24" t="n"/>
      <c r="L3285" s="24" t="n"/>
      <c r="X3285" s="3" t="n"/>
    </row>
    <row r="3286">
      <c r="A3286" s="22" t="n"/>
      <c r="B3286" s="22" t="n"/>
      <c r="C3286" s="24" t="n"/>
      <c r="D3286" s="24" t="n"/>
      <c r="E3286" s="24" t="n"/>
      <c r="F3286" s="24" t="n"/>
      <c r="G3286" s="24" t="n"/>
      <c r="H3286" s="24" t="n"/>
      <c r="I3286" s="24" t="n"/>
      <c r="J3286" s="24" t="n"/>
      <c r="K3286" s="24" t="n"/>
      <c r="L3286" s="24" t="n"/>
      <c r="X3286" s="3" t="n"/>
    </row>
    <row r="3287">
      <c r="A3287" s="22" t="n"/>
      <c r="B3287" s="22" t="n"/>
      <c r="C3287" s="24" t="n"/>
      <c r="D3287" s="24" t="n"/>
      <c r="E3287" s="24" t="n"/>
      <c r="F3287" s="24" t="n"/>
      <c r="G3287" s="24" t="n"/>
      <c r="H3287" s="24" t="n"/>
      <c r="I3287" s="24" t="n"/>
      <c r="J3287" s="24" t="n"/>
      <c r="K3287" s="24" t="n"/>
      <c r="L3287" s="24" t="n"/>
      <c r="X3287" s="3" t="n"/>
    </row>
    <row r="3288">
      <c r="A3288" s="22" t="n"/>
      <c r="B3288" s="22" t="n"/>
      <c r="C3288" s="24" t="n"/>
      <c r="D3288" s="24" t="n"/>
      <c r="E3288" s="24" t="n"/>
      <c r="F3288" s="24" t="n"/>
      <c r="G3288" s="24" t="n"/>
      <c r="H3288" s="24" t="n"/>
      <c r="I3288" s="24" t="n"/>
      <c r="J3288" s="24" t="n"/>
      <c r="K3288" s="24" t="n"/>
      <c r="L3288" s="24" t="n"/>
      <c r="X3288" s="3" t="n"/>
    </row>
    <row r="3289">
      <c r="A3289" s="22" t="n"/>
      <c r="B3289" s="22" t="n"/>
      <c r="C3289" s="24" t="n"/>
      <c r="D3289" s="24" t="n"/>
      <c r="E3289" s="24" t="n"/>
      <c r="F3289" s="24" t="n"/>
      <c r="G3289" s="24" t="n"/>
      <c r="H3289" s="24" t="n"/>
      <c r="I3289" s="24" t="n"/>
      <c r="J3289" s="24" t="n"/>
      <c r="K3289" s="24" t="n"/>
      <c r="L3289" s="24" t="n"/>
      <c r="X3289" s="3" t="n"/>
    </row>
    <row r="3290">
      <c r="A3290" s="22" t="n"/>
      <c r="B3290" s="22" t="n"/>
      <c r="C3290" s="24" t="n"/>
      <c r="D3290" s="24" t="n"/>
      <c r="E3290" s="24" t="n"/>
      <c r="F3290" s="24" t="n"/>
      <c r="G3290" s="24" t="n"/>
      <c r="H3290" s="24" t="n"/>
      <c r="I3290" s="24" t="n"/>
      <c r="J3290" s="24" t="n"/>
      <c r="K3290" s="24" t="n"/>
      <c r="L3290" s="24" t="n"/>
      <c r="X3290" s="3" t="n"/>
    </row>
    <row r="3291">
      <c r="A3291" s="22" t="n"/>
      <c r="B3291" s="22" t="n"/>
      <c r="C3291" s="24" t="n"/>
      <c r="D3291" s="24" t="n"/>
      <c r="E3291" s="24" t="n"/>
      <c r="F3291" s="24" t="n"/>
      <c r="G3291" s="24" t="n"/>
      <c r="H3291" s="24" t="n"/>
      <c r="I3291" s="24" t="n"/>
      <c r="J3291" s="24" t="n"/>
      <c r="K3291" s="24" t="n"/>
      <c r="L3291" s="24" t="n"/>
      <c r="X3291" s="3" t="n"/>
    </row>
    <row r="3292">
      <c r="A3292" s="22" t="n"/>
      <c r="B3292" s="22" t="n"/>
      <c r="C3292" s="24" t="n"/>
      <c r="D3292" s="24" t="n"/>
      <c r="E3292" s="24" t="n"/>
      <c r="F3292" s="24" t="n"/>
      <c r="G3292" s="24" t="n"/>
      <c r="H3292" s="24" t="n"/>
      <c r="I3292" s="24" t="n"/>
      <c r="J3292" s="24" t="n"/>
      <c r="K3292" s="24" t="n"/>
      <c r="L3292" s="24" t="n"/>
      <c r="X3292" s="3" t="n"/>
    </row>
    <row r="3293">
      <c r="A3293" s="22" t="n"/>
      <c r="B3293" s="22" t="n"/>
      <c r="C3293" s="24" t="n"/>
      <c r="D3293" s="24" t="n"/>
      <c r="E3293" s="24" t="n"/>
      <c r="F3293" s="24" t="n"/>
      <c r="G3293" s="24" t="n"/>
      <c r="H3293" s="24" t="n"/>
      <c r="I3293" s="24" t="n"/>
      <c r="J3293" s="24" t="n"/>
      <c r="K3293" s="24" t="n"/>
      <c r="L3293" s="24" t="n"/>
      <c r="X3293" s="3" t="n"/>
    </row>
    <row r="3294">
      <c r="A3294" s="22" t="n"/>
      <c r="B3294" s="22" t="n"/>
      <c r="C3294" s="24" t="n"/>
      <c r="D3294" s="24" t="n"/>
      <c r="E3294" s="24" t="n"/>
      <c r="F3294" s="24" t="n"/>
      <c r="G3294" s="24" t="n"/>
      <c r="H3294" s="24" t="n"/>
      <c r="I3294" s="24" t="n"/>
      <c r="J3294" s="24" t="n"/>
      <c r="K3294" s="24" t="n"/>
      <c r="L3294" s="24" t="n"/>
      <c r="X3294" s="3" t="n"/>
    </row>
    <row r="3295">
      <c r="A3295" s="22" t="n"/>
      <c r="B3295" s="22" t="n"/>
      <c r="C3295" s="24" t="n"/>
      <c r="D3295" s="24" t="n"/>
      <c r="E3295" s="24" t="n"/>
      <c r="F3295" s="24" t="n"/>
      <c r="G3295" s="24" t="n"/>
      <c r="H3295" s="24" t="n"/>
      <c r="I3295" s="24" t="n"/>
      <c r="J3295" s="24" t="n"/>
      <c r="K3295" s="24" t="n"/>
      <c r="L3295" s="24" t="n"/>
      <c r="X3295" s="3" t="n"/>
    </row>
    <row r="3296">
      <c r="A3296" s="22" t="n"/>
      <c r="B3296" s="22" t="n"/>
      <c r="C3296" s="24" t="n"/>
      <c r="D3296" s="24" t="n"/>
      <c r="E3296" s="24" t="n"/>
      <c r="F3296" s="24" t="n"/>
      <c r="G3296" s="24" t="n"/>
      <c r="H3296" s="24" t="n"/>
      <c r="I3296" s="24" t="n"/>
      <c r="J3296" s="24" t="n"/>
      <c r="K3296" s="24" t="n"/>
      <c r="L3296" s="24" t="n"/>
      <c r="X3296" s="3" t="n"/>
    </row>
    <row r="3297">
      <c r="A3297" s="22" t="n"/>
      <c r="B3297" s="22" t="n"/>
      <c r="C3297" s="24" t="n"/>
      <c r="D3297" s="24" t="n"/>
      <c r="E3297" s="24" t="n"/>
      <c r="F3297" s="24" t="n"/>
      <c r="G3297" s="24" t="n"/>
      <c r="H3297" s="24" t="n"/>
      <c r="I3297" s="24" t="n"/>
      <c r="J3297" s="24" t="n"/>
      <c r="K3297" s="24" t="n"/>
      <c r="L3297" s="24" t="n"/>
      <c r="X3297" s="3" t="n"/>
    </row>
    <row r="3298">
      <c r="A3298" s="22" t="n"/>
      <c r="B3298" s="22" t="n"/>
      <c r="C3298" s="24" t="n"/>
      <c r="D3298" s="24" t="n"/>
      <c r="E3298" s="24" t="n"/>
      <c r="F3298" s="24" t="n"/>
      <c r="G3298" s="24" t="n"/>
      <c r="H3298" s="24" t="n"/>
      <c r="I3298" s="24" t="n"/>
      <c r="J3298" s="24" t="n"/>
      <c r="K3298" s="24" t="n"/>
      <c r="L3298" s="24" t="n"/>
      <c r="X3298" s="3" t="n"/>
    </row>
    <row r="3299">
      <c r="A3299" s="22" t="n"/>
      <c r="B3299" s="22" t="n"/>
      <c r="C3299" s="24" t="n"/>
      <c r="D3299" s="24" t="n"/>
      <c r="E3299" s="24" t="n"/>
      <c r="F3299" s="24" t="n"/>
      <c r="G3299" s="24" t="n"/>
      <c r="H3299" s="24" t="n"/>
      <c r="I3299" s="24" t="n"/>
      <c r="J3299" s="24" t="n"/>
      <c r="K3299" s="24" t="n"/>
      <c r="L3299" s="24" t="n"/>
      <c r="X3299" s="3" t="n"/>
    </row>
    <row r="3300">
      <c r="A3300" s="22" t="n"/>
      <c r="B3300" s="22" t="n"/>
      <c r="C3300" s="24" t="n"/>
      <c r="D3300" s="24" t="n"/>
      <c r="E3300" s="24" t="n"/>
      <c r="F3300" s="24" t="n"/>
      <c r="G3300" s="24" t="n"/>
      <c r="H3300" s="24" t="n"/>
      <c r="I3300" s="24" t="n"/>
      <c r="J3300" s="24" t="n"/>
      <c r="K3300" s="24" t="n"/>
      <c r="L3300" s="24" t="n"/>
      <c r="X3300" s="3" t="n"/>
    </row>
    <row r="3301">
      <c r="A3301" s="22" t="n"/>
      <c r="B3301" s="22" t="n"/>
      <c r="C3301" s="24" t="n"/>
      <c r="D3301" s="24" t="n"/>
      <c r="E3301" s="24" t="n"/>
      <c r="F3301" s="24" t="n"/>
      <c r="G3301" s="24" t="n"/>
      <c r="H3301" s="24" t="n"/>
      <c r="I3301" s="24" t="n"/>
      <c r="J3301" s="24" t="n"/>
      <c r="K3301" s="24" t="n"/>
      <c r="L3301" s="24" t="n"/>
      <c r="X3301" s="3" t="n"/>
    </row>
    <row r="3302">
      <c r="A3302" s="22" t="n"/>
      <c r="B3302" s="22" t="n"/>
      <c r="C3302" s="24" t="n"/>
      <c r="D3302" s="24" t="n"/>
      <c r="E3302" s="24" t="n"/>
      <c r="F3302" s="24" t="n"/>
      <c r="G3302" s="24" t="n"/>
      <c r="H3302" s="24" t="n"/>
      <c r="I3302" s="24" t="n"/>
      <c r="J3302" s="24" t="n"/>
      <c r="K3302" s="24" t="n"/>
      <c r="L3302" s="24" t="n"/>
      <c r="X3302" s="3" t="n"/>
    </row>
    <row r="3303">
      <c r="A3303" s="22" t="n"/>
      <c r="B3303" s="22" t="n"/>
      <c r="C3303" s="24" t="n"/>
      <c r="D3303" s="24" t="n"/>
      <c r="E3303" s="24" t="n"/>
      <c r="F3303" s="24" t="n"/>
      <c r="G3303" s="24" t="n"/>
      <c r="H3303" s="24" t="n"/>
      <c r="I3303" s="24" t="n"/>
      <c r="J3303" s="24" t="n"/>
      <c r="K3303" s="24" t="n"/>
      <c r="L3303" s="24" t="n"/>
      <c r="X3303" s="3" t="n"/>
    </row>
    <row r="3304">
      <c r="A3304" s="22" t="n"/>
      <c r="B3304" s="22" t="n"/>
      <c r="C3304" s="24" t="n"/>
      <c r="D3304" s="24" t="n"/>
      <c r="E3304" s="24" t="n"/>
      <c r="F3304" s="24" t="n"/>
      <c r="G3304" s="24" t="n"/>
      <c r="H3304" s="24" t="n"/>
      <c r="I3304" s="24" t="n"/>
      <c r="J3304" s="24" t="n"/>
      <c r="K3304" s="24" t="n"/>
      <c r="L3304" s="24" t="n"/>
      <c r="X3304" s="3" t="n"/>
    </row>
    <row r="3305">
      <c r="A3305" s="22" t="n"/>
      <c r="B3305" s="22" t="n"/>
      <c r="C3305" s="24" t="n"/>
      <c r="D3305" s="24" t="n"/>
      <c r="E3305" s="24" t="n"/>
      <c r="F3305" s="24" t="n"/>
      <c r="G3305" s="24" t="n"/>
      <c r="H3305" s="24" t="n"/>
      <c r="I3305" s="24" t="n"/>
      <c r="J3305" s="24" t="n"/>
      <c r="K3305" s="24" t="n"/>
      <c r="L3305" s="24" t="n"/>
      <c r="X3305" s="3" t="n"/>
    </row>
    <row r="3306">
      <c r="A3306" s="22" t="n"/>
      <c r="B3306" s="22" t="n"/>
      <c r="C3306" s="24" t="n"/>
      <c r="D3306" s="24" t="n"/>
      <c r="E3306" s="24" t="n"/>
      <c r="F3306" s="24" t="n"/>
      <c r="G3306" s="24" t="n"/>
      <c r="H3306" s="24" t="n"/>
      <c r="I3306" s="24" t="n"/>
      <c r="J3306" s="24" t="n"/>
      <c r="K3306" s="24" t="n"/>
      <c r="L3306" s="24" t="n"/>
      <c r="X3306" s="3" t="n"/>
    </row>
    <row r="3307">
      <c r="A3307" s="22" t="n"/>
      <c r="B3307" s="22" t="n"/>
      <c r="C3307" s="24" t="n"/>
      <c r="D3307" s="24" t="n"/>
      <c r="E3307" s="24" t="n"/>
      <c r="F3307" s="24" t="n"/>
      <c r="G3307" s="24" t="n"/>
      <c r="H3307" s="24" t="n"/>
      <c r="I3307" s="24" t="n"/>
      <c r="J3307" s="24" t="n"/>
      <c r="K3307" s="24" t="n"/>
      <c r="L3307" s="24" t="n"/>
      <c r="X3307" s="3" t="n"/>
    </row>
    <row r="3308">
      <c r="A3308" s="22" t="n"/>
      <c r="B3308" s="22" t="n"/>
      <c r="C3308" s="24" t="n"/>
      <c r="D3308" s="24" t="n"/>
      <c r="E3308" s="24" t="n"/>
      <c r="F3308" s="24" t="n"/>
      <c r="G3308" s="24" t="n"/>
      <c r="H3308" s="24" t="n"/>
      <c r="I3308" s="24" t="n"/>
      <c r="J3308" s="24" t="n"/>
      <c r="K3308" s="24" t="n"/>
      <c r="L3308" s="24" t="n"/>
      <c r="X3308" s="3" t="n"/>
    </row>
    <row r="3309">
      <c r="A3309" s="22" t="n"/>
      <c r="B3309" s="22" t="n"/>
      <c r="C3309" s="24" t="n"/>
      <c r="D3309" s="24" t="n"/>
      <c r="E3309" s="24" t="n"/>
      <c r="F3309" s="24" t="n"/>
      <c r="G3309" s="24" t="n"/>
      <c r="H3309" s="24" t="n"/>
      <c r="I3309" s="24" t="n"/>
      <c r="J3309" s="24" t="n"/>
      <c r="K3309" s="24" t="n"/>
      <c r="L3309" s="24" t="n"/>
      <c r="X3309" s="3" t="n"/>
    </row>
    <row r="3310">
      <c r="A3310" s="22" t="n"/>
      <c r="B3310" s="22" t="n"/>
      <c r="C3310" s="24" t="n"/>
      <c r="D3310" s="24" t="n"/>
      <c r="E3310" s="24" t="n"/>
      <c r="F3310" s="24" t="n"/>
      <c r="G3310" s="24" t="n"/>
      <c r="H3310" s="24" t="n"/>
      <c r="I3310" s="24" t="n"/>
      <c r="J3310" s="24" t="n"/>
      <c r="K3310" s="24" t="n"/>
      <c r="L3310" s="24" t="n"/>
      <c r="X3310" s="3" t="n"/>
    </row>
    <row r="3311">
      <c r="A3311" s="22" t="n"/>
      <c r="B3311" s="22" t="n"/>
      <c r="C3311" s="24" t="n"/>
      <c r="D3311" s="24" t="n"/>
      <c r="E3311" s="24" t="n"/>
      <c r="F3311" s="24" t="n"/>
      <c r="G3311" s="24" t="n"/>
      <c r="H3311" s="24" t="n"/>
      <c r="I3311" s="24" t="n"/>
      <c r="J3311" s="24" t="n"/>
      <c r="K3311" s="24" t="n"/>
      <c r="L3311" s="24" t="n"/>
      <c r="X3311" s="3" t="n"/>
    </row>
    <row r="3312">
      <c r="A3312" s="22" t="n"/>
      <c r="B3312" s="22" t="n"/>
      <c r="C3312" s="24" t="n"/>
      <c r="D3312" s="24" t="n"/>
      <c r="E3312" s="24" t="n"/>
      <c r="F3312" s="24" t="n"/>
      <c r="G3312" s="24" t="n"/>
      <c r="H3312" s="24" t="n"/>
      <c r="I3312" s="24" t="n"/>
      <c r="J3312" s="24" t="n"/>
      <c r="K3312" s="24" t="n"/>
      <c r="L3312" s="24" t="n"/>
      <c r="X3312" s="3" t="n"/>
    </row>
    <row r="3313">
      <c r="A3313" s="22" t="n"/>
      <c r="B3313" s="22" t="n"/>
      <c r="C3313" s="24" t="n"/>
      <c r="D3313" s="24" t="n"/>
      <c r="E3313" s="24" t="n"/>
      <c r="F3313" s="24" t="n"/>
      <c r="G3313" s="24" t="n"/>
      <c r="H3313" s="24" t="n"/>
      <c r="I3313" s="24" t="n"/>
      <c r="J3313" s="24" t="n"/>
      <c r="K3313" s="24" t="n"/>
      <c r="L3313" s="24" t="n"/>
      <c r="X3313" s="3" t="n"/>
    </row>
    <row r="3314">
      <c r="A3314" s="22" t="n"/>
      <c r="B3314" s="22" t="n"/>
      <c r="C3314" s="24" t="n"/>
      <c r="D3314" s="24" t="n"/>
      <c r="E3314" s="24" t="n"/>
      <c r="F3314" s="24" t="n"/>
      <c r="G3314" s="24" t="n"/>
      <c r="H3314" s="24" t="n"/>
      <c r="I3314" s="24" t="n"/>
      <c r="J3314" s="24" t="n"/>
      <c r="K3314" s="24" t="n"/>
      <c r="L3314" s="24" t="n"/>
      <c r="X3314" s="3" t="n"/>
    </row>
    <row r="3315">
      <c r="A3315" s="22" t="n"/>
      <c r="B3315" s="22" t="n"/>
      <c r="C3315" s="24" t="n"/>
      <c r="D3315" s="24" t="n"/>
      <c r="E3315" s="24" t="n"/>
      <c r="F3315" s="24" t="n"/>
      <c r="G3315" s="24" t="n"/>
      <c r="H3315" s="24" t="n"/>
      <c r="I3315" s="24" t="n"/>
      <c r="J3315" s="24" t="n"/>
      <c r="K3315" s="24" t="n"/>
      <c r="L3315" s="24" t="n"/>
      <c r="X3315" s="3" t="n"/>
    </row>
    <row r="3316">
      <c r="A3316" s="22" t="n"/>
      <c r="B3316" s="22" t="n"/>
      <c r="C3316" s="24" t="n"/>
      <c r="D3316" s="24" t="n"/>
      <c r="E3316" s="24" t="n"/>
      <c r="F3316" s="24" t="n"/>
      <c r="G3316" s="24" t="n"/>
      <c r="H3316" s="24" t="n"/>
      <c r="I3316" s="24" t="n"/>
      <c r="J3316" s="24" t="n"/>
      <c r="K3316" s="24" t="n"/>
      <c r="L3316" s="24" t="n"/>
      <c r="X3316" s="3" t="n"/>
    </row>
    <row r="3317">
      <c r="A3317" s="22" t="n"/>
      <c r="B3317" s="22" t="n"/>
      <c r="C3317" s="24" t="n"/>
      <c r="D3317" s="24" t="n"/>
      <c r="E3317" s="24" t="n"/>
      <c r="F3317" s="24" t="n"/>
      <c r="G3317" s="24" t="n"/>
      <c r="H3317" s="24" t="n"/>
      <c r="I3317" s="24" t="n"/>
      <c r="J3317" s="24" t="n"/>
      <c r="K3317" s="24" t="n"/>
      <c r="L3317" s="24" t="n"/>
      <c r="X3317" s="3" t="n"/>
    </row>
    <row r="3318">
      <c r="A3318" s="22" t="n"/>
      <c r="B3318" s="22" t="n"/>
      <c r="C3318" s="24" t="n"/>
      <c r="D3318" s="24" t="n"/>
      <c r="E3318" s="24" t="n"/>
      <c r="F3318" s="24" t="n"/>
      <c r="G3318" s="24" t="n"/>
      <c r="H3318" s="24" t="n"/>
      <c r="I3318" s="24" t="n"/>
      <c r="J3318" s="24" t="n"/>
      <c r="K3318" s="24" t="n"/>
      <c r="L3318" s="24" t="n"/>
      <c r="X3318" s="3" t="n"/>
    </row>
    <row r="3319">
      <c r="A3319" s="22" t="n"/>
      <c r="B3319" s="22" t="n"/>
      <c r="C3319" s="24" t="n"/>
      <c r="D3319" s="24" t="n"/>
      <c r="E3319" s="24" t="n"/>
      <c r="F3319" s="24" t="n"/>
      <c r="G3319" s="24" t="n"/>
      <c r="H3319" s="24" t="n"/>
      <c r="I3319" s="24" t="n"/>
      <c r="J3319" s="24" t="n"/>
      <c r="K3319" s="24" t="n"/>
      <c r="L3319" s="24" t="n"/>
      <c r="X3319" s="3" t="n"/>
    </row>
    <row r="3320">
      <c r="A3320" s="22" t="n"/>
      <c r="B3320" s="22" t="n"/>
      <c r="C3320" s="24" t="n"/>
      <c r="D3320" s="24" t="n"/>
      <c r="E3320" s="24" t="n"/>
      <c r="F3320" s="24" t="n"/>
      <c r="G3320" s="24" t="n"/>
      <c r="H3320" s="24" t="n"/>
      <c r="I3320" s="24" t="n"/>
      <c r="J3320" s="24" t="n"/>
      <c r="K3320" s="24" t="n"/>
      <c r="L3320" s="24" t="n"/>
      <c r="X3320" s="3" t="n"/>
    </row>
    <row r="3321">
      <c r="A3321" s="22" t="n"/>
      <c r="B3321" s="22" t="n"/>
      <c r="C3321" s="24" t="n"/>
      <c r="D3321" s="24" t="n"/>
      <c r="E3321" s="24" t="n"/>
      <c r="F3321" s="24" t="n"/>
      <c r="G3321" s="24" t="n"/>
      <c r="H3321" s="24" t="n"/>
      <c r="I3321" s="24" t="n"/>
      <c r="J3321" s="24" t="n"/>
      <c r="K3321" s="24" t="n"/>
      <c r="L3321" s="24" t="n"/>
      <c r="X3321" s="3" t="n"/>
    </row>
    <row r="3322">
      <c r="A3322" s="22" t="n"/>
      <c r="B3322" s="22" t="n"/>
      <c r="C3322" s="24" t="n"/>
      <c r="D3322" s="24" t="n"/>
      <c r="E3322" s="24" t="n"/>
      <c r="F3322" s="24" t="n"/>
      <c r="G3322" s="24" t="n"/>
      <c r="H3322" s="24" t="n"/>
      <c r="I3322" s="24" t="n"/>
      <c r="J3322" s="24" t="n"/>
      <c r="K3322" s="24" t="n"/>
      <c r="L3322" s="24" t="n"/>
      <c r="X3322" s="3" t="n"/>
    </row>
    <row r="3323">
      <c r="A3323" s="22" t="n"/>
      <c r="B3323" s="22" t="n"/>
      <c r="C3323" s="24" t="n"/>
      <c r="D3323" s="24" t="n"/>
      <c r="E3323" s="24" t="n"/>
      <c r="F3323" s="24" t="n"/>
      <c r="G3323" s="24" t="n"/>
      <c r="H3323" s="24" t="n"/>
      <c r="I3323" s="24" t="n"/>
      <c r="J3323" s="24" t="n"/>
      <c r="K3323" s="24" t="n"/>
      <c r="L3323" s="24" t="n"/>
      <c r="X3323" s="3" t="n"/>
    </row>
    <row r="3324">
      <c r="A3324" s="22" t="n"/>
      <c r="B3324" s="22" t="n"/>
      <c r="C3324" s="24" t="n"/>
      <c r="D3324" s="24" t="n"/>
      <c r="E3324" s="24" t="n"/>
      <c r="F3324" s="24" t="n"/>
      <c r="G3324" s="24" t="n"/>
      <c r="H3324" s="24" t="n"/>
      <c r="I3324" s="24" t="n"/>
      <c r="J3324" s="24" t="n"/>
      <c r="K3324" s="24" t="n"/>
      <c r="L3324" s="24" t="n"/>
      <c r="X3324" s="3" t="n"/>
    </row>
    <row r="3325">
      <c r="A3325" s="22" t="n"/>
      <c r="B3325" s="22" t="n"/>
      <c r="C3325" s="24" t="n"/>
      <c r="D3325" s="24" t="n"/>
      <c r="E3325" s="24" t="n"/>
      <c r="F3325" s="24" t="n"/>
      <c r="G3325" s="24" t="n"/>
      <c r="H3325" s="24" t="n"/>
      <c r="I3325" s="24" t="n"/>
      <c r="J3325" s="24" t="n"/>
      <c r="K3325" s="24" t="n"/>
      <c r="L3325" s="24" t="n"/>
      <c r="X3325" s="3" t="n"/>
    </row>
    <row r="3326">
      <c r="A3326" s="22" t="n"/>
      <c r="B3326" s="22" t="n"/>
      <c r="C3326" s="24" t="n"/>
      <c r="D3326" s="24" t="n"/>
      <c r="E3326" s="24" t="n"/>
      <c r="F3326" s="24" t="n"/>
      <c r="G3326" s="24" t="n"/>
      <c r="H3326" s="24" t="n"/>
      <c r="I3326" s="24" t="n"/>
      <c r="J3326" s="24" t="n"/>
      <c r="K3326" s="24" t="n"/>
      <c r="L3326" s="24" t="n"/>
      <c r="X3326" s="3" t="n"/>
    </row>
    <row r="3327">
      <c r="A3327" s="22" t="n"/>
      <c r="B3327" s="22" t="n"/>
      <c r="C3327" s="24" t="n"/>
      <c r="D3327" s="24" t="n"/>
      <c r="E3327" s="24" t="n"/>
      <c r="F3327" s="24" t="n"/>
      <c r="G3327" s="24" t="n"/>
      <c r="H3327" s="24" t="n"/>
      <c r="I3327" s="24" t="n"/>
      <c r="J3327" s="24" t="n"/>
      <c r="K3327" s="24" t="n"/>
      <c r="L3327" s="24" t="n"/>
      <c r="X3327" s="3" t="n"/>
    </row>
    <row r="3328">
      <c r="A3328" s="22" t="n"/>
      <c r="B3328" s="22" t="n"/>
      <c r="C3328" s="24" t="n"/>
      <c r="D3328" s="24" t="n"/>
      <c r="E3328" s="24" t="n"/>
      <c r="F3328" s="24" t="n"/>
      <c r="G3328" s="24" t="n"/>
      <c r="H3328" s="24" t="n"/>
      <c r="I3328" s="24" t="n"/>
      <c r="J3328" s="24" t="n"/>
      <c r="K3328" s="24" t="n"/>
      <c r="L3328" s="24" t="n"/>
      <c r="X3328" s="3" t="n"/>
    </row>
    <row r="3329">
      <c r="A3329" s="22" t="n"/>
      <c r="B3329" s="22" t="n"/>
      <c r="C3329" s="24" t="n"/>
      <c r="D3329" s="24" t="n"/>
      <c r="E3329" s="24" t="n"/>
      <c r="F3329" s="24" t="n"/>
      <c r="G3329" s="24" t="n"/>
      <c r="H3329" s="24" t="n"/>
      <c r="I3329" s="24" t="n"/>
      <c r="J3329" s="24" t="n"/>
      <c r="K3329" s="24" t="n"/>
      <c r="L3329" s="24" t="n"/>
      <c r="X3329" s="3" t="n"/>
    </row>
    <row r="3330">
      <c r="A3330" s="22" t="n"/>
      <c r="B3330" s="22" t="n"/>
      <c r="C3330" s="24" t="n"/>
      <c r="D3330" s="24" t="n"/>
      <c r="E3330" s="24" t="n"/>
      <c r="F3330" s="24" t="n"/>
      <c r="G3330" s="24" t="n"/>
      <c r="H3330" s="24" t="n"/>
      <c r="I3330" s="24" t="n"/>
      <c r="J3330" s="24" t="n"/>
      <c r="K3330" s="24" t="n"/>
      <c r="L3330" s="24" t="n"/>
      <c r="X3330" s="3" t="n"/>
    </row>
    <row r="3331">
      <c r="A3331" s="22" t="n"/>
      <c r="B3331" s="22" t="n"/>
      <c r="C3331" s="24" t="n"/>
      <c r="D3331" s="24" t="n"/>
      <c r="E3331" s="24" t="n"/>
      <c r="F3331" s="24" t="n"/>
      <c r="G3331" s="24" t="n"/>
      <c r="H3331" s="24" t="n"/>
      <c r="I3331" s="24" t="n"/>
      <c r="J3331" s="24" t="n"/>
      <c r="K3331" s="24" t="n"/>
      <c r="L3331" s="24" t="n"/>
      <c r="X3331" s="3" t="n"/>
    </row>
    <row r="3332">
      <c r="A3332" s="22" t="n"/>
      <c r="B3332" s="22" t="n"/>
      <c r="C3332" s="24" t="n"/>
      <c r="D3332" s="24" t="n"/>
      <c r="E3332" s="24" t="n"/>
      <c r="F3332" s="24" t="n"/>
      <c r="G3332" s="24" t="n"/>
      <c r="H3332" s="24" t="n"/>
      <c r="I3332" s="24" t="n"/>
      <c r="J3332" s="24" t="n"/>
      <c r="K3332" s="24" t="n"/>
      <c r="L3332" s="24" t="n"/>
      <c r="X3332" s="3" t="n"/>
    </row>
    <row r="3333">
      <c r="A3333" s="22" t="n"/>
      <c r="B3333" s="22" t="n"/>
      <c r="C3333" s="24" t="n"/>
      <c r="D3333" s="24" t="n"/>
      <c r="E3333" s="24" t="n"/>
      <c r="F3333" s="24" t="n"/>
      <c r="G3333" s="24" t="n"/>
      <c r="H3333" s="24" t="n"/>
      <c r="I3333" s="24" t="n"/>
      <c r="J3333" s="24" t="n"/>
      <c r="K3333" s="24" t="n"/>
      <c r="L3333" s="24" t="n"/>
      <c r="X3333" s="3" t="n"/>
    </row>
    <row r="3334">
      <c r="A3334" s="22" t="n"/>
      <c r="B3334" s="22" t="n"/>
      <c r="C3334" s="24" t="n"/>
      <c r="D3334" s="24" t="n"/>
      <c r="E3334" s="24" t="n"/>
      <c r="F3334" s="24" t="n"/>
      <c r="G3334" s="24" t="n"/>
      <c r="H3334" s="24" t="n"/>
      <c r="I3334" s="24" t="n"/>
      <c r="J3334" s="24" t="n"/>
      <c r="K3334" s="24" t="n"/>
      <c r="L3334" s="24" t="n"/>
      <c r="X3334" s="3" t="n"/>
    </row>
    <row r="3335">
      <c r="A3335" s="22" t="n"/>
      <c r="B3335" s="22" t="n"/>
      <c r="C3335" s="24" t="n"/>
      <c r="D3335" s="24" t="n"/>
      <c r="E3335" s="24" t="n"/>
      <c r="F3335" s="24" t="n"/>
      <c r="G3335" s="24" t="n"/>
      <c r="H3335" s="24" t="n"/>
      <c r="I3335" s="24" t="n"/>
      <c r="J3335" s="24" t="n"/>
      <c r="K3335" s="24" t="n"/>
      <c r="L3335" s="24" t="n"/>
      <c r="X3335" s="3" t="n"/>
    </row>
    <row r="3336">
      <c r="A3336" s="22" t="n"/>
      <c r="B3336" s="22" t="n"/>
      <c r="C3336" s="24" t="n"/>
      <c r="D3336" s="24" t="n"/>
      <c r="E3336" s="24" t="n"/>
      <c r="F3336" s="24" t="n"/>
      <c r="G3336" s="24" t="n"/>
      <c r="H3336" s="24" t="n"/>
      <c r="I3336" s="24" t="n"/>
      <c r="J3336" s="24" t="n"/>
      <c r="K3336" s="24" t="n"/>
      <c r="L3336" s="24" t="n"/>
      <c r="X3336" s="3" t="n"/>
    </row>
    <row r="3337">
      <c r="A3337" s="22" t="n"/>
      <c r="B3337" s="22" t="n"/>
      <c r="C3337" s="24" t="n"/>
      <c r="D3337" s="24" t="n"/>
      <c r="E3337" s="24" t="n"/>
      <c r="F3337" s="24" t="n"/>
      <c r="G3337" s="24" t="n"/>
      <c r="H3337" s="24" t="n"/>
      <c r="I3337" s="24" t="n"/>
      <c r="J3337" s="24" t="n"/>
      <c r="K3337" s="24" t="n"/>
      <c r="L3337" s="24" t="n"/>
      <c r="X3337" s="3" t="n"/>
    </row>
    <row r="3338">
      <c r="A3338" s="22" t="n"/>
      <c r="B3338" s="22" t="n"/>
      <c r="C3338" s="24" t="n"/>
      <c r="D3338" s="24" t="n"/>
      <c r="E3338" s="24" t="n"/>
      <c r="F3338" s="24" t="n"/>
      <c r="G3338" s="24" t="n"/>
      <c r="H3338" s="24" t="n"/>
      <c r="I3338" s="24" t="n"/>
      <c r="J3338" s="24" t="n"/>
      <c r="K3338" s="24" t="n"/>
      <c r="L3338" s="24" t="n"/>
      <c r="X3338" s="3" t="n"/>
    </row>
    <row r="3339">
      <c r="A3339" s="22" t="n"/>
      <c r="B3339" s="22" t="n"/>
      <c r="C3339" s="24" t="n"/>
      <c r="D3339" s="24" t="n"/>
      <c r="E3339" s="24" t="n"/>
      <c r="F3339" s="24" t="n"/>
      <c r="G3339" s="24" t="n"/>
      <c r="H3339" s="24" t="n"/>
      <c r="I3339" s="24" t="n"/>
      <c r="J3339" s="24" t="n"/>
      <c r="K3339" s="24" t="n"/>
      <c r="L3339" s="24" t="n"/>
      <c r="X3339" s="3" t="n"/>
    </row>
    <row r="3340">
      <c r="A3340" s="22" t="n"/>
      <c r="B3340" s="22" t="n"/>
      <c r="C3340" s="24" t="n"/>
      <c r="D3340" s="24" t="n"/>
      <c r="E3340" s="24" t="n"/>
      <c r="F3340" s="24" t="n"/>
      <c r="G3340" s="24" t="n"/>
      <c r="H3340" s="24" t="n"/>
      <c r="I3340" s="24" t="n"/>
      <c r="J3340" s="24" t="n"/>
      <c r="K3340" s="24" t="n"/>
      <c r="L3340" s="24" t="n"/>
      <c r="X3340" s="3" t="n"/>
    </row>
    <row r="3341">
      <c r="A3341" s="22" t="n"/>
      <c r="B3341" s="22" t="n"/>
      <c r="C3341" s="24" t="n"/>
      <c r="D3341" s="24" t="n"/>
      <c r="E3341" s="24" t="n"/>
      <c r="F3341" s="24" t="n"/>
      <c r="G3341" s="24" t="n"/>
      <c r="H3341" s="24" t="n"/>
      <c r="I3341" s="24" t="n"/>
      <c r="J3341" s="24" t="n"/>
      <c r="K3341" s="24" t="n"/>
      <c r="L3341" s="24" t="n"/>
      <c r="X3341" s="3" t="n"/>
    </row>
    <row r="3342">
      <c r="A3342" s="22" t="n"/>
      <c r="B3342" s="22" t="n"/>
      <c r="C3342" s="24" t="n"/>
      <c r="D3342" s="24" t="n"/>
      <c r="E3342" s="24" t="n"/>
      <c r="F3342" s="24" t="n"/>
      <c r="G3342" s="24" t="n"/>
      <c r="H3342" s="24" t="n"/>
      <c r="I3342" s="24" t="n"/>
      <c r="J3342" s="24" t="n"/>
      <c r="K3342" s="24" t="n"/>
      <c r="L3342" s="24" t="n"/>
      <c r="X3342" s="3" t="n"/>
    </row>
    <row r="3343">
      <c r="A3343" s="22" t="n"/>
      <c r="B3343" s="22" t="n"/>
      <c r="C3343" s="24" t="n"/>
      <c r="D3343" s="24" t="n"/>
      <c r="E3343" s="24" t="n"/>
      <c r="F3343" s="24" t="n"/>
      <c r="G3343" s="24" t="n"/>
      <c r="H3343" s="24" t="n"/>
      <c r="I3343" s="24" t="n"/>
      <c r="J3343" s="24" t="n"/>
      <c r="K3343" s="24" t="n"/>
      <c r="L3343" s="24" t="n"/>
      <c r="X3343" s="3" t="n"/>
    </row>
    <row r="3344">
      <c r="A3344" s="22" t="n"/>
      <c r="B3344" s="22" t="n"/>
      <c r="C3344" s="24" t="n"/>
      <c r="D3344" s="24" t="n"/>
      <c r="E3344" s="24" t="n"/>
      <c r="F3344" s="24" t="n"/>
      <c r="G3344" s="24" t="n"/>
      <c r="H3344" s="24" t="n"/>
      <c r="I3344" s="24" t="n"/>
      <c r="J3344" s="24" t="n"/>
      <c r="K3344" s="24" t="n"/>
      <c r="L3344" s="24" t="n"/>
      <c r="X3344" s="3" t="n"/>
    </row>
    <row r="3345">
      <c r="A3345" s="22" t="n"/>
      <c r="B3345" s="22" t="n"/>
      <c r="C3345" s="24" t="n"/>
      <c r="D3345" s="24" t="n"/>
      <c r="E3345" s="24" t="n"/>
      <c r="F3345" s="24" t="n"/>
      <c r="G3345" s="24" t="n"/>
      <c r="H3345" s="24" t="n"/>
      <c r="I3345" s="24" t="n"/>
      <c r="J3345" s="24" t="n"/>
      <c r="K3345" s="24" t="n"/>
      <c r="L3345" s="24" t="n"/>
      <c r="X3345" s="3" t="n"/>
    </row>
    <row r="3346">
      <c r="A3346" s="22" t="n"/>
      <c r="B3346" s="22" t="n"/>
      <c r="C3346" s="24" t="n"/>
      <c r="D3346" s="24" t="n"/>
      <c r="E3346" s="24" t="n"/>
      <c r="F3346" s="24" t="n"/>
      <c r="G3346" s="24" t="n"/>
      <c r="H3346" s="24" t="n"/>
      <c r="I3346" s="24" t="n"/>
      <c r="J3346" s="24" t="n"/>
      <c r="K3346" s="24" t="n"/>
      <c r="L3346" s="24" t="n"/>
      <c r="X3346" s="3" t="n"/>
    </row>
    <row r="3347">
      <c r="A3347" s="22" t="n"/>
      <c r="B3347" s="22" t="n"/>
      <c r="C3347" s="24" t="n"/>
      <c r="D3347" s="24" t="n"/>
      <c r="E3347" s="24" t="n"/>
      <c r="F3347" s="24" t="n"/>
      <c r="G3347" s="24" t="n"/>
      <c r="H3347" s="24" t="n"/>
      <c r="I3347" s="24" t="n"/>
      <c r="J3347" s="24" t="n"/>
      <c r="K3347" s="24" t="n"/>
      <c r="L3347" s="24" t="n"/>
      <c r="X3347" s="3" t="n"/>
    </row>
    <row r="3348">
      <c r="A3348" s="22" t="n"/>
      <c r="B3348" s="22" t="n"/>
      <c r="C3348" s="24" t="n"/>
      <c r="D3348" s="24" t="n"/>
      <c r="E3348" s="24" t="n"/>
      <c r="F3348" s="24" t="n"/>
      <c r="G3348" s="24" t="n"/>
      <c r="H3348" s="24" t="n"/>
      <c r="I3348" s="24" t="n"/>
      <c r="J3348" s="24" t="n"/>
      <c r="K3348" s="24" t="n"/>
      <c r="L3348" s="24" t="n"/>
      <c r="X3348" s="3" t="n"/>
    </row>
    <row r="3349">
      <c r="A3349" s="22" t="n"/>
      <c r="B3349" s="22" t="n"/>
      <c r="C3349" s="24" t="n"/>
      <c r="D3349" s="24" t="n"/>
      <c r="E3349" s="24" t="n"/>
      <c r="F3349" s="24" t="n"/>
      <c r="G3349" s="24" t="n"/>
      <c r="H3349" s="24" t="n"/>
      <c r="I3349" s="24" t="n"/>
      <c r="J3349" s="24" t="n"/>
      <c r="K3349" s="24" t="n"/>
      <c r="L3349" s="24" t="n"/>
      <c r="X3349" s="3" t="n"/>
    </row>
    <row r="3350">
      <c r="A3350" s="22" t="n"/>
      <c r="B3350" s="22" t="n"/>
      <c r="C3350" s="24" t="n"/>
      <c r="D3350" s="24" t="n"/>
      <c r="E3350" s="24" t="n"/>
      <c r="F3350" s="24" t="n"/>
      <c r="G3350" s="24" t="n"/>
      <c r="H3350" s="24" t="n"/>
      <c r="I3350" s="24" t="n"/>
      <c r="J3350" s="24" t="n"/>
      <c r="K3350" s="24" t="n"/>
      <c r="L3350" s="24" t="n"/>
      <c r="X3350" s="3" t="n"/>
    </row>
    <row r="3351">
      <c r="A3351" s="22" t="n"/>
      <c r="B3351" s="22" t="n"/>
      <c r="C3351" s="24" t="n"/>
      <c r="D3351" s="24" t="n"/>
      <c r="E3351" s="24" t="n"/>
      <c r="F3351" s="24" t="n"/>
      <c r="G3351" s="24" t="n"/>
      <c r="H3351" s="24" t="n"/>
      <c r="I3351" s="24" t="n"/>
      <c r="J3351" s="24" t="n"/>
      <c r="K3351" s="24" t="n"/>
      <c r="L3351" s="24" t="n"/>
      <c r="X3351" s="3" t="n"/>
    </row>
    <row r="3352">
      <c r="A3352" s="22" t="n"/>
      <c r="B3352" s="22" t="n"/>
      <c r="C3352" s="24" t="n"/>
      <c r="D3352" s="24" t="n"/>
      <c r="E3352" s="24" t="n"/>
      <c r="F3352" s="24" t="n"/>
      <c r="G3352" s="24" t="n"/>
      <c r="H3352" s="24" t="n"/>
      <c r="I3352" s="24" t="n"/>
      <c r="J3352" s="24" t="n"/>
      <c r="K3352" s="24" t="n"/>
      <c r="L3352" s="24" t="n"/>
      <c r="X3352" s="3" t="n"/>
    </row>
    <row r="3353">
      <c r="A3353" s="22" t="n"/>
      <c r="B3353" s="22" t="n"/>
      <c r="C3353" s="24" t="n"/>
      <c r="D3353" s="24" t="n"/>
      <c r="E3353" s="24" t="n"/>
      <c r="F3353" s="24" t="n"/>
      <c r="G3353" s="24" t="n"/>
      <c r="H3353" s="24" t="n"/>
      <c r="I3353" s="24" t="n"/>
      <c r="J3353" s="24" t="n"/>
      <c r="K3353" s="24" t="n"/>
      <c r="L3353" s="24" t="n"/>
      <c r="X3353" s="3" t="n"/>
    </row>
    <row r="3354">
      <c r="A3354" s="22" t="n"/>
      <c r="B3354" s="22" t="n"/>
      <c r="C3354" s="24" t="n"/>
      <c r="D3354" s="24" t="n"/>
      <c r="E3354" s="24" t="n"/>
      <c r="F3354" s="24" t="n"/>
      <c r="G3354" s="24" t="n"/>
      <c r="H3354" s="24" t="n"/>
      <c r="I3354" s="24" t="n"/>
      <c r="J3354" s="24" t="n"/>
      <c r="K3354" s="24" t="n"/>
      <c r="L3354" s="24" t="n"/>
      <c r="X3354" s="3" t="n"/>
    </row>
    <row r="3355">
      <c r="A3355" s="22" t="n"/>
      <c r="B3355" s="22" t="n"/>
      <c r="C3355" s="24" t="n"/>
      <c r="D3355" s="24" t="n"/>
      <c r="E3355" s="24" t="n"/>
      <c r="F3355" s="24" t="n"/>
      <c r="G3355" s="24" t="n"/>
      <c r="H3355" s="24" t="n"/>
      <c r="I3355" s="24" t="n"/>
      <c r="J3355" s="24" t="n"/>
      <c r="K3355" s="24" t="n"/>
      <c r="L3355" s="24" t="n"/>
      <c r="X3355" s="3" t="n"/>
    </row>
    <row r="3356">
      <c r="A3356" s="22" t="n"/>
      <c r="B3356" s="22" t="n"/>
      <c r="C3356" s="24" t="n"/>
      <c r="D3356" s="24" t="n"/>
      <c r="E3356" s="24" t="n"/>
      <c r="F3356" s="24" t="n"/>
      <c r="G3356" s="24" t="n"/>
      <c r="H3356" s="24" t="n"/>
      <c r="I3356" s="24" t="n"/>
      <c r="J3356" s="24" t="n"/>
      <c r="K3356" s="24" t="n"/>
      <c r="L3356" s="24" t="n"/>
      <c r="X3356" s="3" t="n"/>
    </row>
    <row r="3357">
      <c r="A3357" s="22" t="n"/>
      <c r="B3357" s="22" t="n"/>
      <c r="C3357" s="24" t="n"/>
      <c r="D3357" s="24" t="n"/>
      <c r="E3357" s="24" t="n"/>
      <c r="F3357" s="24" t="n"/>
      <c r="G3357" s="24" t="n"/>
      <c r="H3357" s="24" t="n"/>
      <c r="I3357" s="24" t="n"/>
      <c r="J3357" s="24" t="n"/>
      <c r="K3357" s="24" t="n"/>
      <c r="L3357" s="24" t="n"/>
      <c r="X3357" s="3" t="n"/>
    </row>
    <row r="3358">
      <c r="A3358" s="22" t="n"/>
      <c r="B3358" s="22" t="n"/>
      <c r="C3358" s="24" t="n"/>
      <c r="D3358" s="24" t="n"/>
      <c r="E3358" s="24" t="n"/>
      <c r="F3358" s="24" t="n"/>
      <c r="G3358" s="24" t="n"/>
      <c r="H3358" s="24" t="n"/>
      <c r="I3358" s="24" t="n"/>
      <c r="J3358" s="24" t="n"/>
      <c r="K3358" s="24" t="n"/>
      <c r="L3358" s="24" t="n"/>
      <c r="X3358" s="3" t="n"/>
    </row>
    <row r="3359">
      <c r="A3359" s="22" t="n"/>
      <c r="B3359" s="22" t="n"/>
      <c r="C3359" s="24" t="n"/>
      <c r="D3359" s="24" t="n"/>
      <c r="E3359" s="24" t="n"/>
      <c r="F3359" s="24" t="n"/>
      <c r="G3359" s="24" t="n"/>
      <c r="H3359" s="24" t="n"/>
      <c r="I3359" s="24" t="n"/>
      <c r="J3359" s="24" t="n"/>
      <c r="K3359" s="24" t="n"/>
      <c r="L3359" s="24" t="n"/>
      <c r="X3359" s="3" t="n"/>
    </row>
    <row r="3360">
      <c r="A3360" s="22" t="n"/>
      <c r="B3360" s="22" t="n"/>
      <c r="C3360" s="24" t="n"/>
      <c r="D3360" s="24" t="n"/>
      <c r="E3360" s="24" t="n"/>
      <c r="F3360" s="24" t="n"/>
      <c r="G3360" s="24" t="n"/>
      <c r="H3360" s="24" t="n"/>
      <c r="I3360" s="24" t="n"/>
      <c r="J3360" s="24" t="n"/>
      <c r="K3360" s="24" t="n"/>
      <c r="L3360" s="24" t="n"/>
      <c r="X3360" s="3" t="n"/>
    </row>
    <row r="3361">
      <c r="A3361" s="22" t="n"/>
      <c r="B3361" s="22" t="n"/>
      <c r="C3361" s="24" t="n"/>
      <c r="D3361" s="24" t="n"/>
      <c r="E3361" s="24" t="n"/>
      <c r="F3361" s="24" t="n"/>
      <c r="G3361" s="24" t="n"/>
      <c r="H3361" s="24" t="n"/>
      <c r="I3361" s="24" t="n"/>
      <c r="J3361" s="24" t="n"/>
      <c r="K3361" s="24" t="n"/>
      <c r="L3361" s="24" t="n"/>
      <c r="X3361" s="3" t="n"/>
    </row>
    <row r="3362">
      <c r="A3362" s="22" t="n"/>
      <c r="B3362" s="22" t="n"/>
      <c r="C3362" s="24" t="n"/>
      <c r="D3362" s="24" t="n"/>
      <c r="E3362" s="24" t="n"/>
      <c r="F3362" s="24" t="n"/>
      <c r="G3362" s="24" t="n"/>
      <c r="H3362" s="24" t="n"/>
      <c r="I3362" s="24" t="n"/>
      <c r="J3362" s="24" t="n"/>
      <c r="K3362" s="24" t="n"/>
      <c r="L3362" s="24" t="n"/>
      <c r="X3362" s="3" t="n"/>
    </row>
    <row r="3363">
      <c r="A3363" s="22" t="n"/>
      <c r="B3363" s="22" t="n"/>
      <c r="C3363" s="24" t="n"/>
      <c r="D3363" s="24" t="n"/>
      <c r="E3363" s="24" t="n"/>
      <c r="F3363" s="24" t="n"/>
      <c r="G3363" s="24" t="n"/>
      <c r="H3363" s="24" t="n"/>
      <c r="I3363" s="24" t="n"/>
      <c r="J3363" s="24" t="n"/>
      <c r="K3363" s="24" t="n"/>
      <c r="L3363" s="24" t="n"/>
      <c r="X3363" s="3" t="n"/>
    </row>
    <row r="3364">
      <c r="A3364" s="22" t="n"/>
      <c r="B3364" s="22" t="n"/>
      <c r="C3364" s="24" t="n"/>
      <c r="D3364" s="24" t="n"/>
      <c r="E3364" s="24" t="n"/>
      <c r="F3364" s="24" t="n"/>
      <c r="G3364" s="24" t="n"/>
      <c r="H3364" s="24" t="n"/>
      <c r="I3364" s="24" t="n"/>
      <c r="J3364" s="24" t="n"/>
      <c r="K3364" s="24" t="n"/>
      <c r="L3364" s="24" t="n"/>
      <c r="X3364" s="3" t="n"/>
    </row>
    <row r="3365">
      <c r="A3365" s="22" t="n"/>
      <c r="B3365" s="22" t="n"/>
      <c r="C3365" s="24" t="n"/>
      <c r="D3365" s="24" t="n"/>
      <c r="E3365" s="24" t="n"/>
      <c r="F3365" s="24" t="n"/>
      <c r="G3365" s="24" t="n"/>
      <c r="H3365" s="24" t="n"/>
      <c r="I3365" s="24" t="n"/>
      <c r="J3365" s="24" t="n"/>
      <c r="K3365" s="24" t="n"/>
      <c r="L3365" s="24" t="n"/>
      <c r="X3365" s="3" t="n"/>
    </row>
    <row r="3366">
      <c r="A3366" s="22" t="n"/>
      <c r="B3366" s="22" t="n"/>
      <c r="C3366" s="24" t="n"/>
      <c r="D3366" s="24" t="n"/>
      <c r="E3366" s="24" t="n"/>
      <c r="F3366" s="24" t="n"/>
      <c r="G3366" s="24" t="n"/>
      <c r="H3366" s="24" t="n"/>
      <c r="I3366" s="24" t="n"/>
      <c r="J3366" s="24" t="n"/>
      <c r="K3366" s="24" t="n"/>
      <c r="L3366" s="24" t="n"/>
      <c r="X3366" s="3" t="n"/>
    </row>
    <row r="3367">
      <c r="A3367" s="22" t="n"/>
      <c r="B3367" s="22" t="n"/>
      <c r="C3367" s="24" t="n"/>
      <c r="D3367" s="24" t="n"/>
      <c r="E3367" s="24" t="n"/>
      <c r="F3367" s="24" t="n"/>
      <c r="G3367" s="24" t="n"/>
      <c r="H3367" s="24" t="n"/>
      <c r="I3367" s="24" t="n"/>
      <c r="J3367" s="24" t="n"/>
      <c r="K3367" s="24" t="n"/>
      <c r="L3367" s="24" t="n"/>
      <c r="X3367" s="3" t="n"/>
    </row>
    <row r="3368">
      <c r="A3368" s="22" t="n"/>
      <c r="B3368" s="22" t="n"/>
      <c r="C3368" s="24" t="n"/>
      <c r="D3368" s="24" t="n"/>
      <c r="E3368" s="24" t="n"/>
      <c r="F3368" s="24" t="n"/>
      <c r="G3368" s="24" t="n"/>
      <c r="H3368" s="24" t="n"/>
      <c r="I3368" s="24" t="n"/>
      <c r="J3368" s="24" t="n"/>
      <c r="K3368" s="24" t="n"/>
      <c r="L3368" s="24" t="n"/>
      <c r="X3368" s="3" t="n"/>
    </row>
    <row r="3369">
      <c r="A3369" s="22" t="n"/>
      <c r="B3369" s="22" t="n"/>
      <c r="C3369" s="24" t="n"/>
      <c r="D3369" s="24" t="n"/>
      <c r="E3369" s="24" t="n"/>
      <c r="F3369" s="24" t="n"/>
      <c r="G3369" s="24" t="n"/>
      <c r="H3369" s="24" t="n"/>
      <c r="I3369" s="24" t="n"/>
      <c r="J3369" s="24" t="n"/>
      <c r="K3369" s="24" t="n"/>
      <c r="L3369" s="24" t="n"/>
      <c r="X3369" s="3" t="n"/>
    </row>
    <row r="3370">
      <c r="A3370" s="22" t="n"/>
      <c r="B3370" s="22" t="n"/>
      <c r="C3370" s="24" t="n"/>
      <c r="D3370" s="24" t="n"/>
      <c r="E3370" s="24" t="n"/>
      <c r="F3370" s="24" t="n"/>
      <c r="G3370" s="24" t="n"/>
      <c r="H3370" s="24" t="n"/>
      <c r="I3370" s="24" t="n"/>
      <c r="J3370" s="24" t="n"/>
      <c r="K3370" s="24" t="n"/>
      <c r="L3370" s="24" t="n"/>
      <c r="X3370" s="3" t="n"/>
    </row>
    <row r="3371">
      <c r="A3371" s="22" t="n"/>
      <c r="B3371" s="22" t="n"/>
      <c r="C3371" s="24" t="n"/>
      <c r="D3371" s="24" t="n"/>
      <c r="E3371" s="24" t="n"/>
      <c r="F3371" s="24" t="n"/>
      <c r="G3371" s="24" t="n"/>
      <c r="H3371" s="24" t="n"/>
      <c r="I3371" s="24" t="n"/>
      <c r="J3371" s="24" t="n"/>
      <c r="K3371" s="24" t="n"/>
      <c r="L3371" s="24" t="n"/>
      <c r="X3371" s="3" t="n"/>
    </row>
    <row r="3372">
      <c r="A3372" s="22" t="n"/>
      <c r="B3372" s="22" t="n"/>
      <c r="C3372" s="24" t="n"/>
      <c r="D3372" s="24" t="n"/>
      <c r="E3372" s="24" t="n"/>
      <c r="F3372" s="24" t="n"/>
      <c r="G3372" s="24" t="n"/>
      <c r="H3372" s="24" t="n"/>
      <c r="I3372" s="24" t="n"/>
      <c r="J3372" s="24" t="n"/>
      <c r="K3372" s="24" t="n"/>
      <c r="L3372" s="24" t="n"/>
      <c r="X3372" s="3" t="n"/>
    </row>
    <row r="3373">
      <c r="A3373" s="22" t="n"/>
      <c r="B3373" s="22" t="n"/>
      <c r="C3373" s="24" t="n"/>
      <c r="D3373" s="24" t="n"/>
      <c r="E3373" s="24" t="n"/>
      <c r="F3373" s="24" t="n"/>
      <c r="G3373" s="24" t="n"/>
      <c r="H3373" s="24" t="n"/>
      <c r="I3373" s="24" t="n"/>
      <c r="J3373" s="24" t="n"/>
      <c r="K3373" s="24" t="n"/>
      <c r="L3373" s="24" t="n"/>
      <c r="X3373" s="3" t="n"/>
    </row>
    <row r="3374">
      <c r="A3374" s="22" t="n"/>
      <c r="B3374" s="22" t="n"/>
      <c r="C3374" s="24" t="n"/>
      <c r="D3374" s="24" t="n"/>
      <c r="E3374" s="24" t="n"/>
      <c r="F3374" s="24" t="n"/>
      <c r="G3374" s="24" t="n"/>
      <c r="H3374" s="24" t="n"/>
      <c r="I3374" s="24" t="n"/>
      <c r="J3374" s="24" t="n"/>
      <c r="K3374" s="24" t="n"/>
      <c r="L3374" s="24" t="n"/>
      <c r="X3374" s="3" t="n"/>
    </row>
    <row r="3375">
      <c r="A3375" s="22" t="n"/>
      <c r="B3375" s="22" t="n"/>
      <c r="C3375" s="24" t="n"/>
      <c r="D3375" s="24" t="n"/>
      <c r="E3375" s="24" t="n"/>
      <c r="F3375" s="24" t="n"/>
      <c r="G3375" s="24" t="n"/>
      <c r="H3375" s="24" t="n"/>
      <c r="I3375" s="24" t="n"/>
      <c r="J3375" s="24" t="n"/>
      <c r="K3375" s="24" t="n"/>
      <c r="L3375" s="24" t="n"/>
      <c r="X3375" s="3" t="n"/>
    </row>
    <row r="3376">
      <c r="A3376" s="22" t="n"/>
      <c r="B3376" s="22" t="n"/>
      <c r="C3376" s="24" t="n"/>
      <c r="D3376" s="24" t="n"/>
      <c r="E3376" s="24" t="n"/>
      <c r="F3376" s="24" t="n"/>
      <c r="G3376" s="24" t="n"/>
      <c r="H3376" s="24" t="n"/>
      <c r="I3376" s="24" t="n"/>
      <c r="J3376" s="24" t="n"/>
      <c r="K3376" s="24" t="n"/>
      <c r="L3376" s="24" t="n"/>
      <c r="X3376" s="3" t="n"/>
    </row>
    <row r="3377">
      <c r="A3377" s="22" t="n"/>
      <c r="B3377" s="22" t="n"/>
      <c r="C3377" s="24" t="n"/>
      <c r="D3377" s="24" t="n"/>
      <c r="E3377" s="24" t="n"/>
      <c r="F3377" s="24" t="n"/>
      <c r="G3377" s="24" t="n"/>
      <c r="H3377" s="24" t="n"/>
      <c r="I3377" s="24" t="n"/>
      <c r="J3377" s="24" t="n"/>
      <c r="K3377" s="24" t="n"/>
      <c r="L3377" s="24" t="n"/>
      <c r="X3377" s="3" t="n"/>
    </row>
    <row r="3378">
      <c r="A3378" s="22" t="n"/>
      <c r="B3378" s="22" t="n"/>
      <c r="C3378" s="24" t="n"/>
      <c r="D3378" s="24" t="n"/>
      <c r="E3378" s="24" t="n"/>
      <c r="F3378" s="24" t="n"/>
      <c r="G3378" s="24" t="n"/>
      <c r="H3378" s="24" t="n"/>
      <c r="I3378" s="24" t="n"/>
      <c r="J3378" s="24" t="n"/>
      <c r="K3378" s="24" t="n"/>
      <c r="L3378" s="24" t="n"/>
      <c r="X3378" s="3" t="n"/>
    </row>
    <row r="3379">
      <c r="A3379" s="22" t="n"/>
      <c r="B3379" s="22" t="n"/>
      <c r="C3379" s="24" t="n"/>
      <c r="D3379" s="24" t="n"/>
      <c r="E3379" s="24" t="n"/>
      <c r="F3379" s="24" t="n"/>
      <c r="G3379" s="24" t="n"/>
      <c r="H3379" s="24" t="n"/>
      <c r="I3379" s="24" t="n"/>
      <c r="J3379" s="24" t="n"/>
      <c r="K3379" s="24" t="n"/>
      <c r="L3379" s="24" t="n"/>
      <c r="X3379" s="3" t="n"/>
    </row>
    <row r="3380">
      <c r="A3380" s="22" t="n"/>
      <c r="B3380" s="22" t="n"/>
      <c r="C3380" s="24" t="n"/>
      <c r="D3380" s="24" t="n"/>
      <c r="E3380" s="24" t="n"/>
      <c r="F3380" s="24" t="n"/>
      <c r="G3380" s="24" t="n"/>
      <c r="H3380" s="24" t="n"/>
      <c r="I3380" s="24" t="n"/>
      <c r="J3380" s="24" t="n"/>
      <c r="K3380" s="24" t="n"/>
      <c r="L3380" s="24" t="n"/>
      <c r="X3380" s="3" t="n"/>
    </row>
    <row r="3381">
      <c r="A3381" s="22" t="n"/>
      <c r="B3381" s="22" t="n"/>
      <c r="C3381" s="24" t="n"/>
      <c r="D3381" s="24" t="n"/>
      <c r="E3381" s="24" t="n"/>
      <c r="F3381" s="24" t="n"/>
      <c r="G3381" s="24" t="n"/>
      <c r="H3381" s="24" t="n"/>
      <c r="I3381" s="24" t="n"/>
      <c r="J3381" s="24" t="n"/>
      <c r="K3381" s="24" t="n"/>
      <c r="L3381" s="24" t="n"/>
      <c r="X3381" s="3" t="n"/>
    </row>
    <row r="3382">
      <c r="A3382" s="22" t="n"/>
      <c r="B3382" s="22" t="n"/>
      <c r="C3382" s="24" t="n"/>
      <c r="D3382" s="24" t="n"/>
      <c r="E3382" s="24" t="n"/>
      <c r="F3382" s="24" t="n"/>
      <c r="G3382" s="24" t="n"/>
      <c r="H3382" s="24" t="n"/>
      <c r="I3382" s="24" t="n"/>
      <c r="J3382" s="24" t="n"/>
      <c r="K3382" s="24" t="n"/>
      <c r="L3382" s="24" t="n"/>
      <c r="X3382" s="3" t="n"/>
    </row>
    <row r="3383">
      <c r="A3383" s="22" t="n"/>
      <c r="B3383" s="22" t="n"/>
      <c r="C3383" s="24" t="n"/>
      <c r="D3383" s="24" t="n"/>
      <c r="E3383" s="24" t="n"/>
      <c r="F3383" s="24" t="n"/>
      <c r="G3383" s="24" t="n"/>
      <c r="H3383" s="24" t="n"/>
      <c r="I3383" s="24" t="n"/>
      <c r="J3383" s="24" t="n"/>
      <c r="K3383" s="24" t="n"/>
      <c r="L3383" s="24" t="n"/>
      <c r="X3383" s="3" t="n"/>
    </row>
    <row r="3384">
      <c r="A3384" s="22" t="n"/>
      <c r="B3384" s="22" t="n"/>
      <c r="C3384" s="24" t="n"/>
      <c r="D3384" s="24" t="n"/>
      <c r="E3384" s="24" t="n"/>
      <c r="F3384" s="24" t="n"/>
      <c r="G3384" s="24" t="n"/>
      <c r="H3384" s="24" t="n"/>
      <c r="I3384" s="24" t="n"/>
      <c r="J3384" s="24" t="n"/>
      <c r="K3384" s="24" t="n"/>
      <c r="L3384" s="24" t="n"/>
      <c r="X3384" s="3" t="n"/>
    </row>
    <row r="3385">
      <c r="A3385" s="22" t="n"/>
      <c r="B3385" s="22" t="n"/>
      <c r="C3385" s="24" t="n"/>
      <c r="D3385" s="24" t="n"/>
      <c r="E3385" s="24" t="n"/>
      <c r="F3385" s="24" t="n"/>
      <c r="G3385" s="24" t="n"/>
      <c r="H3385" s="24" t="n"/>
      <c r="I3385" s="24" t="n"/>
      <c r="J3385" s="24" t="n"/>
      <c r="K3385" s="24" t="n"/>
      <c r="L3385" s="24" t="n"/>
      <c r="X3385" s="3" t="n"/>
    </row>
    <row r="3386">
      <c r="A3386" s="22" t="n"/>
      <c r="B3386" s="22" t="n"/>
      <c r="C3386" s="24" t="n"/>
      <c r="D3386" s="24" t="n"/>
      <c r="E3386" s="24" t="n"/>
      <c r="F3386" s="24" t="n"/>
      <c r="G3386" s="24" t="n"/>
      <c r="H3386" s="24" t="n"/>
      <c r="I3386" s="24" t="n"/>
      <c r="J3386" s="24" t="n"/>
      <c r="K3386" s="24" t="n"/>
      <c r="L3386" s="24" t="n"/>
      <c r="X3386" s="3" t="n"/>
    </row>
    <row r="3387">
      <c r="A3387" s="22" t="n"/>
      <c r="B3387" s="22" t="n"/>
      <c r="C3387" s="24" t="n"/>
      <c r="D3387" s="24" t="n"/>
      <c r="E3387" s="24" t="n"/>
      <c r="F3387" s="24" t="n"/>
      <c r="G3387" s="24" t="n"/>
      <c r="H3387" s="24" t="n"/>
      <c r="I3387" s="24" t="n"/>
      <c r="J3387" s="24" t="n"/>
      <c r="K3387" s="24" t="n"/>
      <c r="L3387" s="24" t="n"/>
      <c r="X3387" s="3" t="n"/>
    </row>
    <row r="3388">
      <c r="A3388" s="22" t="n"/>
      <c r="B3388" s="22" t="n"/>
      <c r="C3388" s="24" t="n"/>
      <c r="D3388" s="24" t="n"/>
      <c r="E3388" s="24" t="n"/>
      <c r="F3388" s="24" t="n"/>
      <c r="G3388" s="24" t="n"/>
      <c r="H3388" s="24" t="n"/>
      <c r="I3388" s="24" t="n"/>
      <c r="J3388" s="24" t="n"/>
      <c r="K3388" s="24" t="n"/>
      <c r="L3388" s="24" t="n"/>
      <c r="X3388" s="3" t="n"/>
    </row>
    <row r="3389">
      <c r="A3389" s="22" t="n"/>
      <c r="B3389" s="22" t="n"/>
      <c r="C3389" s="24" t="n"/>
      <c r="D3389" s="24" t="n"/>
      <c r="E3389" s="24" t="n"/>
      <c r="F3389" s="24" t="n"/>
      <c r="G3389" s="24" t="n"/>
      <c r="H3389" s="24" t="n"/>
      <c r="I3389" s="24" t="n"/>
      <c r="J3389" s="24" t="n"/>
      <c r="K3389" s="24" t="n"/>
      <c r="L3389" s="24" t="n"/>
      <c r="X3389" s="3" t="n"/>
    </row>
    <row r="3390">
      <c r="A3390" s="22" t="n"/>
      <c r="B3390" s="22" t="n"/>
      <c r="C3390" s="24" t="n"/>
      <c r="D3390" s="24" t="n"/>
      <c r="E3390" s="24" t="n"/>
      <c r="F3390" s="24" t="n"/>
      <c r="G3390" s="24" t="n"/>
      <c r="H3390" s="24" t="n"/>
      <c r="I3390" s="24" t="n"/>
      <c r="J3390" s="24" t="n"/>
      <c r="K3390" s="24" t="n"/>
      <c r="L3390" s="24" t="n"/>
      <c r="X3390" s="3" t="n"/>
    </row>
    <row r="3391">
      <c r="A3391" s="22" t="n"/>
      <c r="B3391" s="22" t="n"/>
      <c r="C3391" s="24" t="n"/>
      <c r="D3391" s="24" t="n"/>
      <c r="E3391" s="24" t="n"/>
      <c r="F3391" s="24" t="n"/>
      <c r="G3391" s="24" t="n"/>
      <c r="H3391" s="24" t="n"/>
      <c r="I3391" s="24" t="n"/>
      <c r="J3391" s="24" t="n"/>
      <c r="K3391" s="24" t="n"/>
      <c r="L3391" s="24" t="n"/>
      <c r="X3391" s="3" t="n"/>
    </row>
    <row r="3392">
      <c r="A3392" s="22" t="n"/>
      <c r="B3392" s="22" t="n"/>
      <c r="C3392" s="24" t="n"/>
      <c r="D3392" s="24" t="n"/>
      <c r="E3392" s="24" t="n"/>
      <c r="F3392" s="24" t="n"/>
      <c r="G3392" s="24" t="n"/>
      <c r="H3392" s="24" t="n"/>
      <c r="I3392" s="24" t="n"/>
      <c r="J3392" s="24" t="n"/>
      <c r="K3392" s="24" t="n"/>
      <c r="L3392" s="24" t="n"/>
      <c r="X3392" s="3" t="n"/>
    </row>
    <row r="3393">
      <c r="A3393" s="22" t="n"/>
      <c r="B3393" s="22" t="n"/>
      <c r="C3393" s="24" t="n"/>
      <c r="D3393" s="24" t="n"/>
      <c r="E3393" s="24" t="n"/>
      <c r="F3393" s="24" t="n"/>
      <c r="G3393" s="24" t="n"/>
      <c r="H3393" s="24" t="n"/>
      <c r="I3393" s="24" t="n"/>
      <c r="J3393" s="24" t="n"/>
      <c r="K3393" s="24" t="n"/>
      <c r="L3393" s="24" t="n"/>
      <c r="X3393" s="3" t="n"/>
    </row>
    <row r="3394">
      <c r="A3394" s="22" t="n"/>
      <c r="B3394" s="22" t="n"/>
      <c r="C3394" s="24" t="n"/>
      <c r="D3394" s="24" t="n"/>
      <c r="E3394" s="24" t="n"/>
      <c r="F3394" s="24" t="n"/>
      <c r="G3394" s="24" t="n"/>
      <c r="H3394" s="24" t="n"/>
      <c r="I3394" s="24" t="n"/>
      <c r="J3394" s="24" t="n"/>
      <c r="K3394" s="24" t="n"/>
      <c r="L3394" s="24" t="n"/>
      <c r="X3394" s="3" t="n"/>
    </row>
    <row r="3395">
      <c r="A3395" s="22" t="n"/>
      <c r="B3395" s="22" t="n"/>
      <c r="C3395" s="24" t="n"/>
      <c r="D3395" s="24" t="n"/>
      <c r="E3395" s="24" t="n"/>
      <c r="F3395" s="24" t="n"/>
      <c r="G3395" s="24" t="n"/>
      <c r="H3395" s="24" t="n"/>
      <c r="I3395" s="24" t="n"/>
      <c r="J3395" s="24" t="n"/>
      <c r="K3395" s="24" t="n"/>
      <c r="L3395" s="24" t="n"/>
      <c r="X3395" s="3" t="n"/>
    </row>
    <row r="3396">
      <c r="A3396" s="22" t="n"/>
      <c r="B3396" s="22" t="n"/>
      <c r="C3396" s="24" t="n"/>
      <c r="D3396" s="24" t="n"/>
      <c r="E3396" s="24" t="n"/>
      <c r="F3396" s="24" t="n"/>
      <c r="G3396" s="24" t="n"/>
      <c r="H3396" s="24" t="n"/>
      <c r="I3396" s="24" t="n"/>
      <c r="J3396" s="24" t="n"/>
      <c r="K3396" s="24" t="n"/>
      <c r="L3396" s="24" t="n"/>
      <c r="X3396" s="3" t="n"/>
    </row>
    <row r="3397">
      <c r="A3397" s="22" t="n"/>
      <c r="B3397" s="22" t="n"/>
      <c r="C3397" s="24" t="n"/>
      <c r="D3397" s="24" t="n"/>
      <c r="E3397" s="24" t="n"/>
      <c r="F3397" s="24" t="n"/>
      <c r="G3397" s="24" t="n"/>
      <c r="H3397" s="24" t="n"/>
      <c r="I3397" s="24" t="n"/>
      <c r="J3397" s="24" t="n"/>
      <c r="K3397" s="24" t="n"/>
      <c r="L3397" s="24" t="n"/>
      <c r="X3397" s="3" t="n"/>
    </row>
    <row r="3398">
      <c r="A3398" s="22" t="n"/>
      <c r="B3398" s="22" t="n"/>
      <c r="C3398" s="24" t="n"/>
      <c r="D3398" s="24" t="n"/>
      <c r="E3398" s="24" t="n"/>
      <c r="F3398" s="24" t="n"/>
      <c r="G3398" s="24" t="n"/>
      <c r="H3398" s="24" t="n"/>
      <c r="I3398" s="24" t="n"/>
      <c r="J3398" s="24" t="n"/>
      <c r="K3398" s="24" t="n"/>
      <c r="L3398" s="24" t="n"/>
      <c r="X3398" s="3" t="n"/>
    </row>
    <row r="3399">
      <c r="A3399" s="22" t="n"/>
      <c r="B3399" s="22" t="n"/>
      <c r="C3399" s="24" t="n"/>
      <c r="D3399" s="24" t="n"/>
      <c r="E3399" s="24" t="n"/>
      <c r="F3399" s="24" t="n"/>
      <c r="G3399" s="24" t="n"/>
      <c r="H3399" s="24" t="n"/>
      <c r="I3399" s="24" t="n"/>
      <c r="J3399" s="24" t="n"/>
      <c r="K3399" s="24" t="n"/>
      <c r="L3399" s="24" t="n"/>
      <c r="X3399" s="3" t="n"/>
    </row>
    <row r="3400">
      <c r="A3400" s="22" t="n"/>
      <c r="B3400" s="22" t="n"/>
      <c r="C3400" s="24" t="n"/>
      <c r="D3400" s="24" t="n"/>
      <c r="E3400" s="24" t="n"/>
      <c r="F3400" s="24" t="n"/>
      <c r="G3400" s="24" t="n"/>
      <c r="H3400" s="24" t="n"/>
      <c r="I3400" s="24" t="n"/>
      <c r="J3400" s="24" t="n"/>
      <c r="K3400" s="24" t="n"/>
      <c r="L3400" s="24" t="n"/>
      <c r="X3400" s="3" t="n"/>
    </row>
    <row r="3401">
      <c r="A3401" s="22" t="n"/>
      <c r="B3401" s="22" t="n"/>
      <c r="C3401" s="24" t="n"/>
      <c r="D3401" s="24" t="n"/>
      <c r="E3401" s="24" t="n"/>
      <c r="F3401" s="24" t="n"/>
      <c r="G3401" s="24" t="n"/>
      <c r="H3401" s="24" t="n"/>
      <c r="I3401" s="24" t="n"/>
      <c r="J3401" s="24" t="n"/>
      <c r="K3401" s="24" t="n"/>
      <c r="L3401" s="24" t="n"/>
      <c r="X3401" s="3" t="n"/>
    </row>
    <row r="3402">
      <c r="A3402" s="22" t="n"/>
      <c r="B3402" s="22" t="n"/>
      <c r="C3402" s="24" t="n"/>
      <c r="D3402" s="24" t="n"/>
      <c r="E3402" s="24" t="n"/>
      <c r="F3402" s="24" t="n"/>
      <c r="G3402" s="24" t="n"/>
      <c r="H3402" s="24" t="n"/>
      <c r="I3402" s="24" t="n"/>
      <c r="J3402" s="24" t="n"/>
      <c r="K3402" s="24" t="n"/>
      <c r="L3402" s="24" t="n"/>
      <c r="X3402" s="3" t="n"/>
    </row>
    <row r="3403">
      <c r="A3403" s="22" t="n"/>
      <c r="B3403" s="22" t="n"/>
      <c r="C3403" s="24" t="n"/>
      <c r="D3403" s="24" t="n"/>
      <c r="E3403" s="24" t="n"/>
      <c r="F3403" s="24" t="n"/>
      <c r="G3403" s="24" t="n"/>
      <c r="H3403" s="24" t="n"/>
      <c r="I3403" s="24" t="n"/>
      <c r="J3403" s="24" t="n"/>
      <c r="K3403" s="24" t="n"/>
      <c r="L3403" s="24" t="n"/>
      <c r="X3403" s="3" t="n"/>
    </row>
    <row r="3404">
      <c r="A3404" s="22" t="n"/>
      <c r="B3404" s="22" t="n"/>
      <c r="C3404" s="24" t="n"/>
      <c r="D3404" s="24" t="n"/>
      <c r="E3404" s="24" t="n"/>
      <c r="F3404" s="24" t="n"/>
      <c r="G3404" s="24" t="n"/>
      <c r="H3404" s="24" t="n"/>
      <c r="I3404" s="24" t="n"/>
      <c r="J3404" s="24" t="n"/>
      <c r="K3404" s="24" t="n"/>
      <c r="L3404" s="24" t="n"/>
      <c r="X3404" s="3" t="n"/>
    </row>
    <row r="3405">
      <c r="A3405" s="22" t="n"/>
      <c r="B3405" s="22" t="n"/>
      <c r="C3405" s="24" t="n"/>
      <c r="D3405" s="24" t="n"/>
      <c r="E3405" s="24" t="n"/>
      <c r="F3405" s="24" t="n"/>
      <c r="G3405" s="24" t="n"/>
      <c r="H3405" s="24" t="n"/>
      <c r="I3405" s="24" t="n"/>
      <c r="J3405" s="24" t="n"/>
      <c r="K3405" s="24" t="n"/>
      <c r="L3405" s="24" t="n"/>
      <c r="X3405" s="3" t="n"/>
    </row>
    <row r="3406">
      <c r="A3406" s="22" t="n"/>
      <c r="B3406" s="22" t="n"/>
      <c r="C3406" s="24" t="n"/>
      <c r="D3406" s="24" t="n"/>
      <c r="E3406" s="24" t="n"/>
      <c r="F3406" s="24" t="n"/>
      <c r="G3406" s="24" t="n"/>
      <c r="H3406" s="24" t="n"/>
      <c r="I3406" s="24" t="n"/>
      <c r="J3406" s="24" t="n"/>
      <c r="K3406" s="24" t="n"/>
      <c r="L3406" s="24" t="n"/>
      <c r="X3406" s="3" t="n"/>
    </row>
    <row r="3407">
      <c r="A3407" s="22" t="n"/>
      <c r="B3407" s="22" t="n"/>
      <c r="C3407" s="24" t="n"/>
      <c r="D3407" s="24" t="n"/>
      <c r="E3407" s="24" t="n"/>
      <c r="F3407" s="24" t="n"/>
      <c r="G3407" s="24" t="n"/>
      <c r="H3407" s="24" t="n"/>
      <c r="I3407" s="24" t="n"/>
      <c r="J3407" s="24" t="n"/>
      <c r="K3407" s="24" t="n"/>
      <c r="L3407" s="24" t="n"/>
      <c r="X3407" s="3" t="n"/>
    </row>
    <row r="3408">
      <c r="A3408" s="22" t="n"/>
      <c r="B3408" s="22" t="n"/>
      <c r="C3408" s="24" t="n"/>
      <c r="D3408" s="24" t="n"/>
      <c r="E3408" s="24" t="n"/>
      <c r="F3408" s="24" t="n"/>
      <c r="G3408" s="24" t="n"/>
      <c r="H3408" s="24" t="n"/>
      <c r="I3408" s="24" t="n"/>
      <c r="J3408" s="24" t="n"/>
      <c r="K3408" s="24" t="n"/>
      <c r="L3408" s="24" t="n"/>
      <c r="X3408" s="3" t="n"/>
    </row>
    <row r="3409">
      <c r="A3409" s="22" t="n"/>
      <c r="B3409" s="22" t="n"/>
      <c r="C3409" s="24" t="n"/>
      <c r="D3409" s="24" t="n"/>
      <c r="E3409" s="24" t="n"/>
      <c r="F3409" s="24" t="n"/>
      <c r="G3409" s="24" t="n"/>
      <c r="H3409" s="24" t="n"/>
      <c r="I3409" s="24" t="n"/>
      <c r="J3409" s="24" t="n"/>
      <c r="K3409" s="24" t="n"/>
      <c r="L3409" s="24" t="n"/>
      <c r="X3409" s="3" t="n"/>
    </row>
    <row r="3410">
      <c r="A3410" s="22" t="n"/>
      <c r="B3410" s="22" t="n"/>
      <c r="C3410" s="24" t="n"/>
      <c r="D3410" s="24" t="n"/>
      <c r="E3410" s="24" t="n"/>
      <c r="F3410" s="24" t="n"/>
      <c r="G3410" s="24" t="n"/>
      <c r="H3410" s="24" t="n"/>
      <c r="I3410" s="24" t="n"/>
      <c r="J3410" s="24" t="n"/>
      <c r="K3410" s="24" t="n"/>
      <c r="L3410" s="24" t="n"/>
      <c r="X3410" s="3" t="n"/>
    </row>
    <row r="3411">
      <c r="A3411" s="22" t="n"/>
      <c r="B3411" s="22" t="n"/>
      <c r="C3411" s="24" t="n"/>
      <c r="D3411" s="24" t="n"/>
      <c r="E3411" s="24" t="n"/>
      <c r="F3411" s="24" t="n"/>
      <c r="G3411" s="24" t="n"/>
      <c r="H3411" s="24" t="n"/>
      <c r="I3411" s="24" t="n"/>
      <c r="J3411" s="24" t="n"/>
      <c r="K3411" s="24" t="n"/>
      <c r="L3411" s="24" t="n"/>
      <c r="X3411" s="3" t="n"/>
    </row>
    <row r="3412">
      <c r="A3412" s="22" t="n"/>
      <c r="B3412" s="22" t="n"/>
      <c r="C3412" s="24" t="n"/>
      <c r="D3412" s="24" t="n"/>
      <c r="E3412" s="24" t="n"/>
      <c r="F3412" s="24" t="n"/>
      <c r="G3412" s="24" t="n"/>
      <c r="H3412" s="24" t="n"/>
      <c r="I3412" s="24" t="n"/>
      <c r="J3412" s="24" t="n"/>
      <c r="K3412" s="24" t="n"/>
      <c r="L3412" s="24" t="n"/>
      <c r="X3412" s="3" t="n"/>
    </row>
    <row r="3413">
      <c r="A3413" s="22" t="n"/>
      <c r="B3413" s="22" t="n"/>
      <c r="C3413" s="24" t="n"/>
      <c r="D3413" s="24" t="n"/>
      <c r="E3413" s="24" t="n"/>
      <c r="F3413" s="24" t="n"/>
      <c r="G3413" s="24" t="n"/>
      <c r="H3413" s="24" t="n"/>
      <c r="I3413" s="24" t="n"/>
      <c r="J3413" s="24" t="n"/>
      <c r="K3413" s="24" t="n"/>
      <c r="L3413" s="24" t="n"/>
      <c r="X3413" s="3" t="n"/>
    </row>
    <row r="3414">
      <c r="A3414" s="22" t="n"/>
      <c r="B3414" s="22" t="n"/>
      <c r="C3414" s="24" t="n"/>
      <c r="D3414" s="24" t="n"/>
      <c r="E3414" s="24" t="n"/>
      <c r="F3414" s="24" t="n"/>
      <c r="G3414" s="24" t="n"/>
      <c r="H3414" s="24" t="n"/>
      <c r="I3414" s="24" t="n"/>
      <c r="J3414" s="24" t="n"/>
      <c r="K3414" s="24" t="n"/>
      <c r="L3414" s="24" t="n"/>
      <c r="X3414" s="3" t="n"/>
    </row>
    <row r="3415">
      <c r="A3415" s="22" t="n"/>
      <c r="B3415" s="22" t="n"/>
      <c r="C3415" s="24" t="n"/>
      <c r="D3415" s="24" t="n"/>
      <c r="E3415" s="24" t="n"/>
      <c r="F3415" s="24" t="n"/>
      <c r="G3415" s="24" t="n"/>
      <c r="H3415" s="24" t="n"/>
      <c r="I3415" s="24" t="n"/>
      <c r="J3415" s="24" t="n"/>
      <c r="K3415" s="24" t="n"/>
      <c r="L3415" s="24" t="n"/>
      <c r="X3415" s="3" t="n"/>
    </row>
    <row r="3416">
      <c r="A3416" s="22" t="n"/>
      <c r="B3416" s="22" t="n"/>
      <c r="C3416" s="24" t="n"/>
      <c r="D3416" s="24" t="n"/>
      <c r="E3416" s="24" t="n"/>
      <c r="F3416" s="24" t="n"/>
      <c r="G3416" s="24" t="n"/>
      <c r="H3416" s="24" t="n"/>
      <c r="I3416" s="24" t="n"/>
      <c r="J3416" s="24" t="n"/>
      <c r="K3416" s="24" t="n"/>
      <c r="L3416" s="24" t="n"/>
      <c r="X3416" s="3" t="n"/>
    </row>
    <row r="3417">
      <c r="A3417" s="22" t="n"/>
      <c r="B3417" s="22" t="n"/>
      <c r="C3417" s="24" t="n"/>
      <c r="D3417" s="24" t="n"/>
      <c r="E3417" s="24" t="n"/>
      <c r="F3417" s="24" t="n"/>
      <c r="G3417" s="24" t="n"/>
      <c r="H3417" s="24" t="n"/>
      <c r="I3417" s="24" t="n"/>
      <c r="J3417" s="24" t="n"/>
      <c r="K3417" s="24" t="n"/>
      <c r="L3417" s="24" t="n"/>
      <c r="X3417" s="3" t="n"/>
    </row>
    <row r="3418">
      <c r="A3418" s="22" t="n"/>
      <c r="B3418" s="22" t="n"/>
      <c r="C3418" s="24" t="n"/>
      <c r="D3418" s="24" t="n"/>
      <c r="E3418" s="24" t="n"/>
      <c r="F3418" s="24" t="n"/>
      <c r="G3418" s="24" t="n"/>
      <c r="H3418" s="24" t="n"/>
      <c r="I3418" s="24" t="n"/>
      <c r="J3418" s="24" t="n"/>
      <c r="K3418" s="24" t="n"/>
      <c r="L3418" s="24" t="n"/>
      <c r="X3418" s="3" t="n"/>
    </row>
    <row r="3419">
      <c r="A3419" s="22" t="n"/>
      <c r="B3419" s="22" t="n"/>
      <c r="C3419" s="24" t="n"/>
      <c r="D3419" s="24" t="n"/>
      <c r="E3419" s="24" t="n"/>
      <c r="F3419" s="24" t="n"/>
      <c r="G3419" s="24" t="n"/>
      <c r="H3419" s="24" t="n"/>
      <c r="I3419" s="24" t="n"/>
      <c r="J3419" s="24" t="n"/>
      <c r="K3419" s="24" t="n"/>
      <c r="L3419" s="24" t="n"/>
      <c r="X3419" s="3" t="n"/>
    </row>
    <row r="3420">
      <c r="A3420" s="22" t="n"/>
      <c r="B3420" s="22" t="n"/>
      <c r="C3420" s="24" t="n"/>
      <c r="D3420" s="24" t="n"/>
      <c r="E3420" s="24" t="n"/>
      <c r="F3420" s="24" t="n"/>
      <c r="G3420" s="24" t="n"/>
      <c r="H3420" s="24" t="n"/>
      <c r="I3420" s="24" t="n"/>
      <c r="J3420" s="24" t="n"/>
      <c r="K3420" s="24" t="n"/>
      <c r="L3420" s="24" t="n"/>
      <c r="X3420" s="3" t="n"/>
    </row>
    <row r="3421">
      <c r="A3421" s="22" t="n"/>
      <c r="B3421" s="22" t="n"/>
      <c r="C3421" s="24" t="n"/>
      <c r="D3421" s="24" t="n"/>
      <c r="E3421" s="24" t="n"/>
      <c r="F3421" s="24" t="n"/>
      <c r="G3421" s="24" t="n"/>
      <c r="H3421" s="24" t="n"/>
      <c r="I3421" s="24" t="n"/>
      <c r="J3421" s="24" t="n"/>
      <c r="K3421" s="24" t="n"/>
      <c r="L3421" s="24" t="n"/>
      <c r="X3421" s="3" t="n"/>
    </row>
    <row r="3422">
      <c r="A3422" s="22" t="n"/>
      <c r="B3422" s="22" t="n"/>
      <c r="C3422" s="24" t="n"/>
      <c r="D3422" s="24" t="n"/>
      <c r="E3422" s="24" t="n"/>
      <c r="F3422" s="24" t="n"/>
      <c r="G3422" s="24" t="n"/>
      <c r="H3422" s="24" t="n"/>
      <c r="I3422" s="24" t="n"/>
      <c r="J3422" s="24" t="n"/>
      <c r="K3422" s="24" t="n"/>
      <c r="L3422" s="24" t="n"/>
      <c r="X3422" s="3" t="n"/>
    </row>
    <row r="3423">
      <c r="A3423" s="22" t="n"/>
      <c r="B3423" s="22" t="n"/>
      <c r="C3423" s="24" t="n"/>
      <c r="D3423" s="24" t="n"/>
      <c r="E3423" s="24" t="n"/>
      <c r="F3423" s="24" t="n"/>
      <c r="G3423" s="24" t="n"/>
      <c r="H3423" s="24" t="n"/>
      <c r="I3423" s="24" t="n"/>
      <c r="J3423" s="24" t="n"/>
      <c r="K3423" s="24" t="n"/>
      <c r="L3423" s="24" t="n"/>
      <c r="X3423" s="3" t="n"/>
    </row>
    <row r="3424">
      <c r="A3424" s="22" t="n"/>
      <c r="B3424" s="22" t="n"/>
      <c r="C3424" s="24" t="n"/>
      <c r="D3424" s="24" t="n"/>
      <c r="E3424" s="24" t="n"/>
      <c r="F3424" s="24" t="n"/>
      <c r="G3424" s="24" t="n"/>
      <c r="H3424" s="24" t="n"/>
      <c r="I3424" s="24" t="n"/>
      <c r="J3424" s="24" t="n"/>
      <c r="K3424" s="24" t="n"/>
      <c r="L3424" s="24" t="n"/>
      <c r="X3424" s="3" t="n"/>
    </row>
    <row r="3425">
      <c r="A3425" s="22" t="n"/>
      <c r="B3425" s="22" t="n"/>
      <c r="C3425" s="24" t="n"/>
      <c r="D3425" s="24" t="n"/>
      <c r="E3425" s="24" t="n"/>
      <c r="F3425" s="24" t="n"/>
      <c r="G3425" s="24" t="n"/>
      <c r="H3425" s="24" t="n"/>
      <c r="I3425" s="24" t="n"/>
      <c r="J3425" s="24" t="n"/>
      <c r="K3425" s="24" t="n"/>
      <c r="L3425" s="24" t="n"/>
      <c r="X3425" s="3" t="n"/>
    </row>
    <row r="3426">
      <c r="A3426" s="22" t="n"/>
      <c r="B3426" s="22" t="n"/>
      <c r="C3426" s="24" t="n"/>
      <c r="D3426" s="24" t="n"/>
      <c r="E3426" s="24" t="n"/>
      <c r="F3426" s="24" t="n"/>
      <c r="G3426" s="24" t="n"/>
      <c r="H3426" s="24" t="n"/>
      <c r="I3426" s="24" t="n"/>
      <c r="J3426" s="24" t="n"/>
      <c r="K3426" s="24" t="n"/>
      <c r="L3426" s="24" t="n"/>
      <c r="X3426" s="3" t="n"/>
    </row>
    <row r="3427">
      <c r="A3427" s="22" t="n"/>
      <c r="B3427" s="22" t="n"/>
      <c r="C3427" s="24" t="n"/>
      <c r="D3427" s="24" t="n"/>
      <c r="E3427" s="24" t="n"/>
      <c r="F3427" s="24" t="n"/>
      <c r="G3427" s="24" t="n"/>
      <c r="H3427" s="24" t="n"/>
      <c r="I3427" s="24" t="n"/>
      <c r="J3427" s="24" t="n"/>
      <c r="K3427" s="24" t="n"/>
      <c r="L3427" s="24" t="n"/>
      <c r="X3427" s="3" t="n"/>
    </row>
    <row r="3428">
      <c r="A3428" s="22" t="n"/>
      <c r="B3428" s="22" t="n"/>
      <c r="C3428" s="24" t="n"/>
      <c r="D3428" s="24" t="n"/>
      <c r="E3428" s="24" t="n"/>
      <c r="F3428" s="24" t="n"/>
      <c r="G3428" s="24" t="n"/>
      <c r="H3428" s="24" t="n"/>
      <c r="I3428" s="24" t="n"/>
      <c r="J3428" s="24" t="n"/>
      <c r="K3428" s="24" t="n"/>
      <c r="L3428" s="24" t="n"/>
      <c r="X3428" s="3" t="n"/>
    </row>
    <row r="3429">
      <c r="A3429" s="22" t="n"/>
      <c r="B3429" s="22" t="n"/>
      <c r="C3429" s="24" t="n"/>
      <c r="D3429" s="24" t="n"/>
      <c r="E3429" s="24" t="n"/>
      <c r="F3429" s="24" t="n"/>
      <c r="G3429" s="24" t="n"/>
      <c r="H3429" s="24" t="n"/>
      <c r="I3429" s="24" t="n"/>
      <c r="J3429" s="24" t="n"/>
      <c r="K3429" s="24" t="n"/>
      <c r="L3429" s="24" t="n"/>
      <c r="X3429" s="3" t="n"/>
    </row>
    <row r="3430">
      <c r="A3430" s="22" t="n"/>
      <c r="B3430" s="22" t="n"/>
      <c r="C3430" s="24" t="n"/>
      <c r="D3430" s="24" t="n"/>
      <c r="E3430" s="24" t="n"/>
      <c r="F3430" s="24" t="n"/>
      <c r="G3430" s="24" t="n"/>
      <c r="H3430" s="24" t="n"/>
      <c r="I3430" s="24" t="n"/>
      <c r="J3430" s="24" t="n"/>
      <c r="K3430" s="24" t="n"/>
      <c r="L3430" s="24" t="n"/>
      <c r="X3430" s="3" t="n"/>
    </row>
    <row r="3431">
      <c r="A3431" s="22" t="n"/>
      <c r="B3431" s="22" t="n"/>
      <c r="C3431" s="24" t="n"/>
      <c r="D3431" s="24" t="n"/>
      <c r="E3431" s="24" t="n"/>
      <c r="F3431" s="24" t="n"/>
      <c r="G3431" s="24" t="n"/>
      <c r="H3431" s="24" t="n"/>
      <c r="I3431" s="24" t="n"/>
      <c r="J3431" s="24" t="n"/>
      <c r="K3431" s="24" t="n"/>
      <c r="L3431" s="24" t="n"/>
      <c r="X3431" s="3" t="n"/>
    </row>
    <row r="3432">
      <c r="A3432" s="22" t="n"/>
      <c r="B3432" s="22" t="n"/>
      <c r="C3432" s="24" t="n"/>
      <c r="D3432" s="24" t="n"/>
      <c r="E3432" s="24" t="n"/>
      <c r="F3432" s="24" t="n"/>
      <c r="G3432" s="24" t="n"/>
      <c r="H3432" s="24" t="n"/>
      <c r="I3432" s="24" t="n"/>
      <c r="J3432" s="24" t="n"/>
      <c r="K3432" s="24" t="n"/>
      <c r="L3432" s="24" t="n"/>
      <c r="X3432" s="3" t="n"/>
    </row>
    <row r="3433">
      <c r="A3433" s="22" t="n"/>
      <c r="B3433" s="22" t="n"/>
      <c r="C3433" s="24" t="n"/>
      <c r="D3433" s="24" t="n"/>
      <c r="E3433" s="24" t="n"/>
      <c r="F3433" s="24" t="n"/>
      <c r="G3433" s="24" t="n"/>
      <c r="H3433" s="24" t="n"/>
      <c r="I3433" s="24" t="n"/>
      <c r="J3433" s="24" t="n"/>
      <c r="K3433" s="24" t="n"/>
      <c r="L3433" s="24" t="n"/>
      <c r="X3433" s="3" t="n"/>
    </row>
    <row r="3434">
      <c r="A3434" s="22" t="n"/>
      <c r="B3434" s="22" t="n"/>
      <c r="C3434" s="24" t="n"/>
      <c r="D3434" s="24" t="n"/>
      <c r="E3434" s="24" t="n"/>
      <c r="F3434" s="24" t="n"/>
      <c r="G3434" s="24" t="n"/>
      <c r="H3434" s="24" t="n"/>
      <c r="I3434" s="24" t="n"/>
      <c r="J3434" s="24" t="n"/>
      <c r="K3434" s="24" t="n"/>
      <c r="L3434" s="24" t="n"/>
      <c r="X3434" s="3" t="n"/>
    </row>
    <row r="3435">
      <c r="A3435" s="22" t="n"/>
      <c r="B3435" s="22" t="n"/>
      <c r="C3435" s="24" t="n"/>
      <c r="D3435" s="24" t="n"/>
      <c r="E3435" s="24" t="n"/>
      <c r="F3435" s="24" t="n"/>
      <c r="G3435" s="24" t="n"/>
      <c r="H3435" s="24" t="n"/>
      <c r="I3435" s="24" t="n"/>
      <c r="J3435" s="24" t="n"/>
      <c r="K3435" s="24" t="n"/>
      <c r="L3435" s="24" t="n"/>
      <c r="X3435" s="3" t="n"/>
    </row>
    <row r="3436">
      <c r="A3436" s="22" t="n"/>
      <c r="B3436" s="22" t="n"/>
      <c r="C3436" s="24" t="n"/>
      <c r="D3436" s="24" t="n"/>
      <c r="E3436" s="24" t="n"/>
      <c r="F3436" s="24" t="n"/>
      <c r="G3436" s="24" t="n"/>
      <c r="H3436" s="24" t="n"/>
      <c r="I3436" s="24" t="n"/>
      <c r="J3436" s="24" t="n"/>
      <c r="K3436" s="24" t="n"/>
      <c r="L3436" s="24" t="n"/>
      <c r="X3436" s="3" t="n"/>
    </row>
    <row r="3437">
      <c r="A3437" s="22" t="n"/>
      <c r="B3437" s="22" t="n"/>
      <c r="C3437" s="24" t="n"/>
      <c r="D3437" s="24" t="n"/>
      <c r="E3437" s="24" t="n"/>
      <c r="F3437" s="24" t="n"/>
      <c r="G3437" s="24" t="n"/>
      <c r="H3437" s="24" t="n"/>
      <c r="I3437" s="24" t="n"/>
      <c r="J3437" s="24" t="n"/>
      <c r="K3437" s="24" t="n"/>
      <c r="L3437" s="24" t="n"/>
      <c r="X3437" s="3" t="n"/>
    </row>
    <row r="3438">
      <c r="A3438" s="22" t="n"/>
      <c r="B3438" s="22" t="n"/>
      <c r="C3438" s="24" t="n"/>
      <c r="D3438" s="24" t="n"/>
      <c r="E3438" s="24" t="n"/>
      <c r="F3438" s="24" t="n"/>
      <c r="G3438" s="24" t="n"/>
      <c r="H3438" s="24" t="n"/>
      <c r="I3438" s="24" t="n"/>
      <c r="J3438" s="24" t="n"/>
      <c r="K3438" s="24" t="n"/>
      <c r="L3438" s="24" t="n"/>
      <c r="X3438" s="3" t="n"/>
    </row>
    <row r="3439">
      <c r="A3439" s="22" t="n"/>
      <c r="B3439" s="22" t="n"/>
      <c r="C3439" s="24" t="n"/>
      <c r="D3439" s="24" t="n"/>
      <c r="E3439" s="24" t="n"/>
      <c r="F3439" s="24" t="n"/>
      <c r="G3439" s="24" t="n"/>
      <c r="H3439" s="24" t="n"/>
      <c r="I3439" s="24" t="n"/>
      <c r="J3439" s="24" t="n"/>
      <c r="K3439" s="24" t="n"/>
      <c r="L3439" s="24" t="n"/>
      <c r="X3439" s="3" t="n"/>
    </row>
    <row r="3440">
      <c r="A3440" s="22" t="n"/>
      <c r="B3440" s="22" t="n"/>
      <c r="C3440" s="24" t="n"/>
      <c r="D3440" s="24" t="n"/>
      <c r="E3440" s="24" t="n"/>
      <c r="F3440" s="24" t="n"/>
      <c r="G3440" s="24" t="n"/>
      <c r="H3440" s="24" t="n"/>
      <c r="I3440" s="24" t="n"/>
      <c r="J3440" s="24" t="n"/>
      <c r="K3440" s="24" t="n"/>
      <c r="L3440" s="24" t="n"/>
      <c r="X3440" s="3" t="n"/>
    </row>
    <row r="3441">
      <c r="A3441" s="22" t="n"/>
      <c r="B3441" s="22" t="n"/>
      <c r="C3441" s="24" t="n"/>
      <c r="D3441" s="24" t="n"/>
      <c r="E3441" s="24" t="n"/>
      <c r="F3441" s="24" t="n"/>
      <c r="G3441" s="24" t="n"/>
      <c r="H3441" s="24" t="n"/>
      <c r="I3441" s="24" t="n"/>
      <c r="J3441" s="24" t="n"/>
      <c r="K3441" s="24" t="n"/>
      <c r="L3441" s="24" t="n"/>
      <c r="X3441" s="3" t="n"/>
    </row>
    <row r="3442">
      <c r="A3442" s="22" t="n"/>
      <c r="B3442" s="22" t="n"/>
      <c r="C3442" s="24" t="n"/>
      <c r="D3442" s="24" t="n"/>
      <c r="E3442" s="24" t="n"/>
      <c r="F3442" s="24" t="n"/>
      <c r="G3442" s="24" t="n"/>
      <c r="H3442" s="24" t="n"/>
      <c r="I3442" s="24" t="n"/>
      <c r="J3442" s="24" t="n"/>
      <c r="K3442" s="24" t="n"/>
      <c r="L3442" s="24" t="n"/>
      <c r="X3442" s="3" t="n"/>
    </row>
    <row r="3443">
      <c r="A3443" s="22" t="n"/>
      <c r="B3443" s="22" t="n"/>
      <c r="C3443" s="24" t="n"/>
      <c r="D3443" s="24" t="n"/>
      <c r="E3443" s="24" t="n"/>
      <c r="F3443" s="24" t="n"/>
      <c r="G3443" s="24" t="n"/>
      <c r="H3443" s="24" t="n"/>
      <c r="I3443" s="24" t="n"/>
      <c r="J3443" s="24" t="n"/>
      <c r="K3443" s="24" t="n"/>
      <c r="L3443" s="24" t="n"/>
      <c r="X3443" s="3" t="n"/>
    </row>
    <row r="3444">
      <c r="A3444" s="22" t="n"/>
      <c r="B3444" s="22" t="n"/>
      <c r="C3444" s="24" t="n"/>
      <c r="D3444" s="24" t="n"/>
      <c r="E3444" s="24" t="n"/>
      <c r="F3444" s="24" t="n"/>
      <c r="G3444" s="24" t="n"/>
      <c r="H3444" s="24" t="n"/>
      <c r="I3444" s="24" t="n"/>
      <c r="J3444" s="24" t="n"/>
      <c r="K3444" s="24" t="n"/>
      <c r="L3444" s="24" t="n"/>
      <c r="X3444" s="3" t="n"/>
    </row>
    <row r="3445">
      <c r="A3445" s="22" t="n"/>
      <c r="B3445" s="22" t="n"/>
      <c r="C3445" s="24" t="n"/>
      <c r="D3445" s="24" t="n"/>
      <c r="E3445" s="24" t="n"/>
      <c r="F3445" s="24" t="n"/>
      <c r="G3445" s="24" t="n"/>
      <c r="H3445" s="24" t="n"/>
      <c r="I3445" s="24" t="n"/>
      <c r="J3445" s="24" t="n"/>
      <c r="K3445" s="24" t="n"/>
      <c r="L3445" s="24" t="n"/>
      <c r="X3445" s="3" t="n"/>
    </row>
    <row r="3446">
      <c r="A3446" s="22" t="n"/>
      <c r="B3446" s="22" t="n"/>
      <c r="C3446" s="24" t="n"/>
      <c r="D3446" s="24" t="n"/>
      <c r="E3446" s="24" t="n"/>
      <c r="F3446" s="24" t="n"/>
      <c r="G3446" s="24" t="n"/>
      <c r="H3446" s="24" t="n"/>
      <c r="I3446" s="24" t="n"/>
      <c r="J3446" s="24" t="n"/>
      <c r="K3446" s="24" t="n"/>
      <c r="L3446" s="24" t="n"/>
      <c r="X3446" s="3" t="n"/>
    </row>
    <row r="3447">
      <c r="A3447" s="22" t="n"/>
      <c r="B3447" s="22" t="n"/>
      <c r="C3447" s="24" t="n"/>
      <c r="D3447" s="24" t="n"/>
      <c r="E3447" s="24" t="n"/>
      <c r="F3447" s="24" t="n"/>
      <c r="G3447" s="24" t="n"/>
      <c r="H3447" s="24" t="n"/>
      <c r="I3447" s="24" t="n"/>
      <c r="J3447" s="24" t="n"/>
      <c r="K3447" s="24" t="n"/>
      <c r="L3447" s="24" t="n"/>
      <c r="X3447" s="3" t="n"/>
    </row>
    <row r="3448">
      <c r="A3448" s="22" t="n"/>
      <c r="B3448" s="22" t="n"/>
      <c r="C3448" s="24" t="n"/>
      <c r="D3448" s="24" t="n"/>
      <c r="E3448" s="24" t="n"/>
      <c r="F3448" s="24" t="n"/>
      <c r="G3448" s="24" t="n"/>
      <c r="H3448" s="24" t="n"/>
      <c r="I3448" s="24" t="n"/>
      <c r="J3448" s="24" t="n"/>
      <c r="K3448" s="24" t="n"/>
      <c r="L3448" s="24" t="n"/>
      <c r="X3448" s="3" t="n"/>
    </row>
    <row r="3449">
      <c r="A3449" s="22" t="n"/>
      <c r="B3449" s="22" t="n"/>
      <c r="C3449" s="24" t="n"/>
      <c r="D3449" s="24" t="n"/>
      <c r="E3449" s="24" t="n"/>
      <c r="F3449" s="24" t="n"/>
      <c r="G3449" s="24" t="n"/>
      <c r="H3449" s="24" t="n"/>
      <c r="I3449" s="24" t="n"/>
      <c r="J3449" s="24" t="n"/>
      <c r="K3449" s="24" t="n"/>
      <c r="L3449" s="24" t="n"/>
      <c r="X3449" s="3" t="n"/>
    </row>
    <row r="3450">
      <c r="A3450" s="22" t="n"/>
      <c r="B3450" s="22" t="n"/>
      <c r="C3450" s="24" t="n"/>
      <c r="D3450" s="24" t="n"/>
      <c r="E3450" s="24" t="n"/>
      <c r="F3450" s="24" t="n"/>
      <c r="G3450" s="24" t="n"/>
      <c r="H3450" s="24" t="n"/>
      <c r="I3450" s="24" t="n"/>
      <c r="J3450" s="24" t="n"/>
      <c r="K3450" s="24" t="n"/>
      <c r="L3450" s="24" t="n"/>
      <c r="X3450" s="3" t="n"/>
    </row>
    <row r="3451">
      <c r="A3451" s="22" t="n"/>
      <c r="B3451" s="22" t="n"/>
      <c r="C3451" s="24" t="n"/>
      <c r="D3451" s="24" t="n"/>
      <c r="E3451" s="24" t="n"/>
      <c r="F3451" s="24" t="n"/>
      <c r="G3451" s="24" t="n"/>
      <c r="H3451" s="24" t="n"/>
      <c r="I3451" s="24" t="n"/>
      <c r="J3451" s="24" t="n"/>
      <c r="K3451" s="24" t="n"/>
      <c r="L3451" s="24" t="n"/>
      <c r="X3451" s="3" t="n"/>
    </row>
    <row r="3452">
      <c r="A3452" s="22" t="n"/>
      <c r="B3452" s="22" t="n"/>
      <c r="C3452" s="24" t="n"/>
      <c r="D3452" s="24" t="n"/>
      <c r="E3452" s="24" t="n"/>
      <c r="F3452" s="24" t="n"/>
      <c r="G3452" s="24" t="n"/>
      <c r="H3452" s="24" t="n"/>
      <c r="I3452" s="24" t="n"/>
      <c r="J3452" s="24" t="n"/>
      <c r="K3452" s="24" t="n"/>
      <c r="L3452" s="24" t="n"/>
      <c r="X3452" s="3" t="n"/>
    </row>
    <row r="3453">
      <c r="A3453" s="22" t="n"/>
      <c r="B3453" s="22" t="n"/>
      <c r="C3453" s="24" t="n"/>
      <c r="D3453" s="24" t="n"/>
      <c r="E3453" s="24" t="n"/>
      <c r="F3453" s="24" t="n"/>
      <c r="G3453" s="24" t="n"/>
      <c r="H3453" s="24" t="n"/>
      <c r="I3453" s="24" t="n"/>
      <c r="J3453" s="24" t="n"/>
      <c r="K3453" s="24" t="n"/>
      <c r="L3453" s="24" t="n"/>
      <c r="X3453" s="3" t="n"/>
    </row>
    <row r="3454">
      <c r="A3454" s="22" t="n"/>
      <c r="B3454" s="22" t="n"/>
      <c r="C3454" s="24" t="n"/>
      <c r="D3454" s="24" t="n"/>
      <c r="E3454" s="24" t="n"/>
      <c r="F3454" s="24" t="n"/>
      <c r="G3454" s="24" t="n"/>
      <c r="H3454" s="24" t="n"/>
      <c r="I3454" s="24" t="n"/>
      <c r="J3454" s="24" t="n"/>
      <c r="K3454" s="24" t="n"/>
      <c r="L3454" s="24" t="n"/>
      <c r="X3454" s="3" t="n"/>
    </row>
    <row r="3455">
      <c r="A3455" s="22" t="n"/>
      <c r="B3455" s="22" t="n"/>
      <c r="C3455" s="24" t="n"/>
      <c r="D3455" s="24" t="n"/>
      <c r="E3455" s="24" t="n"/>
      <c r="F3455" s="24" t="n"/>
      <c r="G3455" s="24" t="n"/>
      <c r="H3455" s="24" t="n"/>
      <c r="I3455" s="24" t="n"/>
      <c r="J3455" s="24" t="n"/>
      <c r="K3455" s="24" t="n"/>
      <c r="L3455" s="24" t="n"/>
      <c r="X3455" s="3" t="n"/>
    </row>
    <row r="3456">
      <c r="A3456" s="22" t="n"/>
      <c r="B3456" s="22" t="n"/>
      <c r="C3456" s="24" t="n"/>
      <c r="D3456" s="24" t="n"/>
      <c r="E3456" s="24" t="n"/>
      <c r="F3456" s="24" t="n"/>
      <c r="G3456" s="24" t="n"/>
      <c r="H3456" s="24" t="n"/>
      <c r="I3456" s="24" t="n"/>
      <c r="J3456" s="24" t="n"/>
      <c r="K3456" s="24" t="n"/>
      <c r="L3456" s="24" t="n"/>
      <c r="X3456" s="3" t="n"/>
    </row>
    <row r="3457">
      <c r="A3457" s="22" t="n"/>
      <c r="B3457" s="22" t="n"/>
      <c r="C3457" s="24" t="n"/>
      <c r="D3457" s="24" t="n"/>
      <c r="E3457" s="24" t="n"/>
      <c r="F3457" s="24" t="n"/>
      <c r="G3457" s="24" t="n"/>
      <c r="H3457" s="24" t="n"/>
      <c r="I3457" s="24" t="n"/>
      <c r="J3457" s="24" t="n"/>
      <c r="K3457" s="24" t="n"/>
      <c r="L3457" s="24" t="n"/>
      <c r="X3457" s="3" t="n"/>
    </row>
    <row r="3458">
      <c r="A3458" s="22" t="n"/>
      <c r="B3458" s="22" t="n"/>
      <c r="C3458" s="24" t="n"/>
      <c r="D3458" s="24" t="n"/>
      <c r="E3458" s="24" t="n"/>
      <c r="F3458" s="24" t="n"/>
      <c r="G3458" s="24" t="n"/>
      <c r="H3458" s="24" t="n"/>
      <c r="I3458" s="24" t="n"/>
      <c r="J3458" s="24" t="n"/>
      <c r="K3458" s="24" t="n"/>
      <c r="L3458" s="24" t="n"/>
      <c r="X3458" s="3" t="n"/>
    </row>
    <row r="3459">
      <c r="A3459" s="22" t="n"/>
      <c r="B3459" s="22" t="n"/>
      <c r="C3459" s="24" t="n"/>
      <c r="D3459" s="24" t="n"/>
      <c r="E3459" s="24" t="n"/>
      <c r="F3459" s="24" t="n"/>
      <c r="G3459" s="24" t="n"/>
      <c r="H3459" s="24" t="n"/>
      <c r="I3459" s="24" t="n"/>
      <c r="J3459" s="24" t="n"/>
      <c r="K3459" s="24" t="n"/>
      <c r="L3459" s="24" t="n"/>
      <c r="X3459" s="3" t="n"/>
    </row>
    <row r="3460">
      <c r="A3460" s="22" t="n"/>
      <c r="B3460" s="22" t="n"/>
      <c r="C3460" s="24" t="n"/>
      <c r="D3460" s="24" t="n"/>
      <c r="E3460" s="24" t="n"/>
      <c r="F3460" s="24" t="n"/>
      <c r="G3460" s="24" t="n"/>
      <c r="H3460" s="24" t="n"/>
      <c r="I3460" s="24" t="n"/>
      <c r="J3460" s="24" t="n"/>
      <c r="K3460" s="24" t="n"/>
      <c r="L3460" s="24" t="n"/>
      <c r="X3460" s="3" t="n"/>
    </row>
    <row r="3461">
      <c r="A3461" s="22" t="n"/>
      <c r="B3461" s="22" t="n"/>
      <c r="C3461" s="24" t="n"/>
      <c r="D3461" s="24" t="n"/>
      <c r="E3461" s="24" t="n"/>
      <c r="F3461" s="24" t="n"/>
      <c r="G3461" s="24" t="n"/>
      <c r="H3461" s="24" t="n"/>
      <c r="I3461" s="24" t="n"/>
      <c r="J3461" s="24" t="n"/>
      <c r="K3461" s="24" t="n"/>
      <c r="L3461" s="24" t="n"/>
      <c r="X3461" s="3" t="n"/>
    </row>
    <row r="3462">
      <c r="A3462" s="22" t="n"/>
      <c r="B3462" s="22" t="n"/>
      <c r="C3462" s="24" t="n"/>
      <c r="D3462" s="24" t="n"/>
      <c r="E3462" s="24" t="n"/>
      <c r="F3462" s="24" t="n"/>
      <c r="G3462" s="24" t="n"/>
      <c r="H3462" s="24" t="n"/>
      <c r="I3462" s="24" t="n"/>
      <c r="J3462" s="24" t="n"/>
      <c r="K3462" s="24" t="n"/>
      <c r="L3462" s="24" t="n"/>
      <c r="X3462" s="3" t="n"/>
    </row>
    <row r="3463">
      <c r="A3463" s="22" t="n"/>
      <c r="B3463" s="22" t="n"/>
      <c r="C3463" s="24" t="n"/>
      <c r="D3463" s="24" t="n"/>
      <c r="E3463" s="24" t="n"/>
      <c r="F3463" s="24" t="n"/>
      <c r="G3463" s="24" t="n"/>
      <c r="H3463" s="24" t="n"/>
      <c r="I3463" s="24" t="n"/>
      <c r="J3463" s="24" t="n"/>
      <c r="K3463" s="24" t="n"/>
      <c r="L3463" s="24" t="n"/>
      <c r="X3463" s="3" t="n"/>
    </row>
    <row r="3464">
      <c r="A3464" s="22" t="n"/>
      <c r="B3464" s="22" t="n"/>
      <c r="C3464" s="24" t="n"/>
      <c r="D3464" s="24" t="n"/>
      <c r="E3464" s="24" t="n"/>
      <c r="F3464" s="24" t="n"/>
      <c r="G3464" s="24" t="n"/>
      <c r="H3464" s="24" t="n"/>
      <c r="I3464" s="24" t="n"/>
      <c r="J3464" s="24" t="n"/>
      <c r="K3464" s="24" t="n"/>
      <c r="L3464" s="24" t="n"/>
      <c r="X3464" s="3" t="n"/>
    </row>
    <row r="3465">
      <c r="A3465" s="22" t="n"/>
      <c r="B3465" s="22" t="n"/>
      <c r="C3465" s="24" t="n"/>
      <c r="D3465" s="24" t="n"/>
      <c r="E3465" s="24" t="n"/>
      <c r="F3465" s="24" t="n"/>
      <c r="G3465" s="24" t="n"/>
      <c r="H3465" s="24" t="n"/>
      <c r="I3465" s="24" t="n"/>
      <c r="J3465" s="24" t="n"/>
      <c r="K3465" s="24" t="n"/>
      <c r="L3465" s="24" t="n"/>
      <c r="X3465" s="3" t="n"/>
    </row>
    <row r="3466">
      <c r="A3466" s="22" t="n"/>
      <c r="B3466" s="22" t="n"/>
      <c r="C3466" s="24" t="n"/>
      <c r="D3466" s="24" t="n"/>
      <c r="E3466" s="24" t="n"/>
      <c r="F3466" s="24" t="n"/>
      <c r="G3466" s="24" t="n"/>
      <c r="H3466" s="24" t="n"/>
      <c r="I3466" s="24" t="n"/>
      <c r="J3466" s="24" t="n"/>
      <c r="K3466" s="24" t="n"/>
      <c r="L3466" s="24" t="n"/>
      <c r="X3466" s="3" t="n"/>
    </row>
    <row r="3467">
      <c r="A3467" s="22" t="n"/>
      <c r="B3467" s="22" t="n"/>
      <c r="C3467" s="24" t="n"/>
      <c r="D3467" s="24" t="n"/>
      <c r="E3467" s="24" t="n"/>
      <c r="F3467" s="24" t="n"/>
      <c r="G3467" s="24" t="n"/>
      <c r="H3467" s="24" t="n"/>
      <c r="I3467" s="24" t="n"/>
      <c r="J3467" s="24" t="n"/>
      <c r="K3467" s="24" t="n"/>
      <c r="L3467" s="24" t="n"/>
      <c r="X3467" s="3" t="n"/>
    </row>
    <row r="3468">
      <c r="A3468" s="22" t="n"/>
      <c r="B3468" s="22" t="n"/>
      <c r="C3468" s="24" t="n"/>
      <c r="D3468" s="24" t="n"/>
      <c r="E3468" s="24" t="n"/>
      <c r="F3468" s="24" t="n"/>
      <c r="G3468" s="24" t="n"/>
      <c r="H3468" s="24" t="n"/>
      <c r="I3468" s="24" t="n"/>
      <c r="J3468" s="24" t="n"/>
      <c r="K3468" s="24" t="n"/>
      <c r="L3468" s="24" t="n"/>
      <c r="X3468" s="3" t="n"/>
    </row>
    <row r="3469">
      <c r="A3469" s="22" t="n"/>
      <c r="B3469" s="22" t="n"/>
      <c r="C3469" s="24" t="n"/>
      <c r="D3469" s="24" t="n"/>
      <c r="E3469" s="24" t="n"/>
      <c r="F3469" s="24" t="n"/>
      <c r="G3469" s="24" t="n"/>
      <c r="H3469" s="24" t="n"/>
      <c r="I3469" s="24" t="n"/>
      <c r="J3469" s="24" t="n"/>
      <c r="K3469" s="24" t="n"/>
      <c r="L3469" s="24" t="n"/>
      <c r="X3469" s="3" t="n"/>
    </row>
    <row r="3470">
      <c r="A3470" s="22" t="n"/>
      <c r="B3470" s="22" t="n"/>
      <c r="C3470" s="24" t="n"/>
      <c r="D3470" s="24" t="n"/>
      <c r="E3470" s="24" t="n"/>
      <c r="F3470" s="24" t="n"/>
      <c r="G3470" s="24" t="n"/>
      <c r="H3470" s="24" t="n"/>
      <c r="I3470" s="24" t="n"/>
      <c r="J3470" s="24" t="n"/>
      <c r="K3470" s="24" t="n"/>
      <c r="L3470" s="24" t="n"/>
      <c r="X3470" s="3" t="n"/>
    </row>
    <row r="3471">
      <c r="A3471" s="22" t="n"/>
      <c r="B3471" s="22" t="n"/>
      <c r="C3471" s="24" t="n"/>
      <c r="D3471" s="24" t="n"/>
      <c r="E3471" s="24" t="n"/>
      <c r="F3471" s="24" t="n"/>
      <c r="G3471" s="24" t="n"/>
      <c r="H3471" s="24" t="n"/>
      <c r="I3471" s="24" t="n"/>
      <c r="J3471" s="24" t="n"/>
      <c r="K3471" s="24" t="n"/>
      <c r="L3471" s="24" t="n"/>
      <c r="X3471" s="3" t="n"/>
    </row>
    <row r="3472">
      <c r="A3472" s="22" t="n"/>
      <c r="B3472" s="22" t="n"/>
      <c r="C3472" s="24" t="n"/>
      <c r="D3472" s="24" t="n"/>
      <c r="E3472" s="24" t="n"/>
      <c r="F3472" s="24" t="n"/>
      <c r="G3472" s="24" t="n"/>
      <c r="H3472" s="24" t="n"/>
      <c r="I3472" s="24" t="n"/>
      <c r="J3472" s="24" t="n"/>
      <c r="K3472" s="24" t="n"/>
      <c r="L3472" s="24" t="n"/>
      <c r="X3472" s="3" t="n"/>
    </row>
    <row r="3473">
      <c r="A3473" s="22" t="n"/>
      <c r="B3473" s="22" t="n"/>
      <c r="C3473" s="24" t="n"/>
      <c r="D3473" s="24" t="n"/>
      <c r="E3473" s="24" t="n"/>
      <c r="F3473" s="24" t="n"/>
      <c r="G3473" s="24" t="n"/>
      <c r="H3473" s="24" t="n"/>
      <c r="I3473" s="24" t="n"/>
      <c r="J3473" s="24" t="n"/>
      <c r="K3473" s="24" t="n"/>
      <c r="L3473" s="24" t="n"/>
      <c r="X3473" s="3" t="n"/>
    </row>
    <row r="3474">
      <c r="A3474" s="22" t="n"/>
      <c r="B3474" s="22" t="n"/>
      <c r="C3474" s="24" t="n"/>
      <c r="D3474" s="24" t="n"/>
      <c r="E3474" s="24" t="n"/>
      <c r="F3474" s="24" t="n"/>
      <c r="G3474" s="24" t="n"/>
      <c r="H3474" s="24" t="n"/>
      <c r="I3474" s="24" t="n"/>
      <c r="J3474" s="24" t="n"/>
      <c r="K3474" s="24" t="n"/>
      <c r="L3474" s="24" t="n"/>
      <c r="X3474" s="3" t="n"/>
    </row>
    <row r="3475">
      <c r="A3475" s="22" t="n"/>
      <c r="B3475" s="22" t="n"/>
      <c r="C3475" s="24" t="n"/>
      <c r="D3475" s="24" t="n"/>
      <c r="E3475" s="24" t="n"/>
      <c r="F3475" s="24" t="n"/>
      <c r="G3475" s="24" t="n"/>
      <c r="H3475" s="24" t="n"/>
      <c r="I3475" s="24" t="n"/>
      <c r="J3475" s="24" t="n"/>
      <c r="K3475" s="24" t="n"/>
      <c r="L3475" s="24" t="n"/>
      <c r="X3475" s="3" t="n"/>
    </row>
    <row r="3476">
      <c r="A3476" s="22" t="n"/>
      <c r="B3476" s="22" t="n"/>
      <c r="C3476" s="24" t="n"/>
      <c r="D3476" s="24" t="n"/>
      <c r="E3476" s="24" t="n"/>
      <c r="F3476" s="24" t="n"/>
      <c r="G3476" s="24" t="n"/>
      <c r="H3476" s="24" t="n"/>
      <c r="I3476" s="24" t="n"/>
      <c r="J3476" s="24" t="n"/>
      <c r="K3476" s="24" t="n"/>
      <c r="L3476" s="24" t="n"/>
      <c r="X3476" s="3" t="n"/>
    </row>
    <row r="3477">
      <c r="A3477" s="22" t="n"/>
      <c r="B3477" s="22" t="n"/>
      <c r="C3477" s="24" t="n"/>
      <c r="D3477" s="24" t="n"/>
      <c r="E3477" s="24" t="n"/>
      <c r="F3477" s="24" t="n"/>
      <c r="G3477" s="24" t="n"/>
      <c r="H3477" s="24" t="n"/>
      <c r="I3477" s="24" t="n"/>
      <c r="J3477" s="24" t="n"/>
      <c r="K3477" s="24" t="n"/>
      <c r="L3477" s="24" t="n"/>
      <c r="X3477" s="3" t="n"/>
    </row>
    <row r="3478">
      <c r="A3478" s="22" t="n"/>
      <c r="B3478" s="22" t="n"/>
      <c r="C3478" s="24" t="n"/>
      <c r="D3478" s="24" t="n"/>
      <c r="E3478" s="24" t="n"/>
      <c r="F3478" s="24" t="n"/>
      <c r="G3478" s="24" t="n"/>
      <c r="H3478" s="24" t="n"/>
      <c r="I3478" s="24" t="n"/>
      <c r="J3478" s="24" t="n"/>
      <c r="K3478" s="24" t="n"/>
      <c r="L3478" s="24" t="n"/>
      <c r="X3478" s="3" t="n"/>
    </row>
    <row r="3479">
      <c r="A3479" s="22" t="n"/>
      <c r="B3479" s="22" t="n"/>
      <c r="C3479" s="24" t="n"/>
      <c r="D3479" s="24" t="n"/>
      <c r="E3479" s="24" t="n"/>
      <c r="F3479" s="24" t="n"/>
      <c r="G3479" s="24" t="n"/>
      <c r="H3479" s="24" t="n"/>
      <c r="I3479" s="24" t="n"/>
      <c r="J3479" s="24" t="n"/>
      <c r="K3479" s="24" t="n"/>
      <c r="L3479" s="24" t="n"/>
      <c r="X3479" s="3" t="n"/>
    </row>
    <row r="3480">
      <c r="A3480" s="22" t="n"/>
      <c r="B3480" s="22" t="n"/>
      <c r="C3480" s="24" t="n"/>
      <c r="D3480" s="24" t="n"/>
      <c r="E3480" s="24" t="n"/>
      <c r="F3480" s="24" t="n"/>
      <c r="G3480" s="24" t="n"/>
      <c r="H3480" s="24" t="n"/>
      <c r="I3480" s="24" t="n"/>
      <c r="J3480" s="24" t="n"/>
      <c r="K3480" s="24" t="n"/>
      <c r="L3480" s="24" t="n"/>
      <c r="X3480" s="3" t="n"/>
    </row>
    <row r="3481">
      <c r="A3481" s="22" t="n"/>
      <c r="B3481" s="22" t="n"/>
      <c r="C3481" s="24" t="n"/>
      <c r="D3481" s="24" t="n"/>
      <c r="E3481" s="24" t="n"/>
      <c r="F3481" s="24" t="n"/>
      <c r="G3481" s="24" t="n"/>
      <c r="H3481" s="24" t="n"/>
      <c r="I3481" s="24" t="n"/>
      <c r="J3481" s="24" t="n"/>
      <c r="K3481" s="24" t="n"/>
      <c r="L3481" s="24" t="n"/>
      <c r="X3481" s="3" t="n"/>
    </row>
    <row r="3482">
      <c r="A3482" s="22" t="n"/>
      <c r="B3482" s="22" t="n"/>
      <c r="C3482" s="24" t="n"/>
      <c r="D3482" s="24" t="n"/>
      <c r="E3482" s="24" t="n"/>
      <c r="F3482" s="24" t="n"/>
      <c r="G3482" s="24" t="n"/>
      <c r="H3482" s="24" t="n"/>
      <c r="I3482" s="24" t="n"/>
      <c r="J3482" s="24" t="n"/>
      <c r="K3482" s="24" t="n"/>
      <c r="L3482" s="24" t="n"/>
      <c r="X3482" s="3" t="n"/>
    </row>
    <row r="3483">
      <c r="A3483" s="22" t="n"/>
      <c r="B3483" s="22" t="n"/>
      <c r="C3483" s="24" t="n"/>
      <c r="D3483" s="24" t="n"/>
      <c r="E3483" s="24" t="n"/>
      <c r="F3483" s="24" t="n"/>
      <c r="G3483" s="24" t="n"/>
      <c r="H3483" s="24" t="n"/>
      <c r="I3483" s="24" t="n"/>
      <c r="J3483" s="24" t="n"/>
      <c r="K3483" s="24" t="n"/>
      <c r="L3483" s="24" t="n"/>
      <c r="X3483" s="3" t="n"/>
    </row>
    <row r="3484">
      <c r="A3484" s="22" t="n"/>
      <c r="B3484" s="22" t="n"/>
      <c r="C3484" s="24" t="n"/>
      <c r="D3484" s="24" t="n"/>
      <c r="E3484" s="24" t="n"/>
      <c r="F3484" s="24" t="n"/>
      <c r="G3484" s="24" t="n"/>
      <c r="H3484" s="24" t="n"/>
      <c r="I3484" s="24" t="n"/>
      <c r="J3484" s="24" t="n"/>
      <c r="K3484" s="24" t="n"/>
      <c r="L3484" s="24" t="n"/>
      <c r="X3484" s="3" t="n"/>
    </row>
    <row r="3485">
      <c r="A3485" s="22" t="n"/>
      <c r="B3485" s="22" t="n"/>
      <c r="C3485" s="24" t="n"/>
      <c r="D3485" s="24" t="n"/>
      <c r="E3485" s="24" t="n"/>
      <c r="F3485" s="24" t="n"/>
      <c r="G3485" s="24" t="n"/>
      <c r="H3485" s="24" t="n"/>
      <c r="I3485" s="24" t="n"/>
      <c r="J3485" s="24" t="n"/>
      <c r="K3485" s="24" t="n"/>
      <c r="L3485" s="24" t="n"/>
      <c r="X3485" s="3" t="n"/>
    </row>
    <row r="3486">
      <c r="A3486" s="22" t="n"/>
      <c r="B3486" s="22" t="n"/>
      <c r="C3486" s="24" t="n"/>
      <c r="D3486" s="24" t="n"/>
      <c r="E3486" s="24" t="n"/>
      <c r="F3486" s="24" t="n"/>
      <c r="G3486" s="24" t="n"/>
      <c r="H3486" s="24" t="n"/>
      <c r="I3486" s="24" t="n"/>
      <c r="J3486" s="24" t="n"/>
      <c r="K3486" s="24" t="n"/>
      <c r="L3486" s="24" t="n"/>
      <c r="X3486" s="3" t="n"/>
    </row>
    <row r="3487">
      <c r="A3487" s="22" t="n"/>
      <c r="B3487" s="22" t="n"/>
      <c r="C3487" s="24" t="n"/>
      <c r="D3487" s="24" t="n"/>
      <c r="E3487" s="24" t="n"/>
      <c r="F3487" s="24" t="n"/>
      <c r="G3487" s="24" t="n"/>
      <c r="H3487" s="24" t="n"/>
      <c r="I3487" s="24" t="n"/>
      <c r="J3487" s="24" t="n"/>
      <c r="K3487" s="24" t="n"/>
      <c r="L3487" s="24" t="n"/>
      <c r="X3487" s="3" t="n"/>
    </row>
    <row r="3488">
      <c r="A3488" s="22" t="n"/>
      <c r="B3488" s="22" t="n"/>
      <c r="C3488" s="24" t="n"/>
      <c r="D3488" s="24" t="n"/>
      <c r="E3488" s="24" t="n"/>
      <c r="F3488" s="24" t="n"/>
      <c r="G3488" s="24" t="n"/>
      <c r="H3488" s="24" t="n"/>
      <c r="I3488" s="24" t="n"/>
      <c r="J3488" s="24" t="n"/>
      <c r="K3488" s="24" t="n"/>
      <c r="L3488" s="24" t="n"/>
      <c r="X3488" s="3" t="n"/>
    </row>
    <row r="3489">
      <c r="A3489" s="22" t="n"/>
      <c r="B3489" s="22" t="n"/>
      <c r="C3489" s="24" t="n"/>
      <c r="D3489" s="24" t="n"/>
      <c r="E3489" s="24" t="n"/>
      <c r="F3489" s="24" t="n"/>
      <c r="G3489" s="24" t="n"/>
      <c r="H3489" s="24" t="n"/>
      <c r="I3489" s="24" t="n"/>
      <c r="J3489" s="24" t="n"/>
      <c r="K3489" s="24" t="n"/>
      <c r="L3489" s="24" t="n"/>
      <c r="X3489" s="3" t="n"/>
    </row>
    <row r="3490">
      <c r="A3490" s="22" t="n"/>
      <c r="B3490" s="22" t="n"/>
      <c r="C3490" s="24" t="n"/>
      <c r="D3490" s="24" t="n"/>
      <c r="E3490" s="24" t="n"/>
      <c r="F3490" s="24" t="n"/>
      <c r="G3490" s="24" t="n"/>
      <c r="H3490" s="24" t="n"/>
      <c r="I3490" s="24" t="n"/>
      <c r="J3490" s="24" t="n"/>
      <c r="K3490" s="24" t="n"/>
      <c r="L3490" s="24" t="n"/>
      <c r="X3490" s="3" t="n"/>
    </row>
    <row r="3491">
      <c r="A3491" s="22" t="n"/>
      <c r="B3491" s="22" t="n"/>
      <c r="C3491" s="24" t="n"/>
      <c r="D3491" s="24" t="n"/>
      <c r="E3491" s="24" t="n"/>
      <c r="F3491" s="24" t="n"/>
      <c r="G3491" s="24" t="n"/>
      <c r="H3491" s="24" t="n"/>
      <c r="I3491" s="24" t="n"/>
      <c r="J3491" s="24" t="n"/>
      <c r="K3491" s="24" t="n"/>
      <c r="L3491" s="24" t="n"/>
      <c r="X3491" s="3" t="n"/>
    </row>
    <row r="3492">
      <c r="A3492" s="22" t="n"/>
      <c r="B3492" s="22" t="n"/>
      <c r="C3492" s="24" t="n"/>
      <c r="D3492" s="24" t="n"/>
      <c r="E3492" s="24" t="n"/>
      <c r="F3492" s="24" t="n"/>
      <c r="G3492" s="24" t="n"/>
      <c r="H3492" s="24" t="n"/>
      <c r="I3492" s="24" t="n"/>
      <c r="J3492" s="24" t="n"/>
      <c r="K3492" s="24" t="n"/>
      <c r="L3492" s="24" t="n"/>
      <c r="X3492" s="3" t="n"/>
    </row>
    <row r="3493">
      <c r="A3493" s="22" t="n"/>
      <c r="B3493" s="22" t="n"/>
      <c r="C3493" s="24" t="n"/>
      <c r="D3493" s="24" t="n"/>
      <c r="E3493" s="24" t="n"/>
      <c r="F3493" s="24" t="n"/>
      <c r="G3493" s="24" t="n"/>
      <c r="H3493" s="24" t="n"/>
      <c r="I3493" s="24" t="n"/>
      <c r="J3493" s="24" t="n"/>
      <c r="K3493" s="24" t="n"/>
      <c r="L3493" s="24" t="n"/>
      <c r="X3493" s="3" t="n"/>
    </row>
    <row r="3494">
      <c r="A3494" s="22" t="n"/>
      <c r="B3494" s="22" t="n"/>
      <c r="C3494" s="24" t="n"/>
      <c r="D3494" s="24" t="n"/>
      <c r="E3494" s="24" t="n"/>
      <c r="F3494" s="24" t="n"/>
      <c r="G3494" s="24" t="n"/>
      <c r="H3494" s="24" t="n"/>
      <c r="I3494" s="24" t="n"/>
      <c r="J3494" s="24" t="n"/>
      <c r="K3494" s="24" t="n"/>
      <c r="L3494" s="24" t="n"/>
      <c r="X3494" s="3" t="n"/>
    </row>
    <row r="3495">
      <c r="A3495" s="22" t="n"/>
      <c r="B3495" s="22" t="n"/>
      <c r="C3495" s="24" t="n"/>
      <c r="D3495" s="24" t="n"/>
      <c r="E3495" s="24" t="n"/>
      <c r="F3495" s="24" t="n"/>
      <c r="G3495" s="24" t="n"/>
      <c r="H3495" s="24" t="n"/>
      <c r="I3495" s="24" t="n"/>
      <c r="J3495" s="24" t="n"/>
      <c r="K3495" s="24" t="n"/>
      <c r="L3495" s="24" t="n"/>
      <c r="X3495" s="3" t="n"/>
    </row>
    <row r="3496">
      <c r="A3496" s="22" t="n"/>
      <c r="B3496" s="22" t="n"/>
      <c r="C3496" s="24" t="n"/>
      <c r="D3496" s="24" t="n"/>
      <c r="E3496" s="24" t="n"/>
      <c r="F3496" s="24" t="n"/>
      <c r="G3496" s="24" t="n"/>
      <c r="H3496" s="24" t="n"/>
      <c r="I3496" s="24" t="n"/>
      <c r="J3496" s="24" t="n"/>
      <c r="K3496" s="24" t="n"/>
      <c r="L3496" s="24" t="n"/>
      <c r="X3496" s="3" t="n"/>
    </row>
    <row r="3497">
      <c r="A3497" s="22" t="n"/>
      <c r="B3497" s="22" t="n"/>
      <c r="C3497" s="24" t="n"/>
      <c r="D3497" s="24" t="n"/>
      <c r="E3497" s="24" t="n"/>
      <c r="F3497" s="24" t="n"/>
      <c r="G3497" s="24" t="n"/>
      <c r="H3497" s="24" t="n"/>
      <c r="I3497" s="24" t="n"/>
      <c r="J3497" s="24" t="n"/>
      <c r="K3497" s="24" t="n"/>
      <c r="L3497" s="24" t="n"/>
      <c r="X3497" s="3" t="n"/>
    </row>
    <row r="3498">
      <c r="A3498" s="22" t="n"/>
      <c r="B3498" s="22" t="n"/>
      <c r="C3498" s="24" t="n"/>
      <c r="D3498" s="24" t="n"/>
      <c r="E3498" s="24" t="n"/>
      <c r="F3498" s="24" t="n"/>
      <c r="G3498" s="24" t="n"/>
      <c r="H3498" s="24" t="n"/>
      <c r="I3498" s="24" t="n"/>
      <c r="J3498" s="24" t="n"/>
      <c r="K3498" s="24" t="n"/>
      <c r="L3498" s="24" t="n"/>
      <c r="X3498" s="3" t="n"/>
    </row>
    <row r="3499">
      <c r="A3499" s="22" t="n"/>
      <c r="B3499" s="22" t="n"/>
      <c r="C3499" s="24" t="n"/>
      <c r="D3499" s="24" t="n"/>
      <c r="E3499" s="24" t="n"/>
      <c r="F3499" s="24" t="n"/>
      <c r="G3499" s="24" t="n"/>
      <c r="H3499" s="24" t="n"/>
      <c r="I3499" s="24" t="n"/>
      <c r="J3499" s="24" t="n"/>
      <c r="K3499" s="24" t="n"/>
      <c r="L3499" s="24" t="n"/>
      <c r="X3499" s="3" t="n"/>
    </row>
    <row r="3500">
      <c r="A3500" s="22" t="n"/>
      <c r="B3500" s="22" t="n"/>
      <c r="C3500" s="24" t="n"/>
      <c r="D3500" s="24" t="n"/>
      <c r="E3500" s="24" t="n"/>
      <c r="F3500" s="24" t="n"/>
      <c r="G3500" s="24" t="n"/>
      <c r="H3500" s="24" t="n"/>
      <c r="I3500" s="24" t="n"/>
      <c r="J3500" s="24" t="n"/>
      <c r="K3500" s="24" t="n"/>
      <c r="L3500" s="24" t="n"/>
      <c r="X3500" s="3" t="n"/>
    </row>
    <row r="3501">
      <c r="A3501" s="22" t="n"/>
      <c r="B3501" s="22" t="n"/>
      <c r="C3501" s="24" t="n"/>
      <c r="D3501" s="24" t="n"/>
      <c r="E3501" s="24" t="n"/>
      <c r="F3501" s="24" t="n"/>
      <c r="G3501" s="24" t="n"/>
      <c r="H3501" s="24" t="n"/>
      <c r="I3501" s="24" t="n"/>
      <c r="J3501" s="24" t="n"/>
      <c r="K3501" s="24" t="n"/>
      <c r="L3501" s="24" t="n"/>
      <c r="X3501" s="3" t="n"/>
    </row>
    <row r="3502">
      <c r="A3502" s="22" t="n"/>
      <c r="B3502" s="22" t="n"/>
      <c r="C3502" s="24" t="n"/>
      <c r="D3502" s="24" t="n"/>
      <c r="E3502" s="24" t="n"/>
      <c r="F3502" s="24" t="n"/>
      <c r="G3502" s="24" t="n"/>
      <c r="H3502" s="24" t="n"/>
      <c r="I3502" s="24" t="n"/>
      <c r="J3502" s="24" t="n"/>
      <c r="K3502" s="24" t="n"/>
      <c r="L3502" s="24" t="n"/>
      <c r="X3502" s="3" t="n"/>
    </row>
    <row r="3503">
      <c r="A3503" s="22" t="n"/>
      <c r="B3503" s="22" t="n"/>
      <c r="C3503" s="24" t="n"/>
      <c r="D3503" s="24" t="n"/>
      <c r="E3503" s="24" t="n"/>
      <c r="F3503" s="24" t="n"/>
      <c r="G3503" s="24" t="n"/>
      <c r="H3503" s="24" t="n"/>
      <c r="I3503" s="24" t="n"/>
      <c r="J3503" s="24" t="n"/>
      <c r="K3503" s="24" t="n"/>
      <c r="L3503" s="24" t="n"/>
      <c r="X3503" s="3" t="n"/>
    </row>
    <row r="3504">
      <c r="A3504" s="22" t="n"/>
      <c r="B3504" s="22" t="n"/>
      <c r="C3504" s="24" t="n"/>
      <c r="D3504" s="24" t="n"/>
      <c r="E3504" s="24" t="n"/>
      <c r="F3504" s="24" t="n"/>
      <c r="G3504" s="24" t="n"/>
      <c r="H3504" s="24" t="n"/>
      <c r="I3504" s="24" t="n"/>
      <c r="J3504" s="24" t="n"/>
      <c r="K3504" s="24" t="n"/>
      <c r="L3504" s="24" t="n"/>
      <c r="X3504" s="3" t="n"/>
    </row>
    <row r="3505">
      <c r="A3505" s="22" t="n"/>
      <c r="B3505" s="22" t="n"/>
      <c r="C3505" s="24" t="n"/>
      <c r="D3505" s="24" t="n"/>
      <c r="E3505" s="24" t="n"/>
      <c r="F3505" s="24" t="n"/>
      <c r="G3505" s="24" t="n"/>
      <c r="H3505" s="24" t="n"/>
      <c r="I3505" s="24" t="n"/>
      <c r="J3505" s="24" t="n"/>
      <c r="K3505" s="24" t="n"/>
      <c r="L3505" s="24" t="n"/>
      <c r="X3505" s="3" t="n"/>
    </row>
    <row r="3506">
      <c r="A3506" s="22" t="n"/>
      <c r="B3506" s="22" t="n"/>
      <c r="C3506" s="24" t="n"/>
      <c r="D3506" s="24" t="n"/>
      <c r="E3506" s="24" t="n"/>
      <c r="F3506" s="24" t="n"/>
      <c r="G3506" s="24" t="n"/>
      <c r="H3506" s="24" t="n"/>
      <c r="I3506" s="24" t="n"/>
      <c r="J3506" s="24" t="n"/>
      <c r="K3506" s="24" t="n"/>
      <c r="L3506" s="24" t="n"/>
      <c r="X3506" s="3" t="n"/>
    </row>
    <row r="3507">
      <c r="A3507" s="22" t="n"/>
      <c r="B3507" s="22" t="n"/>
      <c r="C3507" s="24" t="n"/>
      <c r="D3507" s="24" t="n"/>
      <c r="E3507" s="24" t="n"/>
      <c r="F3507" s="24" t="n"/>
      <c r="G3507" s="24" t="n"/>
      <c r="H3507" s="24" t="n"/>
      <c r="I3507" s="24" t="n"/>
      <c r="J3507" s="24" t="n"/>
      <c r="K3507" s="24" t="n"/>
      <c r="L3507" s="24" t="n"/>
      <c r="X3507" s="3" t="n"/>
    </row>
    <row r="3508">
      <c r="A3508" s="22" t="n"/>
      <c r="B3508" s="22" t="n"/>
      <c r="C3508" s="24" t="n"/>
      <c r="D3508" s="24" t="n"/>
      <c r="E3508" s="24" t="n"/>
      <c r="F3508" s="24" t="n"/>
      <c r="G3508" s="24" t="n"/>
      <c r="H3508" s="24" t="n"/>
      <c r="I3508" s="24" t="n"/>
      <c r="J3508" s="24" t="n"/>
      <c r="K3508" s="24" t="n"/>
      <c r="L3508" s="24" t="n"/>
      <c r="X3508" s="3" t="n"/>
    </row>
    <row r="3509">
      <c r="A3509" s="22" t="n"/>
      <c r="B3509" s="22" t="n"/>
      <c r="C3509" s="24" t="n"/>
      <c r="D3509" s="24" t="n"/>
      <c r="E3509" s="24" t="n"/>
      <c r="F3509" s="24" t="n"/>
      <c r="G3509" s="24" t="n"/>
      <c r="H3509" s="24" t="n"/>
      <c r="I3509" s="24" t="n"/>
      <c r="J3509" s="24" t="n"/>
      <c r="K3509" s="24" t="n"/>
      <c r="L3509" s="24" t="n"/>
      <c r="X3509" s="3" t="n"/>
    </row>
    <row r="3510">
      <c r="A3510" s="22" t="n"/>
      <c r="B3510" s="22" t="n"/>
      <c r="C3510" s="24" t="n"/>
      <c r="D3510" s="24" t="n"/>
      <c r="E3510" s="24" t="n"/>
      <c r="F3510" s="24" t="n"/>
      <c r="G3510" s="24" t="n"/>
      <c r="H3510" s="24" t="n"/>
      <c r="I3510" s="24" t="n"/>
      <c r="J3510" s="24" t="n"/>
      <c r="K3510" s="24" t="n"/>
      <c r="L3510" s="24" t="n"/>
      <c r="X3510" s="3" t="n"/>
    </row>
    <row r="3511">
      <c r="A3511" s="22" t="n"/>
      <c r="B3511" s="22" t="n"/>
      <c r="C3511" s="24" t="n"/>
      <c r="D3511" s="24" t="n"/>
      <c r="E3511" s="24" t="n"/>
      <c r="F3511" s="24" t="n"/>
      <c r="G3511" s="24" t="n"/>
      <c r="H3511" s="24" t="n"/>
      <c r="I3511" s="24" t="n"/>
      <c r="J3511" s="24" t="n"/>
      <c r="K3511" s="24" t="n"/>
      <c r="L3511" s="24" t="n"/>
      <c r="X3511" s="3" t="n"/>
    </row>
    <row r="3512">
      <c r="A3512" s="22" t="n"/>
      <c r="B3512" s="22" t="n"/>
      <c r="C3512" s="24" t="n"/>
      <c r="D3512" s="24" t="n"/>
      <c r="E3512" s="24" t="n"/>
      <c r="F3512" s="24" t="n"/>
      <c r="G3512" s="24" t="n"/>
      <c r="H3512" s="24" t="n"/>
      <c r="I3512" s="24" t="n"/>
      <c r="J3512" s="24" t="n"/>
      <c r="K3512" s="24" t="n"/>
      <c r="L3512" s="24" t="n"/>
      <c r="X3512" s="3" t="n"/>
    </row>
    <row r="3513">
      <c r="A3513" s="22" t="n"/>
      <c r="B3513" s="22" t="n"/>
      <c r="C3513" s="24" t="n"/>
      <c r="D3513" s="24" t="n"/>
      <c r="E3513" s="24" t="n"/>
      <c r="F3513" s="24" t="n"/>
      <c r="G3513" s="24" t="n"/>
      <c r="H3513" s="24" t="n"/>
      <c r="I3513" s="24" t="n"/>
      <c r="J3513" s="24" t="n"/>
      <c r="K3513" s="24" t="n"/>
      <c r="L3513" s="24" t="n"/>
      <c r="X3513" s="3" t="n"/>
    </row>
    <row r="3514">
      <c r="A3514" s="22" t="n"/>
      <c r="B3514" s="22" t="n"/>
      <c r="C3514" s="24" t="n"/>
      <c r="D3514" s="24" t="n"/>
      <c r="E3514" s="24" t="n"/>
      <c r="F3514" s="24" t="n"/>
      <c r="G3514" s="24" t="n"/>
      <c r="H3514" s="24" t="n"/>
      <c r="I3514" s="24" t="n"/>
      <c r="J3514" s="24" t="n"/>
      <c r="K3514" s="24" t="n"/>
      <c r="L3514" s="24" t="n"/>
      <c r="X3514" s="3" t="n"/>
    </row>
    <row r="3515">
      <c r="A3515" s="22" t="n"/>
      <c r="B3515" s="22" t="n"/>
      <c r="C3515" s="24" t="n"/>
      <c r="D3515" s="24" t="n"/>
      <c r="E3515" s="24" t="n"/>
      <c r="F3515" s="24" t="n"/>
      <c r="G3515" s="24" t="n"/>
      <c r="H3515" s="24" t="n"/>
      <c r="I3515" s="24" t="n"/>
      <c r="J3515" s="24" t="n"/>
      <c r="K3515" s="24" t="n"/>
      <c r="L3515" s="24" t="n"/>
      <c r="X3515" s="3" t="n"/>
    </row>
    <row r="3516">
      <c r="A3516" s="22" t="n"/>
      <c r="B3516" s="22" t="n"/>
      <c r="C3516" s="24" t="n"/>
      <c r="D3516" s="24" t="n"/>
      <c r="E3516" s="24" t="n"/>
      <c r="F3516" s="24" t="n"/>
      <c r="G3516" s="24" t="n"/>
      <c r="H3516" s="24" t="n"/>
      <c r="I3516" s="24" t="n"/>
      <c r="J3516" s="24" t="n"/>
      <c r="K3516" s="24" t="n"/>
      <c r="L3516" s="24" t="n"/>
      <c r="X3516" s="3" t="n"/>
    </row>
    <row r="3517">
      <c r="A3517" s="22" t="n"/>
      <c r="B3517" s="22" t="n"/>
      <c r="C3517" s="24" t="n"/>
      <c r="D3517" s="24" t="n"/>
      <c r="E3517" s="24" t="n"/>
      <c r="F3517" s="24" t="n"/>
      <c r="G3517" s="24" t="n"/>
      <c r="H3517" s="24" t="n"/>
      <c r="I3517" s="24" t="n"/>
      <c r="J3517" s="24" t="n"/>
      <c r="K3517" s="24" t="n"/>
      <c r="L3517" s="24" t="n"/>
      <c r="X3517" s="3" t="n"/>
    </row>
    <row r="3518">
      <c r="A3518" s="22" t="n"/>
      <c r="B3518" s="22" t="n"/>
      <c r="C3518" s="24" t="n"/>
      <c r="D3518" s="24" t="n"/>
      <c r="E3518" s="24" t="n"/>
      <c r="F3518" s="24" t="n"/>
      <c r="G3518" s="24" t="n"/>
      <c r="H3518" s="24" t="n"/>
      <c r="I3518" s="24" t="n"/>
      <c r="J3518" s="24" t="n"/>
      <c r="K3518" s="24" t="n"/>
      <c r="L3518" s="24" t="n"/>
      <c r="X3518" s="3" t="n"/>
    </row>
    <row r="3519">
      <c r="A3519" s="22" t="n"/>
      <c r="B3519" s="22" t="n"/>
      <c r="C3519" s="24" t="n"/>
      <c r="D3519" s="24" t="n"/>
      <c r="E3519" s="24" t="n"/>
      <c r="F3519" s="24" t="n"/>
      <c r="G3519" s="24" t="n"/>
      <c r="H3519" s="24" t="n"/>
      <c r="I3519" s="24" t="n"/>
      <c r="J3519" s="24" t="n"/>
      <c r="K3519" s="24" t="n"/>
      <c r="L3519" s="24" t="n"/>
      <c r="X3519" s="3" t="n"/>
    </row>
    <row r="3520">
      <c r="A3520" s="22" t="n"/>
      <c r="B3520" s="22" t="n"/>
      <c r="C3520" s="24" t="n"/>
      <c r="D3520" s="24" t="n"/>
      <c r="E3520" s="24" t="n"/>
      <c r="F3520" s="24" t="n"/>
      <c r="G3520" s="24" t="n"/>
      <c r="H3520" s="24" t="n"/>
      <c r="I3520" s="24" t="n"/>
      <c r="J3520" s="24" t="n"/>
      <c r="K3520" s="24" t="n"/>
      <c r="L3520" s="24" t="n"/>
      <c r="X3520" s="3" t="n"/>
    </row>
    <row r="3521">
      <c r="A3521" s="22" t="n"/>
      <c r="B3521" s="22" t="n"/>
      <c r="C3521" s="24" t="n"/>
      <c r="D3521" s="24" t="n"/>
      <c r="E3521" s="24" t="n"/>
      <c r="F3521" s="24" t="n"/>
      <c r="G3521" s="24" t="n"/>
      <c r="H3521" s="24" t="n"/>
      <c r="I3521" s="24" t="n"/>
      <c r="J3521" s="24" t="n"/>
      <c r="K3521" s="24" t="n"/>
      <c r="L3521" s="24" t="n"/>
      <c r="X3521" s="3" t="n"/>
    </row>
    <row r="3522">
      <c r="A3522" s="22" t="n"/>
      <c r="B3522" s="22" t="n"/>
      <c r="C3522" s="24" t="n"/>
      <c r="D3522" s="24" t="n"/>
      <c r="E3522" s="24" t="n"/>
      <c r="F3522" s="24" t="n"/>
      <c r="G3522" s="24" t="n"/>
      <c r="H3522" s="24" t="n"/>
      <c r="I3522" s="24" t="n"/>
      <c r="J3522" s="24" t="n"/>
      <c r="K3522" s="24" t="n"/>
      <c r="L3522" s="24" t="n"/>
      <c r="X3522" s="3" t="n"/>
    </row>
    <row r="3523">
      <c r="A3523" s="22" t="n"/>
      <c r="B3523" s="22" t="n"/>
      <c r="C3523" s="24" t="n"/>
      <c r="D3523" s="24" t="n"/>
      <c r="E3523" s="24" t="n"/>
      <c r="F3523" s="24" t="n"/>
      <c r="G3523" s="24" t="n"/>
      <c r="H3523" s="24" t="n"/>
      <c r="I3523" s="24" t="n"/>
      <c r="J3523" s="24" t="n"/>
      <c r="K3523" s="24" t="n"/>
      <c r="L3523" s="24" t="n"/>
      <c r="X3523" s="3" t="n"/>
    </row>
    <row r="3524">
      <c r="A3524" s="22" t="n"/>
      <c r="B3524" s="22" t="n"/>
      <c r="C3524" s="24" t="n"/>
      <c r="D3524" s="24" t="n"/>
      <c r="E3524" s="24" t="n"/>
      <c r="F3524" s="24" t="n"/>
      <c r="G3524" s="24" t="n"/>
      <c r="H3524" s="24" t="n"/>
      <c r="I3524" s="24" t="n"/>
      <c r="J3524" s="24" t="n"/>
      <c r="K3524" s="24" t="n"/>
      <c r="L3524" s="24" t="n"/>
      <c r="X3524" s="3" t="n"/>
    </row>
    <row r="3525">
      <c r="A3525" s="22" t="n"/>
      <c r="B3525" s="22" t="n"/>
      <c r="C3525" s="24" t="n"/>
      <c r="D3525" s="24" t="n"/>
      <c r="E3525" s="24" t="n"/>
      <c r="F3525" s="24" t="n"/>
      <c r="G3525" s="24" t="n"/>
      <c r="H3525" s="24" t="n"/>
      <c r="I3525" s="24" t="n"/>
      <c r="J3525" s="24" t="n"/>
      <c r="K3525" s="24" t="n"/>
      <c r="L3525" s="24" t="n"/>
      <c r="X3525" s="3" t="n"/>
    </row>
    <row r="3526">
      <c r="A3526" s="22" t="n"/>
      <c r="B3526" s="22" t="n"/>
      <c r="C3526" s="24" t="n"/>
      <c r="D3526" s="24" t="n"/>
      <c r="E3526" s="24" t="n"/>
      <c r="F3526" s="24" t="n"/>
      <c r="G3526" s="24" t="n"/>
      <c r="H3526" s="24" t="n"/>
      <c r="I3526" s="24" t="n"/>
      <c r="J3526" s="24" t="n"/>
      <c r="K3526" s="24" t="n"/>
      <c r="L3526" s="24" t="n"/>
      <c r="X3526" s="3" t="n"/>
    </row>
    <row r="3527">
      <c r="A3527" s="22" t="n"/>
      <c r="B3527" s="22" t="n"/>
      <c r="C3527" s="24" t="n"/>
      <c r="D3527" s="24" t="n"/>
      <c r="E3527" s="24" t="n"/>
      <c r="F3527" s="24" t="n"/>
      <c r="G3527" s="24" t="n"/>
      <c r="H3527" s="24" t="n"/>
      <c r="I3527" s="24" t="n"/>
      <c r="J3527" s="24" t="n"/>
      <c r="K3527" s="24" t="n"/>
      <c r="L3527" s="24" t="n"/>
      <c r="X3527" s="3" t="n"/>
    </row>
    <row r="3528">
      <c r="A3528" s="22" t="n"/>
      <c r="B3528" s="22" t="n"/>
      <c r="C3528" s="24" t="n"/>
      <c r="D3528" s="24" t="n"/>
      <c r="E3528" s="24" t="n"/>
      <c r="F3528" s="24" t="n"/>
      <c r="G3528" s="24" t="n"/>
      <c r="H3528" s="24" t="n"/>
      <c r="I3528" s="24" t="n"/>
      <c r="J3528" s="24" t="n"/>
      <c r="K3528" s="24" t="n"/>
      <c r="L3528" s="24" t="n"/>
      <c r="X3528" s="3" t="n"/>
    </row>
    <row r="3529">
      <c r="A3529" s="22" t="n"/>
      <c r="B3529" s="22" t="n"/>
      <c r="C3529" s="24" t="n"/>
      <c r="D3529" s="24" t="n"/>
      <c r="E3529" s="24" t="n"/>
      <c r="F3529" s="24" t="n"/>
      <c r="G3529" s="24" t="n"/>
      <c r="H3529" s="24" t="n"/>
      <c r="I3529" s="24" t="n"/>
      <c r="J3529" s="24" t="n"/>
      <c r="K3529" s="24" t="n"/>
      <c r="L3529" s="24" t="n"/>
      <c r="X3529" s="3" t="n"/>
    </row>
    <row r="3530">
      <c r="A3530" s="22" t="n"/>
      <c r="B3530" s="22" t="n"/>
      <c r="C3530" s="24" t="n"/>
      <c r="D3530" s="24" t="n"/>
      <c r="E3530" s="24" t="n"/>
      <c r="F3530" s="24" t="n"/>
      <c r="G3530" s="24" t="n"/>
      <c r="H3530" s="24" t="n"/>
      <c r="I3530" s="24" t="n"/>
      <c r="J3530" s="24" t="n"/>
      <c r="K3530" s="24" t="n"/>
      <c r="L3530" s="24" t="n"/>
      <c r="X3530" s="3" t="n"/>
    </row>
    <row r="3531">
      <c r="A3531" s="22" t="n"/>
      <c r="B3531" s="22" t="n"/>
      <c r="C3531" s="24" t="n"/>
      <c r="D3531" s="24" t="n"/>
      <c r="E3531" s="24" t="n"/>
      <c r="F3531" s="24" t="n"/>
      <c r="G3531" s="24" t="n"/>
      <c r="H3531" s="24" t="n"/>
      <c r="I3531" s="24" t="n"/>
      <c r="J3531" s="24" t="n"/>
      <c r="K3531" s="24" t="n"/>
      <c r="L3531" s="24" t="n"/>
      <c r="X3531" s="3" t="n"/>
    </row>
    <row r="3532">
      <c r="A3532" s="22" t="n"/>
      <c r="B3532" s="22" t="n"/>
      <c r="C3532" s="24" t="n"/>
      <c r="D3532" s="24" t="n"/>
      <c r="E3532" s="24" t="n"/>
      <c r="F3532" s="24" t="n"/>
      <c r="G3532" s="24" t="n"/>
      <c r="H3532" s="24" t="n"/>
      <c r="I3532" s="24" t="n"/>
      <c r="J3532" s="24" t="n"/>
      <c r="K3532" s="24" t="n"/>
      <c r="L3532" s="24" t="n"/>
      <c r="X3532" s="3" t="n"/>
    </row>
    <row r="3533">
      <c r="A3533" s="22" t="n"/>
      <c r="B3533" s="22" t="n"/>
      <c r="C3533" s="24" t="n"/>
      <c r="D3533" s="24" t="n"/>
      <c r="E3533" s="24" t="n"/>
      <c r="F3533" s="24" t="n"/>
      <c r="G3533" s="24" t="n"/>
      <c r="H3533" s="24" t="n"/>
      <c r="I3533" s="24" t="n"/>
      <c r="J3533" s="24" t="n"/>
      <c r="K3533" s="24" t="n"/>
      <c r="L3533" s="24" t="n"/>
      <c r="X3533" s="3" t="n"/>
    </row>
    <row r="3534">
      <c r="A3534" s="22" t="n"/>
      <c r="B3534" s="22" t="n"/>
      <c r="C3534" s="24" t="n"/>
      <c r="D3534" s="24" t="n"/>
      <c r="E3534" s="24" t="n"/>
      <c r="F3534" s="24" t="n"/>
      <c r="G3534" s="24" t="n"/>
      <c r="H3534" s="24" t="n"/>
      <c r="I3534" s="24" t="n"/>
      <c r="J3534" s="24" t="n"/>
      <c r="K3534" s="24" t="n"/>
      <c r="L3534" s="24" t="n"/>
      <c r="X3534" s="3" t="n"/>
    </row>
    <row r="3535">
      <c r="A3535" s="22" t="n"/>
      <c r="B3535" s="22" t="n"/>
      <c r="C3535" s="24" t="n"/>
      <c r="D3535" s="24" t="n"/>
      <c r="E3535" s="24" t="n"/>
      <c r="F3535" s="24" t="n"/>
      <c r="G3535" s="24" t="n"/>
      <c r="H3535" s="24" t="n"/>
      <c r="I3535" s="24" t="n"/>
      <c r="J3535" s="24" t="n"/>
      <c r="K3535" s="24" t="n"/>
      <c r="L3535" s="24" t="n"/>
      <c r="X3535" s="3" t="n"/>
    </row>
    <row r="3536">
      <c r="A3536" s="22" t="n"/>
      <c r="B3536" s="22" t="n"/>
      <c r="C3536" s="24" t="n"/>
      <c r="D3536" s="24" t="n"/>
      <c r="E3536" s="24" t="n"/>
      <c r="F3536" s="24" t="n"/>
      <c r="G3536" s="24" t="n"/>
      <c r="H3536" s="24" t="n"/>
      <c r="I3536" s="24" t="n"/>
      <c r="J3536" s="24" t="n"/>
      <c r="K3536" s="24" t="n"/>
      <c r="L3536" s="24" t="n"/>
      <c r="X3536" s="3" t="n"/>
    </row>
    <row r="3537">
      <c r="A3537" s="22" t="n"/>
      <c r="B3537" s="22" t="n"/>
      <c r="C3537" s="24" t="n"/>
      <c r="D3537" s="24" t="n"/>
      <c r="E3537" s="24" t="n"/>
      <c r="F3537" s="24" t="n"/>
      <c r="G3537" s="24" t="n"/>
      <c r="H3537" s="24" t="n"/>
      <c r="I3537" s="24" t="n"/>
      <c r="J3537" s="24" t="n"/>
      <c r="K3537" s="24" t="n"/>
      <c r="L3537" s="24" t="n"/>
      <c r="X3537" s="3" t="n"/>
    </row>
    <row r="3538">
      <c r="A3538" s="22" t="n"/>
      <c r="B3538" s="22" t="n"/>
      <c r="C3538" s="24" t="n"/>
      <c r="D3538" s="24" t="n"/>
      <c r="E3538" s="24" t="n"/>
      <c r="F3538" s="24" t="n"/>
      <c r="G3538" s="24" t="n"/>
      <c r="H3538" s="24" t="n"/>
      <c r="I3538" s="24" t="n"/>
      <c r="J3538" s="24" t="n"/>
      <c r="K3538" s="24" t="n"/>
      <c r="L3538" s="24" t="n"/>
      <c r="X3538" s="3" t="n"/>
    </row>
    <row r="3539">
      <c r="A3539" s="22" t="n"/>
      <c r="B3539" s="22" t="n"/>
      <c r="C3539" s="24" t="n"/>
      <c r="D3539" s="24" t="n"/>
      <c r="E3539" s="24" t="n"/>
      <c r="F3539" s="24" t="n"/>
      <c r="G3539" s="24" t="n"/>
      <c r="H3539" s="24" t="n"/>
      <c r="I3539" s="24" t="n"/>
      <c r="J3539" s="24" t="n"/>
      <c r="K3539" s="24" t="n"/>
      <c r="L3539" s="24" t="n"/>
      <c r="X3539" s="3" t="n"/>
    </row>
    <row r="3540">
      <c r="A3540" s="22" t="n"/>
      <c r="B3540" s="22" t="n"/>
      <c r="C3540" s="24" t="n"/>
      <c r="D3540" s="24" t="n"/>
      <c r="E3540" s="24" t="n"/>
      <c r="F3540" s="24" t="n"/>
      <c r="G3540" s="24" t="n"/>
      <c r="H3540" s="24" t="n"/>
      <c r="I3540" s="24" t="n"/>
      <c r="J3540" s="24" t="n"/>
      <c r="K3540" s="24" t="n"/>
      <c r="L3540" s="24" t="n"/>
      <c r="X3540" s="3" t="n"/>
    </row>
    <row r="3541">
      <c r="A3541" s="22" t="n"/>
      <c r="B3541" s="22" t="n"/>
      <c r="C3541" s="24" t="n"/>
      <c r="D3541" s="24" t="n"/>
      <c r="E3541" s="24" t="n"/>
      <c r="F3541" s="24" t="n"/>
      <c r="G3541" s="24" t="n"/>
      <c r="H3541" s="24" t="n"/>
      <c r="I3541" s="24" t="n"/>
      <c r="J3541" s="24" t="n"/>
      <c r="K3541" s="24" t="n"/>
      <c r="L3541" s="24" t="n"/>
      <c r="X3541" s="3" t="n"/>
    </row>
    <row r="3542">
      <c r="A3542" s="22" t="n"/>
      <c r="B3542" s="22" t="n"/>
      <c r="C3542" s="24" t="n"/>
      <c r="D3542" s="24" t="n"/>
      <c r="E3542" s="24" t="n"/>
      <c r="F3542" s="24" t="n"/>
      <c r="G3542" s="24" t="n"/>
      <c r="H3542" s="24" t="n"/>
      <c r="I3542" s="24" t="n"/>
      <c r="J3542" s="24" t="n"/>
      <c r="K3542" s="24" t="n"/>
      <c r="L3542" s="24" t="n"/>
      <c r="X3542" s="3" t="n"/>
    </row>
    <row r="3543">
      <c r="A3543" s="22" t="n"/>
      <c r="B3543" s="22" t="n"/>
      <c r="C3543" s="24" t="n"/>
      <c r="D3543" s="24" t="n"/>
      <c r="E3543" s="24" t="n"/>
      <c r="F3543" s="24" t="n"/>
      <c r="G3543" s="24" t="n"/>
      <c r="H3543" s="24" t="n"/>
      <c r="I3543" s="24" t="n"/>
      <c r="J3543" s="24" t="n"/>
      <c r="K3543" s="24" t="n"/>
      <c r="L3543" s="24" t="n"/>
      <c r="X3543" s="3" t="n"/>
    </row>
    <row r="3544">
      <c r="A3544" s="22" t="n"/>
      <c r="B3544" s="22" t="n"/>
      <c r="C3544" s="24" t="n"/>
      <c r="D3544" s="24" t="n"/>
      <c r="E3544" s="24" t="n"/>
      <c r="F3544" s="24" t="n"/>
      <c r="G3544" s="24" t="n"/>
      <c r="H3544" s="24" t="n"/>
      <c r="I3544" s="24" t="n"/>
      <c r="J3544" s="24" t="n"/>
      <c r="K3544" s="24" t="n"/>
      <c r="L3544" s="24" t="n"/>
      <c r="X3544" s="3" t="n"/>
    </row>
    <row r="3545">
      <c r="A3545" s="22" t="n"/>
      <c r="B3545" s="22" t="n"/>
      <c r="C3545" s="24" t="n"/>
      <c r="D3545" s="24" t="n"/>
      <c r="E3545" s="24" t="n"/>
      <c r="F3545" s="24" t="n"/>
      <c r="G3545" s="24" t="n"/>
      <c r="H3545" s="24" t="n"/>
      <c r="I3545" s="24" t="n"/>
      <c r="J3545" s="24" t="n"/>
      <c r="K3545" s="24" t="n"/>
      <c r="L3545" s="24" t="n"/>
      <c r="X3545" s="3" t="n"/>
    </row>
    <row r="3546">
      <c r="A3546" s="22" t="n"/>
      <c r="B3546" s="22" t="n"/>
      <c r="C3546" s="24" t="n"/>
      <c r="D3546" s="24" t="n"/>
      <c r="E3546" s="24" t="n"/>
      <c r="F3546" s="24" t="n"/>
      <c r="G3546" s="24" t="n"/>
      <c r="H3546" s="24" t="n"/>
      <c r="I3546" s="24" t="n"/>
      <c r="J3546" s="24" t="n"/>
      <c r="K3546" s="24" t="n"/>
      <c r="L3546" s="24" t="n"/>
      <c r="X3546" s="3" t="n"/>
    </row>
    <row r="3547">
      <c r="A3547" s="22" t="n"/>
      <c r="B3547" s="22" t="n"/>
      <c r="C3547" s="24" t="n"/>
      <c r="D3547" s="24" t="n"/>
      <c r="E3547" s="24" t="n"/>
      <c r="F3547" s="24" t="n"/>
      <c r="G3547" s="24" t="n"/>
      <c r="H3547" s="24" t="n"/>
      <c r="I3547" s="24" t="n"/>
      <c r="J3547" s="24" t="n"/>
      <c r="K3547" s="24" t="n"/>
      <c r="L3547" s="24" t="n"/>
      <c r="X3547" s="3" t="n"/>
    </row>
    <row r="3548">
      <c r="A3548" s="22" t="n"/>
      <c r="B3548" s="22" t="n"/>
      <c r="C3548" s="24" t="n"/>
      <c r="D3548" s="24" t="n"/>
      <c r="E3548" s="24" t="n"/>
      <c r="F3548" s="24" t="n"/>
      <c r="G3548" s="24" t="n"/>
      <c r="H3548" s="24" t="n"/>
      <c r="I3548" s="24" t="n"/>
      <c r="J3548" s="24" t="n"/>
      <c r="K3548" s="24" t="n"/>
      <c r="L3548" s="24" t="n"/>
      <c r="X3548" s="3" t="n"/>
    </row>
    <row r="3549">
      <c r="A3549" s="22" t="n"/>
      <c r="B3549" s="22" t="n"/>
      <c r="C3549" s="24" t="n"/>
      <c r="D3549" s="24" t="n"/>
      <c r="E3549" s="24" t="n"/>
      <c r="F3549" s="24" t="n"/>
      <c r="G3549" s="24" t="n"/>
      <c r="H3549" s="24" t="n"/>
      <c r="I3549" s="24" t="n"/>
      <c r="J3549" s="24" t="n"/>
      <c r="K3549" s="24" t="n"/>
      <c r="L3549" s="24" t="n"/>
      <c r="X3549" s="3" t="n"/>
    </row>
    <row r="3550">
      <c r="A3550" s="22" t="n"/>
      <c r="B3550" s="22" t="n"/>
      <c r="C3550" s="24" t="n"/>
      <c r="D3550" s="24" t="n"/>
      <c r="E3550" s="24" t="n"/>
      <c r="F3550" s="24" t="n"/>
      <c r="G3550" s="24" t="n"/>
      <c r="H3550" s="24" t="n"/>
      <c r="I3550" s="24" t="n"/>
      <c r="J3550" s="24" t="n"/>
      <c r="K3550" s="24" t="n"/>
      <c r="L3550" s="24" t="n"/>
      <c r="X3550" s="3" t="n"/>
    </row>
    <row r="3551">
      <c r="A3551" s="22" t="n"/>
      <c r="B3551" s="22" t="n"/>
      <c r="C3551" s="24" t="n"/>
      <c r="D3551" s="24" t="n"/>
      <c r="E3551" s="24" t="n"/>
      <c r="F3551" s="24" t="n"/>
      <c r="G3551" s="24" t="n"/>
      <c r="H3551" s="24" t="n"/>
      <c r="I3551" s="24" t="n"/>
      <c r="J3551" s="24" t="n"/>
      <c r="K3551" s="24" t="n"/>
      <c r="L3551" s="24" t="n"/>
      <c r="X3551" s="3" t="n"/>
    </row>
    <row r="3552">
      <c r="A3552" s="22" t="n"/>
      <c r="B3552" s="22" t="n"/>
      <c r="C3552" s="24" t="n"/>
      <c r="D3552" s="24" t="n"/>
      <c r="E3552" s="24" t="n"/>
      <c r="F3552" s="24" t="n"/>
      <c r="G3552" s="24" t="n"/>
      <c r="H3552" s="24" t="n"/>
      <c r="I3552" s="24" t="n"/>
      <c r="J3552" s="24" t="n"/>
      <c r="K3552" s="24" t="n"/>
      <c r="L3552" s="24" t="n"/>
      <c r="X3552" s="3" t="n"/>
    </row>
    <row r="3553">
      <c r="A3553" s="22" t="n"/>
      <c r="B3553" s="22" t="n"/>
      <c r="C3553" s="24" t="n"/>
      <c r="D3553" s="24" t="n"/>
      <c r="E3553" s="24" t="n"/>
      <c r="F3553" s="24" t="n"/>
      <c r="G3553" s="24" t="n"/>
      <c r="H3553" s="24" t="n"/>
      <c r="I3553" s="24" t="n"/>
      <c r="J3553" s="24" t="n"/>
      <c r="K3553" s="24" t="n"/>
      <c r="L3553" s="24" t="n"/>
      <c r="X3553" s="3" t="n"/>
    </row>
    <row r="3554">
      <c r="A3554" s="22" t="n"/>
      <c r="B3554" s="22" t="n"/>
      <c r="C3554" s="24" t="n"/>
      <c r="D3554" s="24" t="n"/>
      <c r="E3554" s="24" t="n"/>
      <c r="F3554" s="24" t="n"/>
      <c r="G3554" s="24" t="n"/>
      <c r="H3554" s="24" t="n"/>
      <c r="I3554" s="24" t="n"/>
      <c r="J3554" s="24" t="n"/>
      <c r="K3554" s="24" t="n"/>
      <c r="L3554" s="24" t="n"/>
      <c r="X3554" s="3" t="n"/>
    </row>
    <row r="3555">
      <c r="A3555" s="22" t="n"/>
      <c r="B3555" s="22" t="n"/>
      <c r="C3555" s="24" t="n"/>
      <c r="D3555" s="24" t="n"/>
      <c r="E3555" s="24" t="n"/>
      <c r="F3555" s="24" t="n"/>
      <c r="G3555" s="24" t="n"/>
      <c r="H3555" s="24" t="n"/>
      <c r="I3555" s="24" t="n"/>
      <c r="J3555" s="24" t="n"/>
      <c r="K3555" s="24" t="n"/>
      <c r="L3555" s="24" t="n"/>
      <c r="X3555" s="3" t="n"/>
    </row>
    <row r="3556">
      <c r="A3556" s="22" t="n"/>
      <c r="B3556" s="22" t="n"/>
      <c r="C3556" s="24" t="n"/>
      <c r="D3556" s="24" t="n"/>
      <c r="E3556" s="24" t="n"/>
      <c r="F3556" s="24" t="n"/>
      <c r="G3556" s="24" t="n"/>
      <c r="H3556" s="24" t="n"/>
      <c r="I3556" s="24" t="n"/>
      <c r="J3556" s="24" t="n"/>
      <c r="K3556" s="24" t="n"/>
      <c r="L3556" s="24" t="n"/>
      <c r="X3556" s="3" t="n"/>
    </row>
    <row r="3557">
      <c r="A3557" s="22" t="n"/>
      <c r="B3557" s="22" t="n"/>
      <c r="C3557" s="24" t="n"/>
      <c r="D3557" s="24" t="n"/>
      <c r="E3557" s="24" t="n"/>
      <c r="F3557" s="24" t="n"/>
      <c r="G3557" s="24" t="n"/>
      <c r="H3557" s="24" t="n"/>
      <c r="I3557" s="24" t="n"/>
      <c r="J3557" s="24" t="n"/>
      <c r="K3557" s="24" t="n"/>
      <c r="L3557" s="24" t="n"/>
      <c r="X3557" s="3" t="n"/>
    </row>
    <row r="3558">
      <c r="A3558" s="22" t="n"/>
      <c r="B3558" s="22" t="n"/>
      <c r="C3558" s="24" t="n"/>
      <c r="D3558" s="24" t="n"/>
      <c r="E3558" s="24" t="n"/>
      <c r="F3558" s="24" t="n"/>
      <c r="G3558" s="24" t="n"/>
      <c r="H3558" s="24" t="n"/>
      <c r="I3558" s="24" t="n"/>
      <c r="J3558" s="24" t="n"/>
      <c r="K3558" s="24" t="n"/>
      <c r="L3558" s="24" t="n"/>
      <c r="X3558" s="3" t="n"/>
    </row>
    <row r="3559">
      <c r="A3559" s="22" t="n"/>
      <c r="B3559" s="22" t="n"/>
      <c r="C3559" s="24" t="n"/>
      <c r="D3559" s="24" t="n"/>
      <c r="E3559" s="24" t="n"/>
      <c r="F3559" s="24" t="n"/>
      <c r="G3559" s="24" t="n"/>
      <c r="H3559" s="24" t="n"/>
      <c r="I3559" s="24" t="n"/>
      <c r="J3559" s="24" t="n"/>
      <c r="K3559" s="24" t="n"/>
      <c r="L3559" s="24" t="n"/>
      <c r="X3559" s="3" t="n"/>
    </row>
    <row r="3560">
      <c r="A3560" s="22" t="n"/>
      <c r="B3560" s="22" t="n"/>
      <c r="C3560" s="24" t="n"/>
      <c r="D3560" s="24" t="n"/>
      <c r="E3560" s="24" t="n"/>
      <c r="F3560" s="24" t="n"/>
      <c r="G3560" s="24" t="n"/>
      <c r="H3560" s="24" t="n"/>
      <c r="I3560" s="24" t="n"/>
      <c r="J3560" s="24" t="n"/>
      <c r="K3560" s="24" t="n"/>
      <c r="L3560" s="24" t="n"/>
      <c r="X3560" s="3" t="n"/>
    </row>
    <row r="3561">
      <c r="A3561" s="22" t="n"/>
      <c r="B3561" s="22" t="n"/>
      <c r="C3561" s="24" t="n"/>
      <c r="D3561" s="24" t="n"/>
      <c r="E3561" s="24" t="n"/>
      <c r="F3561" s="24" t="n"/>
      <c r="G3561" s="24" t="n"/>
      <c r="H3561" s="24" t="n"/>
      <c r="I3561" s="24" t="n"/>
      <c r="J3561" s="24" t="n"/>
      <c r="K3561" s="24" t="n"/>
      <c r="L3561" s="24" t="n"/>
      <c r="X3561" s="3" t="n"/>
    </row>
    <row r="3562">
      <c r="A3562" s="22" t="n"/>
      <c r="B3562" s="22" t="n"/>
      <c r="C3562" s="24" t="n"/>
      <c r="D3562" s="24" t="n"/>
      <c r="E3562" s="24" t="n"/>
      <c r="F3562" s="24" t="n"/>
      <c r="G3562" s="24" t="n"/>
      <c r="H3562" s="24" t="n"/>
      <c r="I3562" s="24" t="n"/>
      <c r="J3562" s="24" t="n"/>
      <c r="K3562" s="24" t="n"/>
      <c r="L3562" s="24" t="n"/>
      <c r="X3562" s="3" t="n"/>
    </row>
    <row r="3563">
      <c r="A3563" s="22" t="n"/>
      <c r="B3563" s="22" t="n"/>
      <c r="C3563" s="24" t="n"/>
      <c r="D3563" s="24" t="n"/>
      <c r="E3563" s="24" t="n"/>
      <c r="F3563" s="24" t="n"/>
      <c r="G3563" s="24" t="n"/>
      <c r="H3563" s="24" t="n"/>
      <c r="I3563" s="24" t="n"/>
      <c r="J3563" s="24" t="n"/>
      <c r="K3563" s="24" t="n"/>
      <c r="L3563" s="24" t="n"/>
      <c r="X3563" s="3" t="n"/>
    </row>
    <row r="3564">
      <c r="A3564" s="22" t="n"/>
      <c r="B3564" s="22" t="n"/>
      <c r="C3564" s="24" t="n"/>
      <c r="D3564" s="24" t="n"/>
      <c r="E3564" s="24" t="n"/>
      <c r="F3564" s="24" t="n"/>
      <c r="G3564" s="24" t="n"/>
      <c r="H3564" s="24" t="n"/>
      <c r="I3564" s="24" t="n"/>
      <c r="J3564" s="24" t="n"/>
      <c r="K3564" s="24" t="n"/>
      <c r="L3564" s="24" t="n"/>
      <c r="X3564" s="3" t="n"/>
    </row>
    <row r="3565">
      <c r="A3565" s="22" t="n"/>
      <c r="B3565" s="22" t="n"/>
      <c r="C3565" s="24" t="n"/>
      <c r="D3565" s="24" t="n"/>
      <c r="E3565" s="24" t="n"/>
      <c r="F3565" s="24" t="n"/>
      <c r="G3565" s="24" t="n"/>
      <c r="H3565" s="24" t="n"/>
      <c r="I3565" s="24" t="n"/>
      <c r="J3565" s="24" t="n"/>
      <c r="K3565" s="24" t="n"/>
      <c r="L3565" s="24" t="n"/>
      <c r="X3565" s="3" t="n"/>
    </row>
    <row r="3566">
      <c r="A3566" s="22" t="n"/>
      <c r="B3566" s="22" t="n"/>
      <c r="C3566" s="24" t="n"/>
      <c r="D3566" s="24" t="n"/>
      <c r="E3566" s="24" t="n"/>
      <c r="F3566" s="24" t="n"/>
      <c r="G3566" s="24" t="n"/>
      <c r="H3566" s="24" t="n"/>
      <c r="I3566" s="24" t="n"/>
      <c r="J3566" s="24" t="n"/>
      <c r="K3566" s="24" t="n"/>
      <c r="L3566" s="24" t="n"/>
      <c r="X3566" s="3" t="n"/>
    </row>
    <row r="3567">
      <c r="A3567" s="22" t="n"/>
      <c r="B3567" s="22" t="n"/>
      <c r="C3567" s="24" t="n"/>
      <c r="D3567" s="24" t="n"/>
      <c r="E3567" s="24" t="n"/>
      <c r="F3567" s="24" t="n"/>
      <c r="G3567" s="24" t="n"/>
      <c r="H3567" s="24" t="n"/>
      <c r="I3567" s="24" t="n"/>
      <c r="J3567" s="24" t="n"/>
      <c r="K3567" s="24" t="n"/>
      <c r="L3567" s="24" t="n"/>
      <c r="X3567" s="3" t="n"/>
    </row>
    <row r="3568">
      <c r="A3568" s="22" t="n"/>
      <c r="B3568" s="22" t="n"/>
      <c r="C3568" s="24" t="n"/>
      <c r="D3568" s="24" t="n"/>
      <c r="E3568" s="24" t="n"/>
      <c r="F3568" s="24" t="n"/>
      <c r="G3568" s="24" t="n"/>
      <c r="H3568" s="24" t="n"/>
      <c r="I3568" s="24" t="n"/>
      <c r="J3568" s="24" t="n"/>
      <c r="K3568" s="24" t="n"/>
      <c r="L3568" s="24" t="n"/>
      <c r="X3568" s="3" t="n"/>
    </row>
    <row r="3569">
      <c r="A3569" s="22" t="n"/>
      <c r="B3569" s="22" t="n"/>
      <c r="C3569" s="24" t="n"/>
      <c r="D3569" s="24" t="n"/>
      <c r="E3569" s="24" t="n"/>
      <c r="F3569" s="24" t="n"/>
      <c r="G3569" s="24" t="n"/>
      <c r="H3569" s="24" t="n"/>
      <c r="I3569" s="24" t="n"/>
      <c r="J3569" s="24" t="n"/>
      <c r="K3569" s="24" t="n"/>
      <c r="L3569" s="24" t="n"/>
      <c r="X3569" s="3" t="n"/>
    </row>
    <row r="3570">
      <c r="A3570" s="22" t="n"/>
      <c r="B3570" s="22" t="n"/>
      <c r="C3570" s="24" t="n"/>
      <c r="D3570" s="24" t="n"/>
      <c r="E3570" s="24" t="n"/>
      <c r="F3570" s="24" t="n"/>
      <c r="G3570" s="24" t="n"/>
      <c r="H3570" s="24" t="n"/>
      <c r="I3570" s="24" t="n"/>
      <c r="J3570" s="24" t="n"/>
      <c r="K3570" s="24" t="n"/>
      <c r="L3570" s="24" t="n"/>
      <c r="X3570" s="3" t="n"/>
    </row>
    <row r="3571">
      <c r="A3571" s="22" t="n"/>
      <c r="B3571" s="22" t="n"/>
      <c r="C3571" s="24" t="n"/>
      <c r="D3571" s="24" t="n"/>
      <c r="E3571" s="24" t="n"/>
      <c r="F3571" s="24" t="n"/>
      <c r="G3571" s="24" t="n"/>
      <c r="H3571" s="24" t="n"/>
      <c r="I3571" s="24" t="n"/>
      <c r="J3571" s="24" t="n"/>
      <c r="K3571" s="24" t="n"/>
      <c r="L3571" s="24" t="n"/>
      <c r="X3571" s="3" t="n"/>
    </row>
    <row r="3572">
      <c r="A3572" s="22" t="n"/>
      <c r="B3572" s="22" t="n"/>
      <c r="C3572" s="24" t="n"/>
      <c r="D3572" s="24" t="n"/>
      <c r="E3572" s="24" t="n"/>
      <c r="F3572" s="24" t="n"/>
      <c r="G3572" s="24" t="n"/>
      <c r="H3572" s="24" t="n"/>
      <c r="I3572" s="24" t="n"/>
      <c r="J3572" s="24" t="n"/>
      <c r="K3572" s="24" t="n"/>
      <c r="L3572" s="24" t="n"/>
      <c r="X3572" s="3" t="n"/>
    </row>
    <row r="3573">
      <c r="A3573" s="22" t="n"/>
      <c r="B3573" s="22" t="n"/>
      <c r="C3573" s="24" t="n"/>
      <c r="D3573" s="24" t="n"/>
      <c r="E3573" s="24" t="n"/>
      <c r="F3573" s="24" t="n"/>
      <c r="G3573" s="24" t="n"/>
      <c r="H3573" s="24" t="n"/>
      <c r="I3573" s="24" t="n"/>
      <c r="J3573" s="24" t="n"/>
      <c r="K3573" s="24" t="n"/>
      <c r="L3573" s="24" t="n"/>
      <c r="X3573" s="3" t="n"/>
    </row>
    <row r="3574">
      <c r="A3574" s="22" t="n"/>
      <c r="B3574" s="22" t="n"/>
      <c r="C3574" s="24" t="n"/>
      <c r="D3574" s="24" t="n"/>
      <c r="E3574" s="24" t="n"/>
      <c r="F3574" s="24" t="n"/>
      <c r="G3574" s="24" t="n"/>
      <c r="H3574" s="24" t="n"/>
      <c r="I3574" s="24" t="n"/>
      <c r="J3574" s="24" t="n"/>
      <c r="K3574" s="24" t="n"/>
      <c r="L3574" s="24" t="n"/>
      <c r="X3574" s="3" t="n"/>
    </row>
    <row r="3575">
      <c r="A3575" s="22" t="n"/>
      <c r="B3575" s="22" t="n"/>
      <c r="C3575" s="24" t="n"/>
      <c r="D3575" s="24" t="n"/>
      <c r="E3575" s="24" t="n"/>
      <c r="F3575" s="24" t="n"/>
      <c r="G3575" s="24" t="n"/>
      <c r="H3575" s="24" t="n"/>
      <c r="I3575" s="24" t="n"/>
      <c r="J3575" s="24" t="n"/>
      <c r="K3575" s="24" t="n"/>
      <c r="L3575" s="24" t="n"/>
      <c r="X3575" s="3" t="n"/>
    </row>
    <row r="3576">
      <c r="A3576" s="22" t="n"/>
      <c r="B3576" s="22" t="n"/>
      <c r="C3576" s="24" t="n"/>
      <c r="D3576" s="24" t="n"/>
      <c r="E3576" s="24" t="n"/>
      <c r="F3576" s="24" t="n"/>
      <c r="G3576" s="24" t="n"/>
      <c r="H3576" s="24" t="n"/>
      <c r="I3576" s="24" t="n"/>
      <c r="J3576" s="24" t="n"/>
      <c r="K3576" s="24" t="n"/>
      <c r="L3576" s="24" t="n"/>
      <c r="X3576" s="3" t="n"/>
    </row>
    <row r="3577">
      <c r="A3577" s="22" t="n"/>
      <c r="B3577" s="22" t="n"/>
      <c r="C3577" s="24" t="n"/>
      <c r="D3577" s="24" t="n"/>
      <c r="E3577" s="24" t="n"/>
      <c r="F3577" s="24" t="n"/>
      <c r="G3577" s="24" t="n"/>
      <c r="H3577" s="24" t="n"/>
      <c r="I3577" s="24" t="n"/>
      <c r="J3577" s="24" t="n"/>
      <c r="K3577" s="24" t="n"/>
      <c r="L3577" s="24" t="n"/>
      <c r="X3577" s="3" t="n"/>
    </row>
    <row r="3578">
      <c r="A3578" s="22" t="n"/>
      <c r="B3578" s="22" t="n"/>
      <c r="C3578" s="24" t="n"/>
      <c r="D3578" s="24" t="n"/>
      <c r="E3578" s="24" t="n"/>
      <c r="F3578" s="24" t="n"/>
      <c r="G3578" s="24" t="n"/>
      <c r="H3578" s="24" t="n"/>
      <c r="I3578" s="24" t="n"/>
      <c r="J3578" s="24" t="n"/>
      <c r="K3578" s="24" t="n"/>
      <c r="L3578" s="24" t="n"/>
      <c r="X3578" s="3" t="n"/>
    </row>
    <row r="3579">
      <c r="A3579" s="22" t="n"/>
      <c r="B3579" s="22" t="n"/>
      <c r="C3579" s="24" t="n"/>
      <c r="D3579" s="24" t="n"/>
      <c r="E3579" s="24" t="n"/>
      <c r="F3579" s="24" t="n"/>
      <c r="G3579" s="24" t="n"/>
      <c r="H3579" s="24" t="n"/>
      <c r="I3579" s="24" t="n"/>
      <c r="J3579" s="24" t="n"/>
      <c r="K3579" s="24" t="n"/>
      <c r="L3579" s="24" t="n"/>
      <c r="X3579" s="3" t="n"/>
    </row>
    <row r="3580">
      <c r="A3580" s="22" t="n"/>
      <c r="B3580" s="22" t="n"/>
      <c r="C3580" s="24" t="n"/>
      <c r="D3580" s="24" t="n"/>
      <c r="E3580" s="24" t="n"/>
      <c r="F3580" s="24" t="n"/>
      <c r="G3580" s="24" t="n"/>
      <c r="H3580" s="24" t="n"/>
      <c r="I3580" s="24" t="n"/>
      <c r="J3580" s="24" t="n"/>
      <c r="K3580" s="24" t="n"/>
      <c r="L3580" s="24" t="n"/>
      <c r="X3580" s="3" t="n"/>
    </row>
    <row r="3581">
      <c r="A3581" s="22" t="n"/>
      <c r="B3581" s="22" t="n"/>
      <c r="C3581" s="24" t="n"/>
      <c r="D3581" s="24" t="n"/>
      <c r="E3581" s="24" t="n"/>
      <c r="F3581" s="24" t="n"/>
      <c r="G3581" s="24" t="n"/>
      <c r="H3581" s="24" t="n"/>
      <c r="I3581" s="24" t="n"/>
      <c r="J3581" s="24" t="n"/>
      <c r="K3581" s="24" t="n"/>
      <c r="L3581" s="24" t="n"/>
      <c r="X3581" s="3" t="n"/>
    </row>
    <row r="3582">
      <c r="A3582" s="22" t="n"/>
      <c r="B3582" s="22" t="n"/>
      <c r="C3582" s="24" t="n"/>
      <c r="D3582" s="24" t="n"/>
      <c r="E3582" s="24" t="n"/>
      <c r="F3582" s="24" t="n"/>
      <c r="G3582" s="24" t="n"/>
      <c r="H3582" s="24" t="n"/>
      <c r="I3582" s="24" t="n"/>
      <c r="J3582" s="24" t="n"/>
      <c r="K3582" s="24" t="n"/>
      <c r="L3582" s="24" t="n"/>
      <c r="X3582" s="3" t="n"/>
    </row>
    <row r="3583">
      <c r="A3583" s="22" t="n"/>
      <c r="B3583" s="22" t="n"/>
      <c r="C3583" s="24" t="n"/>
      <c r="D3583" s="24" t="n"/>
      <c r="E3583" s="24" t="n"/>
      <c r="F3583" s="24" t="n"/>
      <c r="G3583" s="24" t="n"/>
      <c r="H3583" s="24" t="n"/>
      <c r="I3583" s="24" t="n"/>
      <c r="J3583" s="24" t="n"/>
      <c r="K3583" s="24" t="n"/>
      <c r="L3583" s="24" t="n"/>
      <c r="X3583" s="3" t="n"/>
    </row>
    <row r="3584">
      <c r="A3584" s="22" t="n"/>
      <c r="B3584" s="22" t="n"/>
      <c r="C3584" s="24" t="n"/>
      <c r="D3584" s="24" t="n"/>
      <c r="E3584" s="24" t="n"/>
      <c r="F3584" s="24" t="n"/>
      <c r="G3584" s="24" t="n"/>
      <c r="H3584" s="24" t="n"/>
      <c r="I3584" s="24" t="n"/>
      <c r="J3584" s="24" t="n"/>
      <c r="K3584" s="24" t="n"/>
      <c r="L3584" s="24" t="n"/>
      <c r="X3584" s="3" t="n"/>
    </row>
    <row r="3585">
      <c r="A3585" s="22" t="n"/>
      <c r="B3585" s="22" t="n"/>
      <c r="C3585" s="24" t="n"/>
      <c r="D3585" s="24" t="n"/>
      <c r="E3585" s="24" t="n"/>
      <c r="F3585" s="24" t="n"/>
      <c r="G3585" s="24" t="n"/>
      <c r="H3585" s="24" t="n"/>
      <c r="I3585" s="24" t="n"/>
      <c r="J3585" s="24" t="n"/>
      <c r="K3585" s="24" t="n"/>
      <c r="L3585" s="24" t="n"/>
      <c r="X3585" s="3" t="n"/>
    </row>
    <row r="3586">
      <c r="A3586" s="22" t="n"/>
      <c r="B3586" s="22" t="n"/>
      <c r="C3586" s="24" t="n"/>
      <c r="D3586" s="24" t="n"/>
      <c r="E3586" s="24" t="n"/>
      <c r="F3586" s="24" t="n"/>
      <c r="G3586" s="24" t="n"/>
      <c r="H3586" s="24" t="n"/>
      <c r="I3586" s="24" t="n"/>
      <c r="J3586" s="24" t="n"/>
      <c r="K3586" s="24" t="n"/>
      <c r="L3586" s="24" t="n"/>
      <c r="X3586" s="3" t="n"/>
    </row>
    <row r="3587">
      <c r="A3587" s="22" t="n"/>
      <c r="B3587" s="22" t="n"/>
      <c r="C3587" s="24" t="n"/>
      <c r="D3587" s="24" t="n"/>
      <c r="E3587" s="24" t="n"/>
      <c r="F3587" s="24" t="n"/>
      <c r="G3587" s="24" t="n"/>
      <c r="H3587" s="24" t="n"/>
      <c r="I3587" s="24" t="n"/>
      <c r="J3587" s="24" t="n"/>
      <c r="K3587" s="24" t="n"/>
      <c r="L3587" s="24" t="n"/>
      <c r="X3587" s="3" t="n"/>
    </row>
    <row r="3588">
      <c r="A3588" s="22" t="n"/>
      <c r="B3588" s="22" t="n"/>
      <c r="C3588" s="24" t="n"/>
      <c r="D3588" s="24" t="n"/>
      <c r="E3588" s="24" t="n"/>
      <c r="F3588" s="24" t="n"/>
      <c r="G3588" s="24" t="n"/>
      <c r="H3588" s="24" t="n"/>
      <c r="I3588" s="24" t="n"/>
      <c r="J3588" s="24" t="n"/>
      <c r="K3588" s="24" t="n"/>
      <c r="L3588" s="24" t="n"/>
      <c r="X3588" s="3" t="n"/>
    </row>
    <row r="3589">
      <c r="A3589" s="22" t="n"/>
      <c r="B3589" s="22" t="n"/>
      <c r="C3589" s="24" t="n"/>
      <c r="D3589" s="24" t="n"/>
      <c r="E3589" s="24" t="n"/>
      <c r="F3589" s="24" t="n"/>
      <c r="G3589" s="24" t="n"/>
      <c r="H3589" s="24" t="n"/>
      <c r="I3589" s="24" t="n"/>
      <c r="J3589" s="24" t="n"/>
      <c r="K3589" s="24" t="n"/>
      <c r="L3589" s="24" t="n"/>
      <c r="X3589" s="3" t="n"/>
    </row>
    <row r="3590">
      <c r="A3590" s="22" t="n"/>
      <c r="B3590" s="22" t="n"/>
      <c r="C3590" s="24" t="n"/>
      <c r="D3590" s="24" t="n"/>
      <c r="E3590" s="24" t="n"/>
      <c r="F3590" s="24" t="n"/>
      <c r="G3590" s="24" t="n"/>
      <c r="H3590" s="24" t="n"/>
      <c r="I3590" s="24" t="n"/>
      <c r="J3590" s="24" t="n"/>
      <c r="K3590" s="24" t="n"/>
      <c r="L3590" s="24" t="n"/>
      <c r="X3590" s="3" t="n"/>
    </row>
    <row r="3591">
      <c r="A3591" s="22" t="n"/>
      <c r="B3591" s="22" t="n"/>
      <c r="C3591" s="24" t="n"/>
      <c r="D3591" s="24" t="n"/>
      <c r="E3591" s="24" t="n"/>
      <c r="F3591" s="24" t="n"/>
      <c r="G3591" s="24" t="n"/>
      <c r="H3591" s="24" t="n"/>
      <c r="I3591" s="24" t="n"/>
      <c r="J3591" s="24" t="n"/>
      <c r="K3591" s="24" t="n"/>
      <c r="L3591" s="24" t="n"/>
      <c r="X3591" s="3" t="n"/>
    </row>
    <row r="3592">
      <c r="A3592" s="22" t="n"/>
      <c r="B3592" s="22" t="n"/>
      <c r="C3592" s="24" t="n"/>
      <c r="D3592" s="24" t="n"/>
      <c r="E3592" s="24" t="n"/>
      <c r="F3592" s="24" t="n"/>
      <c r="G3592" s="24" t="n"/>
      <c r="H3592" s="24" t="n"/>
      <c r="I3592" s="24" t="n"/>
      <c r="J3592" s="24" t="n"/>
      <c r="K3592" s="24" t="n"/>
      <c r="L3592" s="24" t="n"/>
      <c r="X3592" s="3" t="n"/>
    </row>
    <row r="3593">
      <c r="A3593" s="22" t="n"/>
      <c r="B3593" s="22" t="n"/>
      <c r="C3593" s="24" t="n"/>
      <c r="D3593" s="24" t="n"/>
      <c r="E3593" s="24" t="n"/>
      <c r="F3593" s="24" t="n"/>
      <c r="G3593" s="24" t="n"/>
      <c r="H3593" s="24" t="n"/>
      <c r="I3593" s="24" t="n"/>
      <c r="J3593" s="24" t="n"/>
      <c r="K3593" s="24" t="n"/>
      <c r="L3593" s="24" t="n"/>
      <c r="X3593" s="3" t="n"/>
    </row>
    <row r="3594">
      <c r="A3594" s="22" t="n"/>
      <c r="B3594" s="22" t="n"/>
      <c r="C3594" s="24" t="n"/>
      <c r="D3594" s="24" t="n"/>
      <c r="E3594" s="24" t="n"/>
      <c r="F3594" s="24" t="n"/>
      <c r="G3594" s="24" t="n"/>
      <c r="H3594" s="24" t="n"/>
      <c r="I3594" s="24" t="n"/>
      <c r="J3594" s="24" t="n"/>
      <c r="K3594" s="24" t="n"/>
      <c r="L3594" s="24" t="n"/>
      <c r="X3594" s="3" t="n"/>
    </row>
    <row r="3595">
      <c r="A3595" s="22" t="n"/>
      <c r="B3595" s="22" t="n"/>
      <c r="C3595" s="24" t="n"/>
      <c r="D3595" s="24" t="n"/>
      <c r="E3595" s="24" t="n"/>
      <c r="F3595" s="24" t="n"/>
      <c r="G3595" s="24" t="n"/>
      <c r="H3595" s="24" t="n"/>
      <c r="I3595" s="24" t="n"/>
      <c r="J3595" s="24" t="n"/>
      <c r="K3595" s="24" t="n"/>
      <c r="L3595" s="24" t="n"/>
      <c r="X3595" s="3" t="n"/>
    </row>
    <row r="3596">
      <c r="A3596" s="22" t="n"/>
      <c r="B3596" s="22" t="n"/>
      <c r="C3596" s="24" t="n"/>
      <c r="D3596" s="24" t="n"/>
      <c r="E3596" s="24" t="n"/>
      <c r="F3596" s="24" t="n"/>
      <c r="G3596" s="24" t="n"/>
      <c r="H3596" s="24" t="n"/>
      <c r="I3596" s="24" t="n"/>
      <c r="J3596" s="24" t="n"/>
      <c r="K3596" s="24" t="n"/>
      <c r="L3596" s="24" t="n"/>
      <c r="X3596" s="3" t="n"/>
    </row>
    <row r="3597">
      <c r="A3597" s="22" t="n"/>
      <c r="B3597" s="22" t="n"/>
      <c r="C3597" s="24" t="n"/>
      <c r="D3597" s="24" t="n"/>
      <c r="E3597" s="24" t="n"/>
      <c r="F3597" s="24" t="n"/>
      <c r="G3597" s="24" t="n"/>
      <c r="H3597" s="24" t="n"/>
      <c r="I3597" s="24" t="n"/>
      <c r="J3597" s="24" t="n"/>
      <c r="K3597" s="24" t="n"/>
      <c r="L3597" s="24" t="n"/>
      <c r="X3597" s="3" t="n"/>
    </row>
    <row r="3598">
      <c r="A3598" s="22" t="n"/>
      <c r="B3598" s="22" t="n"/>
      <c r="C3598" s="24" t="n"/>
      <c r="D3598" s="24" t="n"/>
      <c r="E3598" s="24" t="n"/>
      <c r="F3598" s="24" t="n"/>
      <c r="G3598" s="24" t="n"/>
      <c r="H3598" s="24" t="n"/>
      <c r="I3598" s="24" t="n"/>
      <c r="J3598" s="24" t="n"/>
      <c r="K3598" s="24" t="n"/>
      <c r="L3598" s="24" t="n"/>
      <c r="X3598" s="3" t="n"/>
    </row>
    <row r="3599">
      <c r="A3599" s="22" t="n"/>
      <c r="B3599" s="22" t="n"/>
      <c r="C3599" s="24" t="n"/>
      <c r="D3599" s="24" t="n"/>
      <c r="E3599" s="24" t="n"/>
      <c r="F3599" s="24" t="n"/>
      <c r="G3599" s="24" t="n"/>
      <c r="H3599" s="24" t="n"/>
      <c r="I3599" s="24" t="n"/>
      <c r="J3599" s="24" t="n"/>
      <c r="K3599" s="24" t="n"/>
      <c r="L3599" s="24" t="n"/>
      <c r="X3599" s="3" t="n"/>
    </row>
    <row r="3600">
      <c r="A3600" s="22" t="n"/>
      <c r="B3600" s="22" t="n"/>
      <c r="C3600" s="24" t="n"/>
      <c r="D3600" s="24" t="n"/>
      <c r="E3600" s="24" t="n"/>
      <c r="F3600" s="24" t="n"/>
      <c r="G3600" s="24" t="n"/>
      <c r="H3600" s="24" t="n"/>
      <c r="I3600" s="24" t="n"/>
      <c r="J3600" s="24" t="n"/>
      <c r="K3600" s="24" t="n"/>
      <c r="L3600" s="24" t="n"/>
      <c r="X3600" s="3" t="n"/>
    </row>
    <row r="3601">
      <c r="A3601" s="22" t="n"/>
      <c r="B3601" s="22" t="n"/>
      <c r="C3601" s="24" t="n"/>
      <c r="D3601" s="24" t="n"/>
      <c r="E3601" s="24" t="n"/>
      <c r="F3601" s="24" t="n"/>
      <c r="G3601" s="24" t="n"/>
      <c r="H3601" s="24" t="n"/>
      <c r="I3601" s="24" t="n"/>
      <c r="J3601" s="24" t="n"/>
      <c r="K3601" s="24" t="n"/>
      <c r="L3601" s="24" t="n"/>
      <c r="X3601" s="3" t="n"/>
    </row>
    <row r="3602">
      <c r="A3602" s="22" t="n"/>
      <c r="B3602" s="22" t="n"/>
      <c r="C3602" s="24" t="n"/>
      <c r="D3602" s="24" t="n"/>
      <c r="E3602" s="24" t="n"/>
      <c r="F3602" s="24" t="n"/>
      <c r="G3602" s="24" t="n"/>
      <c r="H3602" s="24" t="n"/>
      <c r="I3602" s="24" t="n"/>
      <c r="J3602" s="24" t="n"/>
      <c r="K3602" s="24" t="n"/>
      <c r="L3602" s="24" t="n"/>
      <c r="X3602" s="3" t="n"/>
    </row>
    <row r="3603">
      <c r="A3603" s="22" t="n"/>
      <c r="B3603" s="22" t="n"/>
      <c r="C3603" s="24" t="n"/>
      <c r="D3603" s="24" t="n"/>
      <c r="E3603" s="24" t="n"/>
      <c r="F3603" s="24" t="n"/>
      <c r="G3603" s="24" t="n"/>
      <c r="H3603" s="24" t="n"/>
      <c r="I3603" s="24" t="n"/>
      <c r="J3603" s="24" t="n"/>
      <c r="K3603" s="24" t="n"/>
      <c r="L3603" s="24" t="n"/>
      <c r="X3603" s="3" t="n"/>
    </row>
    <row r="3604">
      <c r="A3604" s="22" t="n"/>
      <c r="B3604" s="22" t="n"/>
      <c r="C3604" s="24" t="n"/>
      <c r="D3604" s="24" t="n"/>
      <c r="E3604" s="24" t="n"/>
      <c r="F3604" s="24" t="n"/>
      <c r="G3604" s="24" t="n"/>
      <c r="H3604" s="24" t="n"/>
      <c r="I3604" s="24" t="n"/>
      <c r="J3604" s="24" t="n"/>
      <c r="K3604" s="24" t="n"/>
      <c r="L3604" s="24" t="n"/>
      <c r="X3604" s="3" t="n"/>
    </row>
    <row r="3605">
      <c r="A3605" s="22" t="n"/>
      <c r="B3605" s="22" t="n"/>
      <c r="C3605" s="24" t="n"/>
      <c r="D3605" s="24" t="n"/>
      <c r="E3605" s="24" t="n"/>
      <c r="F3605" s="24" t="n"/>
      <c r="G3605" s="24" t="n"/>
      <c r="H3605" s="24" t="n"/>
      <c r="I3605" s="24" t="n"/>
      <c r="J3605" s="24" t="n"/>
      <c r="K3605" s="24" t="n"/>
      <c r="L3605" s="24" t="n"/>
      <c r="X3605" s="3" t="n"/>
    </row>
    <row r="3606">
      <c r="A3606" s="22" t="n"/>
      <c r="B3606" s="22" t="n"/>
      <c r="C3606" s="24" t="n"/>
      <c r="D3606" s="24" t="n"/>
      <c r="E3606" s="24" t="n"/>
      <c r="F3606" s="24" t="n"/>
      <c r="G3606" s="24" t="n"/>
      <c r="H3606" s="24" t="n"/>
      <c r="I3606" s="24" t="n"/>
      <c r="J3606" s="24" t="n"/>
      <c r="K3606" s="24" t="n"/>
      <c r="L3606" s="24" t="n"/>
      <c r="X3606" s="3" t="n"/>
    </row>
    <row r="3607">
      <c r="A3607" s="22" t="n"/>
      <c r="B3607" s="22" t="n"/>
      <c r="C3607" s="24" t="n"/>
      <c r="D3607" s="24" t="n"/>
      <c r="E3607" s="24" t="n"/>
      <c r="F3607" s="24" t="n"/>
      <c r="G3607" s="24" t="n"/>
      <c r="H3607" s="24" t="n"/>
      <c r="I3607" s="24" t="n"/>
      <c r="J3607" s="24" t="n"/>
      <c r="K3607" s="24" t="n"/>
      <c r="L3607" s="24" t="n"/>
      <c r="X3607" s="3" t="n"/>
    </row>
    <row r="3608">
      <c r="A3608" s="22" t="n"/>
      <c r="B3608" s="22" t="n"/>
      <c r="C3608" s="24" t="n"/>
      <c r="D3608" s="24" t="n"/>
      <c r="E3608" s="24" t="n"/>
      <c r="F3608" s="24" t="n"/>
      <c r="G3608" s="24" t="n"/>
      <c r="H3608" s="24" t="n"/>
      <c r="I3608" s="24" t="n"/>
      <c r="J3608" s="24" t="n"/>
      <c r="K3608" s="24" t="n"/>
      <c r="L3608" s="24" t="n"/>
      <c r="X3608" s="3" t="n"/>
    </row>
    <row r="3609">
      <c r="A3609" s="22" t="n"/>
      <c r="B3609" s="22" t="n"/>
      <c r="C3609" s="24" t="n"/>
      <c r="D3609" s="24" t="n"/>
      <c r="E3609" s="24" t="n"/>
      <c r="F3609" s="24" t="n"/>
      <c r="G3609" s="24" t="n"/>
      <c r="H3609" s="24" t="n"/>
      <c r="I3609" s="24" t="n"/>
      <c r="J3609" s="24" t="n"/>
      <c r="K3609" s="24" t="n"/>
      <c r="L3609" s="24" t="n"/>
      <c r="X3609" s="3" t="n"/>
    </row>
    <row r="3610">
      <c r="A3610" s="22" t="n"/>
      <c r="B3610" s="22" t="n"/>
      <c r="C3610" s="24" t="n"/>
      <c r="D3610" s="24" t="n"/>
      <c r="E3610" s="24" t="n"/>
      <c r="F3610" s="24" t="n"/>
      <c r="G3610" s="24" t="n"/>
      <c r="H3610" s="24" t="n"/>
      <c r="I3610" s="24" t="n"/>
      <c r="J3610" s="24" t="n"/>
      <c r="K3610" s="24" t="n"/>
      <c r="L3610" s="24" t="n"/>
      <c r="X3610" s="3" t="n"/>
    </row>
    <row r="3611">
      <c r="A3611" s="22" t="n"/>
      <c r="B3611" s="22" t="n"/>
      <c r="C3611" s="24" t="n"/>
      <c r="D3611" s="24" t="n"/>
      <c r="E3611" s="24" t="n"/>
      <c r="F3611" s="24" t="n"/>
      <c r="G3611" s="24" t="n"/>
      <c r="H3611" s="24" t="n"/>
      <c r="I3611" s="24" t="n"/>
      <c r="J3611" s="24" t="n"/>
      <c r="K3611" s="24" t="n"/>
      <c r="L3611" s="24" t="n"/>
      <c r="X3611" s="3" t="n"/>
    </row>
    <row r="3612">
      <c r="A3612" s="22" t="n"/>
      <c r="B3612" s="22" t="n"/>
      <c r="C3612" s="24" t="n"/>
      <c r="D3612" s="24" t="n"/>
      <c r="E3612" s="24" t="n"/>
      <c r="F3612" s="24" t="n"/>
      <c r="G3612" s="24" t="n"/>
      <c r="H3612" s="24" t="n"/>
      <c r="I3612" s="24" t="n"/>
      <c r="J3612" s="24" t="n"/>
      <c r="K3612" s="24" t="n"/>
      <c r="L3612" s="24" t="n"/>
      <c r="X3612" s="3" t="n"/>
    </row>
    <row r="3613">
      <c r="A3613" s="22" t="n"/>
      <c r="B3613" s="22" t="n"/>
      <c r="C3613" s="24" t="n"/>
      <c r="D3613" s="24" t="n"/>
      <c r="E3613" s="24" t="n"/>
      <c r="F3613" s="24" t="n"/>
      <c r="G3613" s="24" t="n"/>
      <c r="H3613" s="24" t="n"/>
      <c r="I3613" s="24" t="n"/>
      <c r="J3613" s="24" t="n"/>
      <c r="K3613" s="24" t="n"/>
      <c r="L3613" s="24" t="n"/>
      <c r="X3613" s="3" t="n"/>
    </row>
    <row r="3614">
      <c r="A3614" s="22" t="n"/>
      <c r="B3614" s="22" t="n"/>
      <c r="C3614" s="24" t="n"/>
      <c r="D3614" s="24" t="n"/>
      <c r="E3614" s="24" t="n"/>
      <c r="F3614" s="24" t="n"/>
      <c r="G3614" s="24" t="n"/>
      <c r="H3614" s="24" t="n"/>
      <c r="I3614" s="24" t="n"/>
      <c r="J3614" s="24" t="n"/>
      <c r="K3614" s="24" t="n"/>
      <c r="L3614" s="24" t="n"/>
      <c r="X3614" s="3" t="n"/>
    </row>
    <row r="3615">
      <c r="A3615" s="22" t="n"/>
      <c r="B3615" s="22" t="n"/>
      <c r="C3615" s="24" t="n"/>
      <c r="D3615" s="24" t="n"/>
      <c r="E3615" s="24" t="n"/>
      <c r="F3615" s="24" t="n"/>
      <c r="G3615" s="24" t="n"/>
      <c r="H3615" s="24" t="n"/>
      <c r="I3615" s="24" t="n"/>
      <c r="J3615" s="24" t="n"/>
      <c r="K3615" s="24" t="n"/>
      <c r="L3615" s="24" t="n"/>
      <c r="X3615" s="3" t="n"/>
    </row>
    <row r="3616">
      <c r="A3616" s="22" t="n"/>
      <c r="B3616" s="22" t="n"/>
      <c r="C3616" s="24" t="n"/>
      <c r="D3616" s="24" t="n"/>
      <c r="E3616" s="24" t="n"/>
      <c r="F3616" s="24" t="n"/>
      <c r="G3616" s="24" t="n"/>
      <c r="H3616" s="24" t="n"/>
      <c r="I3616" s="24" t="n"/>
      <c r="J3616" s="24" t="n"/>
      <c r="K3616" s="24" t="n"/>
      <c r="L3616" s="24" t="n"/>
      <c r="X3616" s="3" t="n"/>
    </row>
    <row r="3617">
      <c r="A3617" s="22" t="n"/>
      <c r="B3617" s="22" t="n"/>
      <c r="C3617" s="24" t="n"/>
      <c r="D3617" s="24" t="n"/>
      <c r="E3617" s="24" t="n"/>
      <c r="F3617" s="24" t="n"/>
      <c r="G3617" s="24" t="n"/>
      <c r="H3617" s="24" t="n"/>
      <c r="I3617" s="24" t="n"/>
      <c r="J3617" s="24" t="n"/>
      <c r="K3617" s="24" t="n"/>
      <c r="L3617" s="24" t="n"/>
      <c r="X3617" s="3" t="n"/>
    </row>
    <row r="3618">
      <c r="A3618" s="22" t="n"/>
      <c r="B3618" s="22" t="n"/>
      <c r="C3618" s="24" t="n"/>
      <c r="D3618" s="24" t="n"/>
      <c r="E3618" s="24" t="n"/>
      <c r="F3618" s="24" t="n"/>
      <c r="G3618" s="24" t="n"/>
      <c r="H3618" s="24" t="n"/>
      <c r="I3618" s="24" t="n"/>
      <c r="J3618" s="24" t="n"/>
      <c r="K3618" s="24" t="n"/>
      <c r="L3618" s="24" t="n"/>
      <c r="X3618" s="3" t="n"/>
    </row>
    <row r="3619">
      <c r="A3619" s="22" t="n"/>
      <c r="B3619" s="22" t="n"/>
      <c r="C3619" s="24" t="n"/>
      <c r="D3619" s="24" t="n"/>
      <c r="E3619" s="24" t="n"/>
      <c r="F3619" s="24" t="n"/>
      <c r="G3619" s="24" t="n"/>
      <c r="H3619" s="24" t="n"/>
      <c r="I3619" s="24" t="n"/>
      <c r="J3619" s="24" t="n"/>
      <c r="K3619" s="24" t="n"/>
      <c r="L3619" s="24" t="n"/>
      <c r="X3619" s="3" t="n"/>
    </row>
    <row r="3620">
      <c r="A3620" s="22" t="n"/>
      <c r="B3620" s="22" t="n"/>
      <c r="C3620" s="24" t="n"/>
      <c r="D3620" s="24" t="n"/>
      <c r="E3620" s="24" t="n"/>
      <c r="F3620" s="24" t="n"/>
      <c r="G3620" s="24" t="n"/>
      <c r="H3620" s="24" t="n"/>
      <c r="I3620" s="24" t="n"/>
      <c r="J3620" s="24" t="n"/>
      <c r="K3620" s="24" t="n"/>
      <c r="L3620" s="24" t="n"/>
      <c r="X3620" s="3" t="n"/>
    </row>
    <row r="3621">
      <c r="A3621" s="22" t="n"/>
      <c r="B3621" s="22" t="n"/>
      <c r="C3621" s="24" t="n"/>
      <c r="D3621" s="24" t="n"/>
      <c r="E3621" s="24" t="n"/>
      <c r="F3621" s="24" t="n"/>
      <c r="G3621" s="24" t="n"/>
      <c r="H3621" s="24" t="n"/>
      <c r="I3621" s="24" t="n"/>
      <c r="J3621" s="24" t="n"/>
      <c r="K3621" s="24" t="n"/>
      <c r="L3621" s="24" t="n"/>
      <c r="X3621" s="3" t="n"/>
    </row>
    <row r="3622">
      <c r="A3622" s="22" t="n"/>
      <c r="B3622" s="22" t="n"/>
      <c r="C3622" s="24" t="n"/>
      <c r="D3622" s="24" t="n"/>
      <c r="E3622" s="24" t="n"/>
      <c r="F3622" s="24" t="n"/>
      <c r="G3622" s="24" t="n"/>
      <c r="H3622" s="24" t="n"/>
      <c r="I3622" s="24" t="n"/>
      <c r="J3622" s="24" t="n"/>
      <c r="K3622" s="24" t="n"/>
      <c r="L3622" s="24" t="n"/>
      <c r="X3622" s="3" t="n"/>
    </row>
    <row r="3623">
      <c r="A3623" s="22" t="n"/>
      <c r="B3623" s="22" t="n"/>
      <c r="C3623" s="24" t="n"/>
      <c r="D3623" s="24" t="n"/>
      <c r="E3623" s="24" t="n"/>
      <c r="F3623" s="24" t="n"/>
      <c r="G3623" s="24" t="n"/>
      <c r="H3623" s="24" t="n"/>
      <c r="I3623" s="24" t="n"/>
      <c r="J3623" s="24" t="n"/>
      <c r="K3623" s="24" t="n"/>
      <c r="L3623" s="24" t="n"/>
      <c r="X3623" s="3" t="n"/>
    </row>
    <row r="3624">
      <c r="A3624" s="22" t="n"/>
      <c r="B3624" s="22" t="n"/>
      <c r="C3624" s="24" t="n"/>
      <c r="D3624" s="24" t="n"/>
      <c r="E3624" s="24" t="n"/>
      <c r="F3624" s="24" t="n"/>
      <c r="G3624" s="24" t="n"/>
      <c r="H3624" s="24" t="n"/>
      <c r="I3624" s="24" t="n"/>
      <c r="J3624" s="24" t="n"/>
      <c r="K3624" s="24" t="n"/>
      <c r="L3624" s="24" t="n"/>
      <c r="X3624" s="3" t="n"/>
    </row>
    <row r="3625">
      <c r="A3625" s="22" t="n"/>
      <c r="B3625" s="22" t="n"/>
      <c r="C3625" s="24" t="n"/>
      <c r="D3625" s="24" t="n"/>
      <c r="E3625" s="24" t="n"/>
      <c r="F3625" s="24" t="n"/>
      <c r="G3625" s="24" t="n"/>
      <c r="H3625" s="24" t="n"/>
      <c r="I3625" s="24" t="n"/>
      <c r="J3625" s="24" t="n"/>
      <c r="K3625" s="24" t="n"/>
      <c r="L3625" s="24" t="n"/>
      <c r="X3625" s="3" t="n"/>
    </row>
    <row r="3626">
      <c r="A3626" s="22" t="n"/>
      <c r="B3626" s="22" t="n"/>
      <c r="C3626" s="24" t="n"/>
      <c r="D3626" s="24" t="n"/>
      <c r="E3626" s="24" t="n"/>
      <c r="F3626" s="24" t="n"/>
      <c r="G3626" s="24" t="n"/>
      <c r="H3626" s="24" t="n"/>
      <c r="I3626" s="24" t="n"/>
      <c r="J3626" s="24" t="n"/>
      <c r="K3626" s="24" t="n"/>
      <c r="L3626" s="24" t="n"/>
      <c r="X3626" s="3" t="n"/>
    </row>
    <row r="3627">
      <c r="A3627" s="22" t="n"/>
      <c r="B3627" s="22" t="n"/>
      <c r="C3627" s="24" t="n"/>
      <c r="D3627" s="24" t="n"/>
      <c r="E3627" s="24" t="n"/>
      <c r="F3627" s="24" t="n"/>
      <c r="G3627" s="24" t="n"/>
      <c r="H3627" s="24" t="n"/>
      <c r="I3627" s="24" t="n"/>
      <c r="J3627" s="24" t="n"/>
      <c r="K3627" s="24" t="n"/>
      <c r="L3627" s="24" t="n"/>
      <c r="X3627" s="3" t="n"/>
    </row>
    <row r="3628">
      <c r="A3628" s="22" t="n"/>
      <c r="B3628" s="22" t="n"/>
      <c r="C3628" s="24" t="n"/>
      <c r="D3628" s="24" t="n"/>
      <c r="E3628" s="24" t="n"/>
      <c r="F3628" s="24" t="n"/>
      <c r="G3628" s="24" t="n"/>
      <c r="H3628" s="24" t="n"/>
      <c r="I3628" s="24" t="n"/>
      <c r="J3628" s="24" t="n"/>
      <c r="K3628" s="24" t="n"/>
      <c r="L3628" s="24" t="n"/>
      <c r="X3628" s="3" t="n"/>
    </row>
    <row r="3629">
      <c r="A3629" s="22" t="n"/>
      <c r="B3629" s="22" t="n"/>
      <c r="C3629" s="24" t="n"/>
      <c r="D3629" s="24" t="n"/>
      <c r="E3629" s="24" t="n"/>
      <c r="F3629" s="24" t="n"/>
      <c r="G3629" s="24" t="n"/>
      <c r="H3629" s="24" t="n"/>
      <c r="I3629" s="24" t="n"/>
      <c r="J3629" s="24" t="n"/>
      <c r="K3629" s="24" t="n"/>
      <c r="L3629" s="24" t="n"/>
      <c r="X3629" s="3" t="n"/>
    </row>
    <row r="3630">
      <c r="A3630" s="22" t="n"/>
      <c r="B3630" s="22" t="n"/>
      <c r="C3630" s="24" t="n"/>
      <c r="D3630" s="24" t="n"/>
      <c r="E3630" s="24" t="n"/>
      <c r="F3630" s="24" t="n"/>
      <c r="G3630" s="24" t="n"/>
      <c r="H3630" s="24" t="n"/>
      <c r="I3630" s="24" t="n"/>
      <c r="J3630" s="24" t="n"/>
      <c r="K3630" s="24" t="n"/>
      <c r="L3630" s="24" t="n"/>
      <c r="X3630" s="3" t="n"/>
    </row>
    <row r="3631">
      <c r="A3631" s="22" t="n"/>
      <c r="B3631" s="22" t="n"/>
      <c r="C3631" s="24" t="n"/>
      <c r="D3631" s="24" t="n"/>
      <c r="E3631" s="24" t="n"/>
      <c r="F3631" s="24" t="n"/>
      <c r="G3631" s="24" t="n"/>
      <c r="H3631" s="24" t="n"/>
      <c r="I3631" s="24" t="n"/>
      <c r="J3631" s="24" t="n"/>
      <c r="K3631" s="24" t="n"/>
      <c r="L3631" s="24" t="n"/>
      <c r="X3631" s="3" t="n"/>
    </row>
    <row r="3632">
      <c r="A3632" s="22" t="n"/>
      <c r="B3632" s="22" t="n"/>
      <c r="C3632" s="24" t="n"/>
      <c r="D3632" s="24" t="n"/>
      <c r="E3632" s="24" t="n"/>
      <c r="F3632" s="24" t="n"/>
      <c r="G3632" s="24" t="n"/>
      <c r="H3632" s="24" t="n"/>
      <c r="I3632" s="24" t="n"/>
      <c r="J3632" s="24" t="n"/>
      <c r="K3632" s="24" t="n"/>
      <c r="L3632" s="24" t="n"/>
      <c r="X3632" s="3" t="n"/>
    </row>
    <row r="3633">
      <c r="A3633" s="22" t="n"/>
      <c r="B3633" s="22" t="n"/>
      <c r="C3633" s="24" t="n"/>
      <c r="D3633" s="24" t="n"/>
      <c r="E3633" s="24" t="n"/>
      <c r="F3633" s="24" t="n"/>
      <c r="G3633" s="24" t="n"/>
      <c r="H3633" s="24" t="n"/>
      <c r="I3633" s="24" t="n"/>
      <c r="J3633" s="24" t="n"/>
      <c r="K3633" s="24" t="n"/>
      <c r="L3633" s="24" t="n"/>
      <c r="X3633" s="3" t="n"/>
    </row>
    <row r="3634">
      <c r="A3634" s="22" t="n"/>
      <c r="B3634" s="22" t="n"/>
      <c r="C3634" s="24" t="n"/>
      <c r="D3634" s="24" t="n"/>
      <c r="E3634" s="24" t="n"/>
      <c r="F3634" s="24" t="n"/>
      <c r="G3634" s="24" t="n"/>
      <c r="H3634" s="24" t="n"/>
      <c r="I3634" s="24" t="n"/>
      <c r="J3634" s="24" t="n"/>
      <c r="K3634" s="24" t="n"/>
      <c r="L3634" s="24" t="n"/>
      <c r="X3634" s="3" t="n"/>
    </row>
    <row r="3635">
      <c r="A3635" s="22" t="n"/>
      <c r="B3635" s="22" t="n"/>
      <c r="C3635" s="24" t="n"/>
      <c r="D3635" s="24" t="n"/>
      <c r="E3635" s="24" t="n"/>
      <c r="F3635" s="24" t="n"/>
      <c r="G3635" s="24" t="n"/>
      <c r="H3635" s="24" t="n"/>
      <c r="I3635" s="24" t="n"/>
      <c r="J3635" s="24" t="n"/>
      <c r="K3635" s="24" t="n"/>
      <c r="L3635" s="24" t="n"/>
      <c r="X3635" s="3" t="n"/>
    </row>
    <row r="3636">
      <c r="A3636" s="22" t="n"/>
      <c r="B3636" s="22" t="n"/>
      <c r="C3636" s="24" t="n"/>
      <c r="D3636" s="24" t="n"/>
      <c r="E3636" s="24" t="n"/>
      <c r="F3636" s="24" t="n"/>
      <c r="G3636" s="24" t="n"/>
      <c r="H3636" s="24" t="n"/>
      <c r="I3636" s="24" t="n"/>
      <c r="J3636" s="24" t="n"/>
      <c r="K3636" s="24" t="n"/>
      <c r="L3636" s="24" t="n"/>
      <c r="X3636" s="3" t="n"/>
    </row>
    <row r="3637">
      <c r="A3637" s="22" t="n"/>
      <c r="B3637" s="22" t="n"/>
      <c r="C3637" s="24" t="n"/>
      <c r="D3637" s="24" t="n"/>
      <c r="E3637" s="24" t="n"/>
      <c r="F3637" s="24" t="n"/>
      <c r="G3637" s="24" t="n"/>
      <c r="H3637" s="24" t="n"/>
      <c r="I3637" s="24" t="n"/>
      <c r="J3637" s="24" t="n"/>
      <c r="K3637" s="24" t="n"/>
      <c r="L3637" s="24" t="n"/>
      <c r="X3637" s="3" t="n"/>
    </row>
    <row r="3638">
      <c r="A3638" s="22" t="n"/>
      <c r="B3638" s="22" t="n"/>
      <c r="C3638" s="24" t="n"/>
      <c r="D3638" s="24" t="n"/>
      <c r="E3638" s="24" t="n"/>
      <c r="F3638" s="24" t="n"/>
      <c r="G3638" s="24" t="n"/>
      <c r="H3638" s="24" t="n"/>
      <c r="I3638" s="24" t="n"/>
      <c r="J3638" s="24" t="n"/>
      <c r="K3638" s="24" t="n"/>
      <c r="L3638" s="24" t="n"/>
      <c r="X3638" s="3" t="n"/>
    </row>
    <row r="3639">
      <c r="A3639" s="22" t="n"/>
      <c r="B3639" s="22" t="n"/>
      <c r="C3639" s="24" t="n"/>
      <c r="D3639" s="24" t="n"/>
      <c r="E3639" s="24" t="n"/>
      <c r="F3639" s="24" t="n"/>
      <c r="G3639" s="24" t="n"/>
      <c r="H3639" s="24" t="n"/>
      <c r="I3639" s="24" t="n"/>
      <c r="J3639" s="24" t="n"/>
      <c r="K3639" s="24" t="n"/>
      <c r="L3639" s="24" t="n"/>
      <c r="X3639" s="3" t="n"/>
    </row>
    <row r="3640">
      <c r="A3640" s="22" t="n"/>
      <c r="B3640" s="22" t="n"/>
      <c r="C3640" s="24" t="n"/>
      <c r="D3640" s="24" t="n"/>
      <c r="E3640" s="24" t="n"/>
      <c r="F3640" s="24" t="n"/>
      <c r="G3640" s="24" t="n"/>
      <c r="H3640" s="24" t="n"/>
      <c r="I3640" s="24" t="n"/>
      <c r="J3640" s="24" t="n"/>
      <c r="K3640" s="24" t="n"/>
      <c r="L3640" s="24" t="n"/>
      <c r="X3640" s="3" t="n"/>
    </row>
    <row r="3641">
      <c r="A3641" s="22" t="n"/>
      <c r="B3641" s="22" t="n"/>
      <c r="C3641" s="24" t="n"/>
      <c r="D3641" s="24" t="n"/>
      <c r="E3641" s="24" t="n"/>
      <c r="F3641" s="24" t="n"/>
      <c r="G3641" s="24" t="n"/>
      <c r="H3641" s="24" t="n"/>
      <c r="I3641" s="24" t="n"/>
      <c r="J3641" s="24" t="n"/>
      <c r="K3641" s="24" t="n"/>
      <c r="L3641" s="24" t="n"/>
      <c r="X3641" s="3" t="n"/>
    </row>
    <row r="3642">
      <c r="A3642" s="22" t="n"/>
      <c r="B3642" s="22" t="n"/>
      <c r="C3642" s="24" t="n"/>
      <c r="D3642" s="24" t="n"/>
      <c r="E3642" s="24" t="n"/>
      <c r="F3642" s="24" t="n"/>
      <c r="G3642" s="24" t="n"/>
      <c r="H3642" s="24" t="n"/>
      <c r="I3642" s="24" t="n"/>
      <c r="J3642" s="24" t="n"/>
      <c r="K3642" s="24" t="n"/>
      <c r="L3642" s="24" t="n"/>
      <c r="X3642" s="3" t="n"/>
    </row>
    <row r="3643">
      <c r="A3643" s="22" t="n"/>
      <c r="B3643" s="22" t="n"/>
      <c r="C3643" s="24" t="n"/>
      <c r="D3643" s="24" t="n"/>
      <c r="E3643" s="24" t="n"/>
      <c r="F3643" s="24" t="n"/>
      <c r="G3643" s="24" t="n"/>
      <c r="H3643" s="24" t="n"/>
      <c r="I3643" s="24" t="n"/>
      <c r="J3643" s="24" t="n"/>
      <c r="K3643" s="24" t="n"/>
      <c r="L3643" s="24" t="n"/>
      <c r="X3643" s="3" t="n"/>
    </row>
    <row r="3644">
      <c r="A3644" s="22" t="n"/>
      <c r="B3644" s="22" t="n"/>
      <c r="C3644" s="24" t="n"/>
      <c r="D3644" s="24" t="n"/>
      <c r="E3644" s="24" t="n"/>
      <c r="F3644" s="24" t="n"/>
      <c r="G3644" s="24" t="n"/>
      <c r="H3644" s="24" t="n"/>
      <c r="I3644" s="24" t="n"/>
      <c r="J3644" s="24" t="n"/>
      <c r="K3644" s="24" t="n"/>
      <c r="L3644" s="24" t="n"/>
      <c r="X3644" s="3" t="n"/>
    </row>
    <row r="3645">
      <c r="A3645" s="22" t="n"/>
      <c r="B3645" s="22" t="n"/>
      <c r="C3645" s="24" t="n"/>
      <c r="D3645" s="24" t="n"/>
      <c r="E3645" s="24" t="n"/>
      <c r="F3645" s="24" t="n"/>
      <c r="G3645" s="24" t="n"/>
      <c r="H3645" s="24" t="n"/>
      <c r="I3645" s="24" t="n"/>
      <c r="J3645" s="24" t="n"/>
      <c r="K3645" s="24" t="n"/>
      <c r="L3645" s="24" t="n"/>
      <c r="X3645" s="3" t="n"/>
    </row>
    <row r="3646">
      <c r="A3646" s="22" t="n"/>
      <c r="B3646" s="22" t="n"/>
      <c r="C3646" s="24" t="n"/>
      <c r="D3646" s="24" t="n"/>
      <c r="E3646" s="24" t="n"/>
      <c r="F3646" s="24" t="n"/>
      <c r="G3646" s="24" t="n"/>
      <c r="H3646" s="24" t="n"/>
      <c r="I3646" s="24" t="n"/>
      <c r="J3646" s="24" t="n"/>
      <c r="K3646" s="24" t="n"/>
      <c r="L3646" s="24" t="n"/>
      <c r="X3646" s="3" t="n"/>
    </row>
    <row r="3647">
      <c r="A3647" s="22" t="n"/>
      <c r="B3647" s="22" t="n"/>
      <c r="C3647" s="24" t="n"/>
      <c r="D3647" s="24" t="n"/>
      <c r="E3647" s="24" t="n"/>
      <c r="F3647" s="24" t="n"/>
      <c r="G3647" s="24" t="n"/>
      <c r="H3647" s="24" t="n"/>
      <c r="I3647" s="24" t="n"/>
      <c r="J3647" s="24" t="n"/>
      <c r="K3647" s="24" t="n"/>
      <c r="L3647" s="24" t="n"/>
      <c r="X3647" s="3" t="n"/>
    </row>
    <row r="3648">
      <c r="A3648" s="22" t="n"/>
      <c r="B3648" s="22" t="n"/>
      <c r="C3648" s="24" t="n"/>
      <c r="D3648" s="24" t="n"/>
      <c r="E3648" s="24" t="n"/>
      <c r="F3648" s="24" t="n"/>
      <c r="G3648" s="24" t="n"/>
      <c r="H3648" s="24" t="n"/>
      <c r="I3648" s="24" t="n"/>
      <c r="J3648" s="24" t="n"/>
      <c r="K3648" s="24" t="n"/>
      <c r="L3648" s="24" t="n"/>
      <c r="X3648" s="3" t="n"/>
    </row>
    <row r="3649">
      <c r="A3649" s="22" t="n"/>
      <c r="B3649" s="22" t="n"/>
      <c r="C3649" s="24" t="n"/>
      <c r="D3649" s="24" t="n"/>
      <c r="E3649" s="24" t="n"/>
      <c r="F3649" s="24" t="n"/>
      <c r="G3649" s="24" t="n"/>
      <c r="H3649" s="24" t="n"/>
      <c r="I3649" s="24" t="n"/>
      <c r="J3649" s="24" t="n"/>
      <c r="K3649" s="24" t="n"/>
      <c r="L3649" s="24" t="n"/>
      <c r="X3649" s="3" t="n"/>
    </row>
    <row r="3650">
      <c r="A3650" s="22" t="n"/>
      <c r="B3650" s="22" t="n"/>
      <c r="C3650" s="24" t="n"/>
      <c r="D3650" s="24" t="n"/>
      <c r="E3650" s="24" t="n"/>
      <c r="F3650" s="24" t="n"/>
      <c r="G3650" s="24" t="n"/>
      <c r="H3650" s="24" t="n"/>
      <c r="I3650" s="24" t="n"/>
      <c r="J3650" s="24" t="n"/>
      <c r="K3650" s="24" t="n"/>
      <c r="L3650" s="24" t="n"/>
      <c r="X3650" s="3" t="n"/>
    </row>
    <row r="3651">
      <c r="A3651" s="22" t="n"/>
      <c r="B3651" s="22" t="n"/>
      <c r="C3651" s="24" t="n"/>
      <c r="D3651" s="24" t="n"/>
      <c r="E3651" s="24" t="n"/>
      <c r="F3651" s="24" t="n"/>
      <c r="G3651" s="24" t="n"/>
      <c r="H3651" s="24" t="n"/>
      <c r="I3651" s="24" t="n"/>
      <c r="J3651" s="24" t="n"/>
      <c r="K3651" s="24" t="n"/>
      <c r="L3651" s="24" t="n"/>
      <c r="X3651" s="3" t="n"/>
    </row>
    <row r="3652">
      <c r="A3652" s="22" t="n"/>
      <c r="B3652" s="22" t="n"/>
      <c r="C3652" s="24" t="n"/>
      <c r="D3652" s="24" t="n"/>
      <c r="E3652" s="24" t="n"/>
      <c r="F3652" s="24" t="n"/>
      <c r="G3652" s="24" t="n"/>
      <c r="H3652" s="24" t="n"/>
      <c r="I3652" s="24" t="n"/>
      <c r="J3652" s="24" t="n"/>
      <c r="K3652" s="24" t="n"/>
      <c r="L3652" s="24" t="n"/>
      <c r="X3652" s="3" t="n"/>
    </row>
    <row r="3653">
      <c r="A3653" s="22" t="n"/>
      <c r="B3653" s="22" t="n"/>
      <c r="C3653" s="24" t="n"/>
      <c r="D3653" s="24" t="n"/>
      <c r="E3653" s="24" t="n"/>
      <c r="F3653" s="24" t="n"/>
      <c r="G3653" s="24" t="n"/>
      <c r="H3653" s="24" t="n"/>
      <c r="I3653" s="24" t="n"/>
      <c r="J3653" s="24" t="n"/>
      <c r="K3653" s="24" t="n"/>
      <c r="L3653" s="24" t="n"/>
      <c r="X3653" s="3" t="n"/>
    </row>
    <row r="3654">
      <c r="A3654" s="22" t="n"/>
      <c r="B3654" s="22" t="n"/>
      <c r="C3654" s="24" t="n"/>
      <c r="D3654" s="24" t="n"/>
      <c r="E3654" s="24" t="n"/>
      <c r="F3654" s="24" t="n"/>
      <c r="G3654" s="24" t="n"/>
      <c r="H3654" s="24" t="n"/>
      <c r="I3654" s="24" t="n"/>
      <c r="J3654" s="24" t="n"/>
      <c r="K3654" s="24" t="n"/>
      <c r="L3654" s="24" t="n"/>
      <c r="X3654" s="3" t="n"/>
    </row>
    <row r="3655">
      <c r="A3655" s="22" t="n"/>
      <c r="B3655" s="22" t="n"/>
      <c r="C3655" s="24" t="n"/>
      <c r="D3655" s="24" t="n"/>
      <c r="E3655" s="24" t="n"/>
      <c r="F3655" s="24" t="n"/>
      <c r="G3655" s="24" t="n"/>
      <c r="H3655" s="24" t="n"/>
      <c r="I3655" s="24" t="n"/>
      <c r="J3655" s="24" t="n"/>
      <c r="K3655" s="24" t="n"/>
      <c r="L3655" s="24" t="n"/>
      <c r="X3655" s="3" t="n"/>
    </row>
    <row r="3656">
      <c r="A3656" s="22" t="n"/>
      <c r="B3656" s="22" t="n"/>
      <c r="C3656" s="24" t="n"/>
      <c r="D3656" s="24" t="n"/>
      <c r="E3656" s="24" t="n"/>
      <c r="F3656" s="24" t="n"/>
      <c r="G3656" s="24" t="n"/>
      <c r="H3656" s="24" t="n"/>
      <c r="I3656" s="24" t="n"/>
      <c r="J3656" s="24" t="n"/>
      <c r="K3656" s="24" t="n"/>
      <c r="L3656" s="24" t="n"/>
      <c r="X3656" s="3" t="n"/>
    </row>
    <row r="3657">
      <c r="A3657" s="22" t="n"/>
      <c r="B3657" s="22" t="n"/>
      <c r="C3657" s="24" t="n"/>
      <c r="D3657" s="24" t="n"/>
      <c r="E3657" s="24" t="n"/>
      <c r="F3657" s="24" t="n"/>
      <c r="G3657" s="24" t="n"/>
      <c r="H3657" s="24" t="n"/>
      <c r="I3657" s="24" t="n"/>
      <c r="J3657" s="24" t="n"/>
      <c r="K3657" s="24" t="n"/>
      <c r="L3657" s="24" t="n"/>
      <c r="X3657" s="3" t="n"/>
    </row>
    <row r="3658">
      <c r="A3658" s="22" t="n"/>
      <c r="B3658" s="22" t="n"/>
      <c r="C3658" s="24" t="n"/>
      <c r="D3658" s="24" t="n"/>
      <c r="E3658" s="24" t="n"/>
      <c r="F3658" s="24" t="n"/>
      <c r="G3658" s="24" t="n"/>
      <c r="H3658" s="24" t="n"/>
      <c r="I3658" s="24" t="n"/>
      <c r="J3658" s="24" t="n"/>
      <c r="K3658" s="24" t="n"/>
      <c r="L3658" s="24" t="n"/>
      <c r="X3658" s="3" t="n"/>
    </row>
    <row r="3659">
      <c r="A3659" s="22" t="n"/>
      <c r="B3659" s="22" t="n"/>
      <c r="C3659" s="24" t="n"/>
      <c r="D3659" s="24" t="n"/>
      <c r="E3659" s="24" t="n"/>
      <c r="F3659" s="24" t="n"/>
      <c r="G3659" s="24" t="n"/>
      <c r="H3659" s="24" t="n"/>
      <c r="I3659" s="24" t="n"/>
      <c r="J3659" s="24" t="n"/>
      <c r="K3659" s="24" t="n"/>
      <c r="L3659" s="24" t="n"/>
      <c r="X3659" s="3" t="n"/>
    </row>
    <row r="3660">
      <c r="A3660" s="22" t="n"/>
      <c r="B3660" s="22" t="n"/>
      <c r="C3660" s="24" t="n"/>
      <c r="D3660" s="24" t="n"/>
      <c r="E3660" s="24" t="n"/>
      <c r="F3660" s="24" t="n"/>
      <c r="G3660" s="24" t="n"/>
      <c r="H3660" s="24" t="n"/>
      <c r="I3660" s="24" t="n"/>
      <c r="J3660" s="24" t="n"/>
      <c r="K3660" s="24" t="n"/>
      <c r="L3660" s="24" t="n"/>
      <c r="X3660" s="3" t="n"/>
    </row>
    <row r="3661">
      <c r="A3661" s="22" t="n"/>
      <c r="B3661" s="22" t="n"/>
      <c r="C3661" s="24" t="n"/>
      <c r="D3661" s="24" t="n"/>
      <c r="E3661" s="24" t="n"/>
      <c r="F3661" s="24" t="n"/>
      <c r="G3661" s="24" t="n"/>
      <c r="H3661" s="24" t="n"/>
      <c r="I3661" s="24" t="n"/>
      <c r="J3661" s="24" t="n"/>
      <c r="K3661" s="24" t="n"/>
      <c r="L3661" s="24" t="n"/>
      <c r="X3661" s="3" t="n"/>
    </row>
    <row r="3662">
      <c r="A3662" s="22" t="n"/>
      <c r="B3662" s="22" t="n"/>
      <c r="C3662" s="24" t="n"/>
      <c r="D3662" s="24" t="n"/>
      <c r="E3662" s="24" t="n"/>
      <c r="F3662" s="24" t="n"/>
      <c r="G3662" s="24" t="n"/>
      <c r="H3662" s="24" t="n"/>
      <c r="I3662" s="24" t="n"/>
      <c r="J3662" s="24" t="n"/>
      <c r="K3662" s="24" t="n"/>
      <c r="L3662" s="24" t="n"/>
      <c r="X3662" s="3" t="n"/>
    </row>
    <row r="3663">
      <c r="A3663" s="22" t="n"/>
      <c r="B3663" s="22" t="n"/>
      <c r="C3663" s="24" t="n"/>
      <c r="D3663" s="24" t="n"/>
      <c r="E3663" s="24" t="n"/>
      <c r="F3663" s="24" t="n"/>
      <c r="G3663" s="24" t="n"/>
      <c r="H3663" s="24" t="n"/>
      <c r="I3663" s="24" t="n"/>
      <c r="J3663" s="24" t="n"/>
      <c r="K3663" s="24" t="n"/>
      <c r="L3663" s="24" t="n"/>
      <c r="X3663" s="3" t="n"/>
    </row>
    <row r="3664">
      <c r="A3664" s="22" t="n"/>
      <c r="B3664" s="22" t="n"/>
      <c r="C3664" s="24" t="n"/>
      <c r="D3664" s="24" t="n"/>
      <c r="E3664" s="24" t="n"/>
      <c r="F3664" s="24" t="n"/>
      <c r="G3664" s="24" t="n"/>
      <c r="H3664" s="24" t="n"/>
      <c r="I3664" s="24" t="n"/>
      <c r="J3664" s="24" t="n"/>
      <c r="K3664" s="24" t="n"/>
      <c r="L3664" s="24" t="n"/>
      <c r="X3664" s="3" t="n"/>
    </row>
    <row r="3665">
      <c r="A3665" s="22" t="n"/>
      <c r="B3665" s="22" t="n"/>
      <c r="C3665" s="24" t="n"/>
      <c r="D3665" s="24" t="n"/>
      <c r="E3665" s="24" t="n"/>
      <c r="F3665" s="24" t="n"/>
      <c r="G3665" s="24" t="n"/>
      <c r="H3665" s="24" t="n"/>
      <c r="I3665" s="24" t="n"/>
      <c r="J3665" s="24" t="n"/>
      <c r="K3665" s="24" t="n"/>
      <c r="L3665" s="24" t="n"/>
      <c r="X3665" s="3" t="n"/>
    </row>
    <row r="3666">
      <c r="A3666" s="22" t="n"/>
      <c r="B3666" s="22" t="n"/>
      <c r="C3666" s="24" t="n"/>
      <c r="D3666" s="24" t="n"/>
      <c r="E3666" s="24" t="n"/>
      <c r="F3666" s="24" t="n"/>
      <c r="G3666" s="24" t="n"/>
      <c r="H3666" s="24" t="n"/>
      <c r="I3666" s="24" t="n"/>
      <c r="J3666" s="24" t="n"/>
      <c r="K3666" s="24" t="n"/>
      <c r="L3666" s="24" t="n"/>
      <c r="X3666" s="3" t="n"/>
    </row>
    <row r="3667">
      <c r="A3667" s="22" t="n"/>
      <c r="B3667" s="22" t="n"/>
      <c r="C3667" s="24" t="n"/>
      <c r="D3667" s="24" t="n"/>
      <c r="E3667" s="24" t="n"/>
      <c r="F3667" s="24" t="n"/>
      <c r="G3667" s="24" t="n"/>
      <c r="H3667" s="24" t="n"/>
      <c r="I3667" s="24" t="n"/>
      <c r="J3667" s="24" t="n"/>
      <c r="K3667" s="24" t="n"/>
      <c r="L3667" s="24" t="n"/>
      <c r="X3667" s="3" t="n"/>
    </row>
    <row r="3668">
      <c r="A3668" s="22" t="n"/>
      <c r="B3668" s="22" t="n"/>
      <c r="C3668" s="24" t="n"/>
      <c r="D3668" s="24" t="n"/>
      <c r="E3668" s="24" t="n"/>
      <c r="F3668" s="24" t="n"/>
      <c r="G3668" s="24" t="n"/>
      <c r="H3668" s="24" t="n"/>
      <c r="I3668" s="24" t="n"/>
      <c r="J3668" s="24" t="n"/>
      <c r="K3668" s="24" t="n"/>
      <c r="L3668" s="24" t="n"/>
      <c r="X3668" s="3" t="n"/>
    </row>
    <row r="3669">
      <c r="A3669" s="22" t="n"/>
      <c r="B3669" s="22" t="n"/>
      <c r="C3669" s="24" t="n"/>
      <c r="D3669" s="24" t="n"/>
      <c r="E3669" s="24" t="n"/>
      <c r="F3669" s="24" t="n"/>
      <c r="G3669" s="24" t="n"/>
      <c r="H3669" s="24" t="n"/>
      <c r="I3669" s="24" t="n"/>
      <c r="J3669" s="24" t="n"/>
      <c r="K3669" s="24" t="n"/>
      <c r="L3669" s="24" t="n"/>
      <c r="X3669" s="3" t="n"/>
    </row>
    <row r="3670">
      <c r="A3670" s="22" t="n"/>
      <c r="B3670" s="22" t="n"/>
      <c r="C3670" s="24" t="n"/>
      <c r="D3670" s="24" t="n"/>
      <c r="E3670" s="24" t="n"/>
      <c r="F3670" s="24" t="n"/>
      <c r="G3670" s="24" t="n"/>
      <c r="H3670" s="24" t="n"/>
      <c r="I3670" s="24" t="n"/>
      <c r="J3670" s="24" t="n"/>
      <c r="K3670" s="24" t="n"/>
      <c r="L3670" s="24" t="n"/>
      <c r="X3670" s="3" t="n"/>
    </row>
    <row r="3671">
      <c r="A3671" s="22" t="n"/>
      <c r="B3671" s="22" t="n"/>
      <c r="C3671" s="24" t="n"/>
      <c r="D3671" s="24" t="n"/>
      <c r="E3671" s="24" t="n"/>
      <c r="F3671" s="24" t="n"/>
      <c r="G3671" s="24" t="n"/>
      <c r="H3671" s="24" t="n"/>
      <c r="I3671" s="24" t="n"/>
      <c r="J3671" s="24" t="n"/>
      <c r="K3671" s="24" t="n"/>
      <c r="L3671" s="24" t="n"/>
      <c r="X3671" s="3" t="n"/>
    </row>
    <row r="3672">
      <c r="A3672" s="22" t="n"/>
      <c r="B3672" s="22" t="n"/>
      <c r="C3672" s="24" t="n"/>
      <c r="D3672" s="24" t="n"/>
      <c r="E3672" s="24" t="n"/>
      <c r="F3672" s="24" t="n"/>
      <c r="G3672" s="24" t="n"/>
      <c r="H3672" s="24" t="n"/>
      <c r="I3672" s="24" t="n"/>
      <c r="J3672" s="24" t="n"/>
      <c r="K3672" s="24" t="n"/>
      <c r="L3672" s="24" t="n"/>
      <c r="X3672" s="3" t="n"/>
    </row>
    <row r="3673">
      <c r="A3673" s="22" t="n"/>
      <c r="B3673" s="22" t="n"/>
      <c r="C3673" s="24" t="n"/>
      <c r="D3673" s="24" t="n"/>
      <c r="E3673" s="24" t="n"/>
      <c r="F3673" s="24" t="n"/>
      <c r="G3673" s="24" t="n"/>
      <c r="H3673" s="24" t="n"/>
      <c r="I3673" s="24" t="n"/>
      <c r="J3673" s="24" t="n"/>
      <c r="K3673" s="24" t="n"/>
      <c r="L3673" s="24" t="n"/>
      <c r="X3673" s="3" t="n"/>
    </row>
    <row r="3674">
      <c r="A3674" s="22" t="n"/>
      <c r="B3674" s="22" t="n"/>
      <c r="C3674" s="24" t="n"/>
      <c r="D3674" s="24" t="n"/>
      <c r="E3674" s="24" t="n"/>
      <c r="F3674" s="24" t="n"/>
      <c r="G3674" s="24" t="n"/>
      <c r="H3674" s="24" t="n"/>
      <c r="I3674" s="24" t="n"/>
      <c r="J3674" s="24" t="n"/>
      <c r="K3674" s="24" t="n"/>
      <c r="L3674" s="24" t="n"/>
      <c r="X3674" s="3" t="n"/>
    </row>
    <row r="3675">
      <c r="A3675" s="22" t="n"/>
      <c r="B3675" s="22" t="n"/>
      <c r="C3675" s="24" t="n"/>
      <c r="D3675" s="24" t="n"/>
      <c r="E3675" s="24" t="n"/>
      <c r="F3675" s="24" t="n"/>
      <c r="G3675" s="24" t="n"/>
      <c r="H3675" s="24" t="n"/>
      <c r="I3675" s="24" t="n"/>
      <c r="J3675" s="24" t="n"/>
      <c r="K3675" s="24" t="n"/>
      <c r="L3675" s="24" t="n"/>
      <c r="X3675" s="3" t="n"/>
    </row>
    <row r="3676">
      <c r="A3676" s="22" t="n"/>
      <c r="B3676" s="22" t="n"/>
      <c r="C3676" s="24" t="n"/>
      <c r="D3676" s="24" t="n"/>
      <c r="E3676" s="24" t="n"/>
      <c r="F3676" s="24" t="n"/>
      <c r="G3676" s="24" t="n"/>
      <c r="H3676" s="24" t="n"/>
      <c r="I3676" s="24" t="n"/>
      <c r="J3676" s="24" t="n"/>
      <c r="K3676" s="24" t="n"/>
      <c r="L3676" s="24" t="n"/>
      <c r="X3676" s="3" t="n"/>
    </row>
    <row r="3677">
      <c r="A3677" s="22" t="n"/>
      <c r="B3677" s="22" t="n"/>
      <c r="C3677" s="24" t="n"/>
      <c r="D3677" s="24" t="n"/>
      <c r="E3677" s="24" t="n"/>
      <c r="F3677" s="24" t="n"/>
      <c r="G3677" s="24" t="n"/>
      <c r="H3677" s="24" t="n"/>
      <c r="I3677" s="24" t="n"/>
      <c r="J3677" s="24" t="n"/>
      <c r="K3677" s="24" t="n"/>
      <c r="L3677" s="24" t="n"/>
      <c r="X3677" s="3" t="n"/>
    </row>
    <row r="3678">
      <c r="A3678" s="22" t="n"/>
      <c r="B3678" s="22" t="n"/>
      <c r="C3678" s="24" t="n"/>
      <c r="D3678" s="24" t="n"/>
      <c r="E3678" s="24" t="n"/>
      <c r="F3678" s="24" t="n"/>
      <c r="G3678" s="24" t="n"/>
      <c r="H3678" s="24" t="n"/>
      <c r="I3678" s="24" t="n"/>
      <c r="J3678" s="24" t="n"/>
      <c r="K3678" s="24" t="n"/>
      <c r="L3678" s="24" t="n"/>
      <c r="X3678" s="3" t="n"/>
    </row>
    <row r="3679">
      <c r="A3679" s="22" t="n"/>
      <c r="B3679" s="22" t="n"/>
      <c r="C3679" s="24" t="n"/>
      <c r="D3679" s="24" t="n"/>
      <c r="E3679" s="24" t="n"/>
      <c r="F3679" s="24" t="n"/>
      <c r="G3679" s="24" t="n"/>
      <c r="H3679" s="24" t="n"/>
      <c r="I3679" s="24" t="n"/>
      <c r="J3679" s="24" t="n"/>
      <c r="K3679" s="24" t="n"/>
      <c r="L3679" s="24" t="n"/>
      <c r="X3679" s="3" t="n"/>
    </row>
    <row r="3680">
      <c r="A3680" s="22" t="n"/>
      <c r="B3680" s="22" t="n"/>
      <c r="C3680" s="24" t="n"/>
      <c r="D3680" s="24" t="n"/>
      <c r="E3680" s="24" t="n"/>
      <c r="F3680" s="24" t="n"/>
      <c r="G3680" s="24" t="n"/>
      <c r="H3680" s="24" t="n"/>
      <c r="I3680" s="24" t="n"/>
      <c r="J3680" s="24" t="n"/>
      <c r="K3680" s="24" t="n"/>
      <c r="L3680" s="24" t="n"/>
      <c r="X3680" s="3" t="n"/>
    </row>
    <row r="3681">
      <c r="A3681" s="22" t="n"/>
      <c r="B3681" s="22" t="n"/>
      <c r="C3681" s="24" t="n"/>
      <c r="D3681" s="24" t="n"/>
      <c r="E3681" s="24" t="n"/>
      <c r="F3681" s="24" t="n"/>
      <c r="G3681" s="24" t="n"/>
      <c r="H3681" s="24" t="n"/>
      <c r="I3681" s="24" t="n"/>
      <c r="J3681" s="24" t="n"/>
      <c r="K3681" s="24" t="n"/>
      <c r="L3681" s="24" t="n"/>
      <c r="X3681" s="3" t="n"/>
    </row>
    <row r="3682">
      <c r="A3682" s="22" t="n"/>
      <c r="B3682" s="22" t="n"/>
      <c r="C3682" s="24" t="n"/>
      <c r="D3682" s="24" t="n"/>
      <c r="E3682" s="24" t="n"/>
      <c r="F3682" s="24" t="n"/>
      <c r="G3682" s="24" t="n"/>
      <c r="H3682" s="24" t="n"/>
      <c r="I3682" s="24" t="n"/>
      <c r="J3682" s="24" t="n"/>
      <c r="K3682" s="24" t="n"/>
      <c r="L3682" s="24" t="n"/>
      <c r="X3682" s="3" t="n"/>
    </row>
    <row r="3683">
      <c r="A3683" s="22" t="n"/>
      <c r="B3683" s="22" t="n"/>
      <c r="C3683" s="24" t="n"/>
      <c r="D3683" s="24" t="n"/>
      <c r="E3683" s="24" t="n"/>
      <c r="F3683" s="24" t="n"/>
      <c r="G3683" s="24" t="n"/>
      <c r="H3683" s="24" t="n"/>
      <c r="I3683" s="24" t="n"/>
      <c r="J3683" s="24" t="n"/>
      <c r="K3683" s="24" t="n"/>
      <c r="L3683" s="24" t="n"/>
      <c r="X3683" s="3" t="n"/>
    </row>
    <row r="3684">
      <c r="A3684" s="22" t="n"/>
      <c r="B3684" s="22" t="n"/>
      <c r="C3684" s="24" t="n"/>
      <c r="D3684" s="24" t="n"/>
      <c r="E3684" s="24" t="n"/>
      <c r="F3684" s="24" t="n"/>
      <c r="G3684" s="24" t="n"/>
      <c r="H3684" s="24" t="n"/>
      <c r="I3684" s="24" t="n"/>
      <c r="J3684" s="24" t="n"/>
      <c r="K3684" s="24" t="n"/>
      <c r="L3684" s="24" t="n"/>
      <c r="X3684" s="3" t="n"/>
    </row>
    <row r="3685">
      <c r="A3685" s="22" t="n"/>
      <c r="B3685" s="22" t="n"/>
      <c r="C3685" s="24" t="n"/>
      <c r="D3685" s="24" t="n"/>
      <c r="E3685" s="24" t="n"/>
      <c r="F3685" s="24" t="n"/>
      <c r="G3685" s="24" t="n"/>
      <c r="H3685" s="24" t="n"/>
      <c r="I3685" s="24" t="n"/>
      <c r="J3685" s="24" t="n"/>
      <c r="K3685" s="24" t="n"/>
      <c r="L3685" s="24" t="n"/>
      <c r="X3685" s="3" t="n"/>
    </row>
    <row r="3686">
      <c r="A3686" s="22" t="n"/>
      <c r="B3686" s="22" t="n"/>
      <c r="C3686" s="24" t="n"/>
      <c r="D3686" s="24" t="n"/>
      <c r="E3686" s="24" t="n"/>
      <c r="F3686" s="24" t="n"/>
      <c r="G3686" s="24" t="n"/>
      <c r="H3686" s="24" t="n"/>
      <c r="I3686" s="24" t="n"/>
      <c r="J3686" s="24" t="n"/>
      <c r="K3686" s="24" t="n"/>
      <c r="L3686" s="24" t="n"/>
      <c r="X3686" s="3" t="n"/>
    </row>
    <row r="3687">
      <c r="A3687" s="22" t="n"/>
      <c r="B3687" s="22" t="n"/>
      <c r="C3687" s="24" t="n"/>
      <c r="D3687" s="24" t="n"/>
      <c r="E3687" s="24" t="n"/>
      <c r="F3687" s="24" t="n"/>
      <c r="G3687" s="24" t="n"/>
      <c r="H3687" s="24" t="n"/>
      <c r="I3687" s="24" t="n"/>
      <c r="J3687" s="24" t="n"/>
      <c r="K3687" s="24" t="n"/>
      <c r="L3687" s="24" t="n"/>
      <c r="X3687" s="3" t="n"/>
    </row>
    <row r="3688">
      <c r="A3688" s="22" t="n"/>
      <c r="B3688" s="22" t="n"/>
      <c r="C3688" s="24" t="n"/>
      <c r="D3688" s="24" t="n"/>
      <c r="E3688" s="24" t="n"/>
      <c r="F3688" s="24" t="n"/>
      <c r="G3688" s="24" t="n"/>
      <c r="H3688" s="24" t="n"/>
      <c r="I3688" s="24" t="n"/>
      <c r="J3688" s="24" t="n"/>
      <c r="K3688" s="24" t="n"/>
      <c r="L3688" s="24" t="n"/>
      <c r="X3688" s="3" t="n"/>
    </row>
    <row r="3689">
      <c r="A3689" s="22" t="n"/>
      <c r="B3689" s="22" t="n"/>
      <c r="C3689" s="24" t="n"/>
      <c r="D3689" s="24" t="n"/>
      <c r="E3689" s="24" t="n"/>
      <c r="F3689" s="24" t="n"/>
      <c r="G3689" s="24" t="n"/>
      <c r="H3689" s="24" t="n"/>
      <c r="I3689" s="24" t="n"/>
      <c r="J3689" s="24" t="n"/>
      <c r="K3689" s="24" t="n"/>
      <c r="L3689" s="24" t="n"/>
      <c r="X3689" s="3" t="n"/>
    </row>
    <row r="3690">
      <c r="A3690" s="22" t="n"/>
      <c r="B3690" s="22" t="n"/>
      <c r="C3690" s="24" t="n"/>
      <c r="D3690" s="24" t="n"/>
      <c r="E3690" s="24" t="n"/>
      <c r="F3690" s="24" t="n"/>
      <c r="G3690" s="24" t="n"/>
      <c r="H3690" s="24" t="n"/>
      <c r="I3690" s="24" t="n"/>
      <c r="J3690" s="24" t="n"/>
      <c r="K3690" s="24" t="n"/>
      <c r="L3690" s="24" t="n"/>
      <c r="X3690" s="3" t="n"/>
    </row>
    <row r="3691">
      <c r="A3691" s="22" t="n"/>
      <c r="B3691" s="22" t="n"/>
      <c r="C3691" s="24" t="n"/>
      <c r="D3691" s="24" t="n"/>
      <c r="E3691" s="24" t="n"/>
      <c r="F3691" s="24" t="n"/>
      <c r="G3691" s="24" t="n"/>
      <c r="H3691" s="24" t="n"/>
      <c r="I3691" s="24" t="n"/>
      <c r="J3691" s="24" t="n"/>
      <c r="K3691" s="24" t="n"/>
      <c r="L3691" s="24" t="n"/>
      <c r="X3691" s="3" t="n"/>
    </row>
    <row r="3692">
      <c r="A3692" s="22" t="n"/>
      <c r="B3692" s="22" t="n"/>
      <c r="C3692" s="24" t="n"/>
      <c r="D3692" s="24" t="n"/>
      <c r="E3692" s="24" t="n"/>
      <c r="F3692" s="24" t="n"/>
      <c r="G3692" s="24" t="n"/>
      <c r="H3692" s="24" t="n"/>
      <c r="I3692" s="24" t="n"/>
      <c r="J3692" s="24" t="n"/>
      <c r="K3692" s="24" t="n"/>
      <c r="L3692" s="24" t="n"/>
      <c r="X3692" s="3" t="n"/>
    </row>
    <row r="3693">
      <c r="A3693" s="22" t="n"/>
      <c r="B3693" s="22" t="n"/>
      <c r="C3693" s="24" t="n"/>
      <c r="D3693" s="24" t="n"/>
      <c r="E3693" s="24" t="n"/>
      <c r="F3693" s="24" t="n"/>
      <c r="G3693" s="24" t="n"/>
      <c r="H3693" s="24" t="n"/>
      <c r="I3693" s="24" t="n"/>
      <c r="J3693" s="24" t="n"/>
      <c r="K3693" s="24" t="n"/>
      <c r="L3693" s="24" t="n"/>
      <c r="X3693" s="3" t="n"/>
    </row>
    <row r="3694">
      <c r="A3694" s="22" t="n"/>
      <c r="B3694" s="22" t="n"/>
      <c r="C3694" s="24" t="n"/>
      <c r="D3694" s="24" t="n"/>
      <c r="E3694" s="24" t="n"/>
      <c r="F3694" s="24" t="n"/>
      <c r="G3694" s="24" t="n"/>
      <c r="H3694" s="24" t="n"/>
      <c r="I3694" s="24" t="n"/>
      <c r="J3694" s="24" t="n"/>
      <c r="K3694" s="24" t="n"/>
      <c r="L3694" s="24" t="n"/>
      <c r="X3694" s="3" t="n"/>
    </row>
    <row r="3695">
      <c r="A3695" s="22" t="n"/>
      <c r="B3695" s="22" t="n"/>
      <c r="C3695" s="24" t="n"/>
      <c r="D3695" s="24" t="n"/>
      <c r="E3695" s="24" t="n"/>
      <c r="F3695" s="24" t="n"/>
      <c r="G3695" s="24" t="n"/>
      <c r="H3695" s="24" t="n"/>
      <c r="I3695" s="24" t="n"/>
      <c r="J3695" s="24" t="n"/>
      <c r="K3695" s="24" t="n"/>
      <c r="L3695" s="24" t="n"/>
      <c r="X3695" s="3" t="n"/>
    </row>
    <row r="3696">
      <c r="A3696" s="22" t="n"/>
      <c r="B3696" s="22" t="n"/>
      <c r="C3696" s="24" t="n"/>
      <c r="D3696" s="24" t="n"/>
      <c r="E3696" s="24" t="n"/>
      <c r="F3696" s="24" t="n"/>
      <c r="G3696" s="24" t="n"/>
      <c r="H3696" s="24" t="n"/>
      <c r="I3696" s="24" t="n"/>
      <c r="J3696" s="24" t="n"/>
      <c r="K3696" s="24" t="n"/>
      <c r="L3696" s="24" t="n"/>
      <c r="X3696" s="3" t="n"/>
    </row>
    <row r="3697">
      <c r="A3697" s="22" t="n"/>
      <c r="B3697" s="22" t="n"/>
      <c r="C3697" s="24" t="n"/>
      <c r="D3697" s="24" t="n"/>
      <c r="E3697" s="24" t="n"/>
      <c r="F3697" s="24" t="n"/>
      <c r="G3697" s="24" t="n"/>
      <c r="H3697" s="24" t="n"/>
      <c r="I3697" s="24" t="n"/>
      <c r="J3697" s="24" t="n"/>
      <c r="K3697" s="24" t="n"/>
      <c r="L3697" s="24" t="n"/>
      <c r="X3697" s="3" t="n"/>
    </row>
    <row r="3698">
      <c r="A3698" s="22" t="n"/>
      <c r="B3698" s="22" t="n"/>
      <c r="C3698" s="24" t="n"/>
      <c r="D3698" s="24" t="n"/>
      <c r="E3698" s="24" t="n"/>
      <c r="F3698" s="24" t="n"/>
      <c r="G3698" s="24" t="n"/>
      <c r="H3698" s="24" t="n"/>
      <c r="I3698" s="24" t="n"/>
      <c r="J3698" s="24" t="n"/>
      <c r="K3698" s="24" t="n"/>
      <c r="L3698" s="24" t="n"/>
      <c r="X3698" s="3" t="n"/>
    </row>
    <row r="3699">
      <c r="A3699" s="22" t="n"/>
      <c r="B3699" s="22" t="n"/>
      <c r="C3699" s="24" t="n"/>
      <c r="D3699" s="24" t="n"/>
      <c r="E3699" s="24" t="n"/>
      <c r="F3699" s="24" t="n"/>
      <c r="G3699" s="24" t="n"/>
      <c r="H3699" s="24" t="n"/>
      <c r="I3699" s="24" t="n"/>
      <c r="J3699" s="24" t="n"/>
      <c r="K3699" s="24" t="n"/>
      <c r="L3699" s="24" t="n"/>
      <c r="X3699" s="3" t="n"/>
    </row>
    <row r="3700">
      <c r="A3700" s="22" t="n"/>
      <c r="B3700" s="22" t="n"/>
      <c r="C3700" s="24" t="n"/>
      <c r="D3700" s="24" t="n"/>
      <c r="E3700" s="24" t="n"/>
      <c r="F3700" s="24" t="n"/>
      <c r="G3700" s="24" t="n"/>
      <c r="H3700" s="24" t="n"/>
      <c r="I3700" s="24" t="n"/>
      <c r="J3700" s="24" t="n"/>
      <c r="K3700" s="24" t="n"/>
      <c r="L3700" s="24" t="n"/>
      <c r="X3700" s="3" t="n"/>
    </row>
    <row r="3701">
      <c r="A3701" s="22" t="n"/>
      <c r="B3701" s="22" t="n"/>
      <c r="C3701" s="24" t="n"/>
      <c r="D3701" s="24" t="n"/>
      <c r="E3701" s="24" t="n"/>
      <c r="F3701" s="24" t="n"/>
      <c r="G3701" s="24" t="n"/>
      <c r="H3701" s="24" t="n"/>
      <c r="I3701" s="24" t="n"/>
      <c r="J3701" s="24" t="n"/>
      <c r="K3701" s="24" t="n"/>
      <c r="L3701" s="24" t="n"/>
      <c r="X3701" s="3" t="n"/>
    </row>
    <row r="3702">
      <c r="A3702" s="22" t="n"/>
      <c r="B3702" s="22" t="n"/>
      <c r="C3702" s="24" t="n"/>
      <c r="D3702" s="24" t="n"/>
      <c r="E3702" s="24" t="n"/>
      <c r="F3702" s="24" t="n"/>
      <c r="G3702" s="24" t="n"/>
      <c r="H3702" s="24" t="n"/>
      <c r="I3702" s="24" t="n"/>
      <c r="J3702" s="24" t="n"/>
      <c r="K3702" s="24" t="n"/>
      <c r="L3702" s="24" t="n"/>
      <c r="X3702" s="3" t="n"/>
    </row>
    <row r="3703">
      <c r="A3703" s="22" t="n"/>
      <c r="B3703" s="22" t="n"/>
      <c r="C3703" s="24" t="n"/>
      <c r="D3703" s="24" t="n"/>
      <c r="E3703" s="24" t="n"/>
      <c r="F3703" s="24" t="n"/>
      <c r="G3703" s="24" t="n"/>
      <c r="H3703" s="24" t="n"/>
      <c r="I3703" s="24" t="n"/>
      <c r="J3703" s="24" t="n"/>
      <c r="K3703" s="24" t="n"/>
      <c r="L3703" s="24" t="n"/>
      <c r="X3703" s="3" t="n"/>
    </row>
    <row r="3704">
      <c r="A3704" s="22" t="n"/>
      <c r="B3704" s="22" t="n"/>
      <c r="C3704" s="24" t="n"/>
      <c r="D3704" s="24" t="n"/>
      <c r="E3704" s="24" t="n"/>
      <c r="F3704" s="24" t="n"/>
      <c r="G3704" s="24" t="n"/>
      <c r="H3704" s="24" t="n"/>
      <c r="I3704" s="24" t="n"/>
      <c r="J3704" s="24" t="n"/>
      <c r="K3704" s="24" t="n"/>
      <c r="L3704" s="24" t="n"/>
      <c r="X3704" s="3" t="n"/>
    </row>
    <row r="3705">
      <c r="A3705" s="22" t="n"/>
      <c r="B3705" s="22" t="n"/>
      <c r="C3705" s="24" t="n"/>
      <c r="D3705" s="24" t="n"/>
      <c r="E3705" s="24" t="n"/>
      <c r="F3705" s="24" t="n"/>
      <c r="G3705" s="24" t="n"/>
      <c r="H3705" s="24" t="n"/>
      <c r="I3705" s="24" t="n"/>
      <c r="J3705" s="24" t="n"/>
      <c r="K3705" s="24" t="n"/>
      <c r="L3705" s="24" t="n"/>
      <c r="X3705" s="3" t="n"/>
    </row>
    <row r="3706">
      <c r="A3706" s="22" t="n"/>
      <c r="B3706" s="22" t="n"/>
      <c r="C3706" s="24" t="n"/>
      <c r="D3706" s="24" t="n"/>
      <c r="E3706" s="24" t="n"/>
      <c r="F3706" s="24" t="n"/>
      <c r="G3706" s="24" t="n"/>
      <c r="H3706" s="24" t="n"/>
      <c r="I3706" s="24" t="n"/>
      <c r="J3706" s="24" t="n"/>
      <c r="K3706" s="24" t="n"/>
      <c r="L3706" s="24" t="n"/>
      <c r="X3706" s="3" t="n"/>
    </row>
    <row r="3707">
      <c r="A3707" s="22" t="n"/>
      <c r="B3707" s="22" t="n"/>
      <c r="C3707" s="24" t="n"/>
      <c r="D3707" s="24" t="n"/>
      <c r="E3707" s="24" t="n"/>
      <c r="F3707" s="24" t="n"/>
      <c r="G3707" s="24" t="n"/>
      <c r="H3707" s="24" t="n"/>
      <c r="I3707" s="24" t="n"/>
      <c r="J3707" s="24" t="n"/>
      <c r="K3707" s="24" t="n"/>
      <c r="L3707" s="24" t="n"/>
      <c r="X3707" s="3" t="n"/>
    </row>
    <row r="3708">
      <c r="A3708" s="22" t="n"/>
      <c r="B3708" s="22" t="n"/>
      <c r="C3708" s="24" t="n"/>
      <c r="D3708" s="24" t="n"/>
      <c r="E3708" s="24" t="n"/>
      <c r="F3708" s="24" t="n"/>
      <c r="G3708" s="24" t="n"/>
      <c r="H3708" s="24" t="n"/>
      <c r="I3708" s="24" t="n"/>
      <c r="J3708" s="24" t="n"/>
      <c r="K3708" s="24" t="n"/>
      <c r="L3708" s="24" t="n"/>
      <c r="X3708" s="3" t="n"/>
    </row>
    <row r="3709">
      <c r="A3709" s="22" t="n"/>
      <c r="B3709" s="22" t="n"/>
      <c r="C3709" s="24" t="n"/>
      <c r="D3709" s="24" t="n"/>
      <c r="E3709" s="24" t="n"/>
      <c r="F3709" s="24" t="n"/>
      <c r="G3709" s="24" t="n"/>
      <c r="H3709" s="24" t="n"/>
      <c r="I3709" s="24" t="n"/>
      <c r="J3709" s="24" t="n"/>
      <c r="K3709" s="24" t="n"/>
      <c r="L3709" s="24" t="n"/>
      <c r="X3709" s="3" t="n"/>
    </row>
    <row r="3710">
      <c r="A3710" s="22" t="n"/>
      <c r="B3710" s="22" t="n"/>
      <c r="C3710" s="24" t="n"/>
      <c r="D3710" s="24" t="n"/>
      <c r="E3710" s="24" t="n"/>
      <c r="F3710" s="24" t="n"/>
      <c r="G3710" s="24" t="n"/>
      <c r="H3710" s="24" t="n"/>
      <c r="I3710" s="24" t="n"/>
      <c r="J3710" s="24" t="n"/>
      <c r="K3710" s="24" t="n"/>
      <c r="L3710" s="24" t="n"/>
      <c r="X3710" s="3" t="n"/>
    </row>
    <row r="3711">
      <c r="A3711" s="22" t="n"/>
      <c r="B3711" s="22" t="n"/>
      <c r="C3711" s="24" t="n"/>
      <c r="D3711" s="24" t="n"/>
      <c r="E3711" s="24" t="n"/>
      <c r="F3711" s="24" t="n"/>
      <c r="G3711" s="24" t="n"/>
      <c r="H3711" s="24" t="n"/>
      <c r="I3711" s="24" t="n"/>
      <c r="J3711" s="24" t="n"/>
      <c r="K3711" s="24" t="n"/>
      <c r="L3711" s="24" t="n"/>
      <c r="X3711" s="3" t="n"/>
    </row>
    <row r="3712">
      <c r="A3712" s="22" t="n"/>
      <c r="B3712" s="22" t="n"/>
      <c r="C3712" s="24" t="n"/>
      <c r="D3712" s="24" t="n"/>
      <c r="E3712" s="24" t="n"/>
      <c r="F3712" s="24" t="n"/>
      <c r="G3712" s="24" t="n"/>
      <c r="H3712" s="24" t="n"/>
      <c r="I3712" s="24" t="n"/>
      <c r="J3712" s="24" t="n"/>
      <c r="K3712" s="24" t="n"/>
      <c r="L3712" s="24" t="n"/>
      <c r="X3712" s="3" t="n"/>
    </row>
    <row r="3713">
      <c r="A3713" s="22" t="n"/>
      <c r="B3713" s="22" t="n"/>
      <c r="C3713" s="24" t="n"/>
      <c r="D3713" s="24" t="n"/>
      <c r="E3713" s="24" t="n"/>
      <c r="F3713" s="24" t="n"/>
      <c r="G3713" s="24" t="n"/>
      <c r="H3713" s="24" t="n"/>
      <c r="I3713" s="24" t="n"/>
      <c r="J3713" s="24" t="n"/>
      <c r="K3713" s="24" t="n"/>
      <c r="L3713" s="24" t="n"/>
      <c r="X3713" s="3" t="n"/>
    </row>
    <row r="3714">
      <c r="A3714" s="22" t="n"/>
      <c r="B3714" s="22" t="n"/>
      <c r="C3714" s="24" t="n"/>
      <c r="D3714" s="24" t="n"/>
      <c r="E3714" s="24" t="n"/>
      <c r="F3714" s="24" t="n"/>
      <c r="G3714" s="24" t="n"/>
      <c r="H3714" s="24" t="n"/>
      <c r="I3714" s="24" t="n"/>
      <c r="J3714" s="24" t="n"/>
      <c r="K3714" s="24" t="n"/>
      <c r="L3714" s="24" t="n"/>
      <c r="X3714" s="3" t="n"/>
    </row>
    <row r="3715">
      <c r="A3715" s="22" t="n"/>
      <c r="B3715" s="22" t="n"/>
      <c r="C3715" s="24" t="n"/>
      <c r="D3715" s="24" t="n"/>
      <c r="E3715" s="24" t="n"/>
      <c r="F3715" s="24" t="n"/>
      <c r="G3715" s="24" t="n"/>
      <c r="H3715" s="24" t="n"/>
      <c r="I3715" s="24" t="n"/>
      <c r="J3715" s="24" t="n"/>
      <c r="K3715" s="24" t="n"/>
      <c r="L3715" s="24" t="n"/>
      <c r="X3715" s="3" t="n"/>
    </row>
    <row r="3716">
      <c r="A3716" s="22" t="n"/>
      <c r="B3716" s="22" t="n"/>
      <c r="C3716" s="24" t="n"/>
      <c r="D3716" s="24" t="n"/>
      <c r="E3716" s="24" t="n"/>
      <c r="F3716" s="24" t="n"/>
      <c r="G3716" s="24" t="n"/>
      <c r="H3716" s="24" t="n"/>
      <c r="I3716" s="24" t="n"/>
      <c r="J3716" s="24" t="n"/>
      <c r="K3716" s="24" t="n"/>
      <c r="L3716" s="24" t="n"/>
      <c r="X3716" s="3" t="n"/>
    </row>
    <row r="3717">
      <c r="A3717" s="22" t="n"/>
      <c r="B3717" s="22" t="n"/>
      <c r="C3717" s="24" t="n"/>
      <c r="D3717" s="24" t="n"/>
      <c r="E3717" s="24" t="n"/>
      <c r="F3717" s="24" t="n"/>
      <c r="G3717" s="24" t="n"/>
      <c r="H3717" s="24" t="n"/>
      <c r="I3717" s="24" t="n"/>
      <c r="J3717" s="24" t="n"/>
      <c r="K3717" s="24" t="n"/>
      <c r="L3717" s="24" t="n"/>
      <c r="X3717" s="3" t="n"/>
    </row>
    <row r="3718">
      <c r="A3718" s="22" t="n"/>
      <c r="B3718" s="22" t="n"/>
      <c r="C3718" s="24" t="n"/>
      <c r="D3718" s="24" t="n"/>
      <c r="E3718" s="24" t="n"/>
      <c r="F3718" s="24" t="n"/>
      <c r="G3718" s="24" t="n"/>
      <c r="H3718" s="24" t="n"/>
      <c r="I3718" s="24" t="n"/>
      <c r="J3718" s="24" t="n"/>
      <c r="K3718" s="24" t="n"/>
      <c r="L3718" s="24" t="n"/>
      <c r="X3718" s="3" t="n"/>
    </row>
    <row r="3719">
      <c r="A3719" s="22" t="n"/>
      <c r="B3719" s="22" t="n"/>
      <c r="C3719" s="24" t="n"/>
      <c r="D3719" s="24" t="n"/>
      <c r="E3719" s="24" t="n"/>
      <c r="F3719" s="24" t="n"/>
      <c r="G3719" s="24" t="n"/>
      <c r="H3719" s="24" t="n"/>
      <c r="I3719" s="24" t="n"/>
      <c r="J3719" s="24" t="n"/>
      <c r="K3719" s="24" t="n"/>
      <c r="L3719" s="24" t="n"/>
      <c r="X3719" s="3" t="n"/>
    </row>
    <row r="3720">
      <c r="A3720" s="22" t="n"/>
      <c r="B3720" s="22" t="n"/>
      <c r="C3720" s="24" t="n"/>
      <c r="D3720" s="24" t="n"/>
      <c r="E3720" s="24" t="n"/>
      <c r="F3720" s="24" t="n"/>
      <c r="G3720" s="24" t="n"/>
      <c r="H3720" s="24" t="n"/>
      <c r="I3720" s="24" t="n"/>
      <c r="J3720" s="24" t="n"/>
      <c r="K3720" s="24" t="n"/>
      <c r="L3720" s="24" t="n"/>
      <c r="X3720" s="3" t="n"/>
    </row>
    <row r="3721">
      <c r="A3721" s="22" t="n"/>
      <c r="B3721" s="22" t="n"/>
      <c r="C3721" s="24" t="n"/>
      <c r="D3721" s="24" t="n"/>
      <c r="E3721" s="24" t="n"/>
      <c r="F3721" s="24" t="n"/>
      <c r="G3721" s="24" t="n"/>
      <c r="H3721" s="24" t="n"/>
      <c r="I3721" s="24" t="n"/>
      <c r="J3721" s="24" t="n"/>
      <c r="K3721" s="24" t="n"/>
      <c r="L3721" s="24" t="n"/>
      <c r="X3721" s="3" t="n"/>
    </row>
    <row r="3722">
      <c r="A3722" s="22" t="n"/>
      <c r="B3722" s="22" t="n"/>
      <c r="C3722" s="24" t="n"/>
      <c r="D3722" s="24" t="n"/>
      <c r="E3722" s="24" t="n"/>
      <c r="F3722" s="24" t="n"/>
      <c r="G3722" s="24" t="n"/>
      <c r="H3722" s="24" t="n"/>
      <c r="I3722" s="24" t="n"/>
      <c r="J3722" s="24" t="n"/>
      <c r="K3722" s="24" t="n"/>
      <c r="L3722" s="24" t="n"/>
      <c r="X3722" s="3" t="n"/>
    </row>
    <row r="3723">
      <c r="A3723" s="22" t="n"/>
      <c r="B3723" s="22" t="n"/>
      <c r="C3723" s="24" t="n"/>
      <c r="D3723" s="24" t="n"/>
      <c r="E3723" s="24" t="n"/>
      <c r="F3723" s="24" t="n"/>
      <c r="G3723" s="24" t="n"/>
      <c r="H3723" s="24" t="n"/>
      <c r="I3723" s="24" t="n"/>
      <c r="J3723" s="24" t="n"/>
      <c r="K3723" s="24" t="n"/>
      <c r="L3723" s="24" t="n"/>
      <c r="X3723" s="3" t="n"/>
    </row>
    <row r="3724">
      <c r="A3724" s="22" t="n"/>
      <c r="B3724" s="22" t="n"/>
      <c r="C3724" s="24" t="n"/>
      <c r="D3724" s="24" t="n"/>
      <c r="E3724" s="24" t="n"/>
      <c r="F3724" s="24" t="n"/>
      <c r="G3724" s="24" t="n"/>
      <c r="H3724" s="24" t="n"/>
      <c r="I3724" s="24" t="n"/>
      <c r="J3724" s="24" t="n"/>
      <c r="K3724" s="24" t="n"/>
      <c r="L3724" s="24" t="n"/>
      <c r="X3724" s="3" t="n"/>
    </row>
    <row r="3725">
      <c r="A3725" s="22" t="n"/>
      <c r="B3725" s="22" t="n"/>
      <c r="C3725" s="24" t="n"/>
      <c r="D3725" s="24" t="n"/>
      <c r="E3725" s="24" t="n"/>
      <c r="F3725" s="24" t="n"/>
      <c r="G3725" s="24" t="n"/>
      <c r="H3725" s="24" t="n"/>
      <c r="I3725" s="24" t="n"/>
      <c r="J3725" s="24" t="n"/>
      <c r="K3725" s="24" t="n"/>
      <c r="L3725" s="24" t="n"/>
      <c r="X3725" s="3" t="n"/>
    </row>
    <row r="3726">
      <c r="A3726" s="22" t="n"/>
      <c r="B3726" s="22" t="n"/>
      <c r="C3726" s="24" t="n"/>
      <c r="D3726" s="24" t="n"/>
      <c r="E3726" s="24" t="n"/>
      <c r="F3726" s="24" t="n"/>
      <c r="G3726" s="24" t="n"/>
      <c r="H3726" s="24" t="n"/>
      <c r="I3726" s="24" t="n"/>
      <c r="J3726" s="24" t="n"/>
      <c r="K3726" s="24" t="n"/>
      <c r="L3726" s="24" t="n"/>
      <c r="X3726" s="3" t="n"/>
    </row>
    <row r="3727">
      <c r="A3727" s="22" t="n"/>
      <c r="B3727" s="22" t="n"/>
      <c r="C3727" s="24" t="n"/>
      <c r="D3727" s="24" t="n"/>
      <c r="E3727" s="24" t="n"/>
      <c r="F3727" s="24" t="n"/>
      <c r="G3727" s="24" t="n"/>
      <c r="H3727" s="24" t="n"/>
      <c r="I3727" s="24" t="n"/>
      <c r="J3727" s="24" t="n"/>
      <c r="K3727" s="24" t="n"/>
      <c r="L3727" s="24" t="n"/>
      <c r="X3727" s="3" t="n"/>
    </row>
    <row r="3728">
      <c r="A3728" s="22" t="n"/>
      <c r="B3728" s="22" t="n"/>
      <c r="C3728" s="24" t="n"/>
      <c r="D3728" s="24" t="n"/>
      <c r="E3728" s="24" t="n"/>
      <c r="F3728" s="24" t="n"/>
      <c r="G3728" s="24" t="n"/>
      <c r="H3728" s="24" t="n"/>
      <c r="I3728" s="24" t="n"/>
      <c r="J3728" s="24" t="n"/>
      <c r="K3728" s="24" t="n"/>
      <c r="L3728" s="24" t="n"/>
      <c r="X3728" s="3" t="n"/>
    </row>
    <row r="3729">
      <c r="A3729" s="22" t="n"/>
      <c r="B3729" s="22" t="n"/>
      <c r="C3729" s="24" t="n"/>
      <c r="D3729" s="24" t="n"/>
      <c r="E3729" s="24" t="n"/>
      <c r="F3729" s="24" t="n"/>
      <c r="G3729" s="24" t="n"/>
      <c r="H3729" s="24" t="n"/>
      <c r="I3729" s="24" t="n"/>
      <c r="J3729" s="24" t="n"/>
      <c r="K3729" s="24" t="n"/>
      <c r="L3729" s="24" t="n"/>
      <c r="X3729" s="3" t="n"/>
    </row>
    <row r="3730">
      <c r="A3730" s="22" t="n"/>
      <c r="B3730" s="22" t="n"/>
      <c r="C3730" s="24" t="n"/>
      <c r="D3730" s="24" t="n"/>
      <c r="E3730" s="24" t="n"/>
      <c r="F3730" s="24" t="n"/>
      <c r="G3730" s="24" t="n"/>
      <c r="H3730" s="24" t="n"/>
      <c r="I3730" s="24" t="n"/>
      <c r="J3730" s="24" t="n"/>
      <c r="K3730" s="24" t="n"/>
      <c r="L3730" s="24" t="n"/>
      <c r="X3730" s="3" t="n"/>
    </row>
    <row r="3731">
      <c r="A3731" s="22" t="n"/>
      <c r="B3731" s="22" t="n"/>
      <c r="C3731" s="24" t="n"/>
      <c r="D3731" s="24" t="n"/>
      <c r="E3731" s="24" t="n"/>
      <c r="F3731" s="24" t="n"/>
      <c r="G3731" s="24" t="n"/>
      <c r="H3731" s="24" t="n"/>
      <c r="I3731" s="24" t="n"/>
      <c r="J3731" s="24" t="n"/>
      <c r="K3731" s="24" t="n"/>
      <c r="L3731" s="24" t="n"/>
      <c r="X3731" s="3" t="n"/>
    </row>
    <row r="3732">
      <c r="A3732" s="22" t="n"/>
      <c r="B3732" s="22" t="n"/>
      <c r="C3732" s="24" t="n"/>
      <c r="D3732" s="24" t="n"/>
      <c r="E3732" s="24" t="n"/>
      <c r="F3732" s="24" t="n"/>
      <c r="G3732" s="24" t="n"/>
      <c r="H3732" s="24" t="n"/>
      <c r="I3732" s="24" t="n"/>
      <c r="J3732" s="24" t="n"/>
      <c r="K3732" s="24" t="n"/>
      <c r="L3732" s="24" t="n"/>
      <c r="X3732" s="3" t="n"/>
    </row>
    <row r="3733">
      <c r="A3733" s="22" t="n"/>
      <c r="B3733" s="22" t="n"/>
      <c r="C3733" s="24" t="n"/>
      <c r="D3733" s="24" t="n"/>
      <c r="E3733" s="24" t="n"/>
      <c r="F3733" s="24" t="n"/>
      <c r="G3733" s="24" t="n"/>
      <c r="H3733" s="24" t="n"/>
      <c r="I3733" s="24" t="n"/>
      <c r="J3733" s="24" t="n"/>
      <c r="K3733" s="24" t="n"/>
      <c r="L3733" s="24" t="n"/>
      <c r="X3733" s="3" t="n"/>
    </row>
    <row r="3734">
      <c r="A3734" s="22" t="n"/>
      <c r="B3734" s="22" t="n"/>
      <c r="C3734" s="24" t="n"/>
      <c r="D3734" s="24" t="n"/>
      <c r="E3734" s="24" t="n"/>
      <c r="F3734" s="24" t="n"/>
      <c r="G3734" s="24" t="n"/>
      <c r="H3734" s="24" t="n"/>
      <c r="I3734" s="24" t="n"/>
      <c r="J3734" s="24" t="n"/>
      <c r="K3734" s="24" t="n"/>
      <c r="L3734" s="24" t="n"/>
      <c r="X3734" s="3" t="n"/>
    </row>
    <row r="3735">
      <c r="A3735" s="22" t="n"/>
      <c r="B3735" s="22" t="n"/>
      <c r="C3735" s="24" t="n"/>
      <c r="D3735" s="24" t="n"/>
      <c r="E3735" s="24" t="n"/>
      <c r="F3735" s="24" t="n"/>
      <c r="G3735" s="24" t="n"/>
      <c r="H3735" s="24" t="n"/>
      <c r="I3735" s="24" t="n"/>
      <c r="J3735" s="24" t="n"/>
      <c r="K3735" s="24" t="n"/>
      <c r="L3735" s="24" t="n"/>
      <c r="X3735" s="3" t="n"/>
    </row>
    <row r="3736">
      <c r="A3736" s="22" t="n"/>
      <c r="B3736" s="22" t="n"/>
      <c r="C3736" s="24" t="n"/>
      <c r="D3736" s="24" t="n"/>
      <c r="E3736" s="24" t="n"/>
      <c r="F3736" s="24" t="n"/>
      <c r="G3736" s="24" t="n"/>
      <c r="H3736" s="24" t="n"/>
      <c r="I3736" s="24" t="n"/>
      <c r="J3736" s="24" t="n"/>
      <c r="K3736" s="24" t="n"/>
      <c r="L3736" s="24" t="n"/>
      <c r="X3736" s="3" t="n"/>
    </row>
    <row r="3737">
      <c r="A3737" s="22" t="n"/>
      <c r="B3737" s="22" t="n"/>
      <c r="C3737" s="24" t="n"/>
      <c r="D3737" s="24" t="n"/>
      <c r="E3737" s="24" t="n"/>
      <c r="F3737" s="24" t="n"/>
      <c r="G3737" s="24" t="n"/>
      <c r="H3737" s="24" t="n"/>
      <c r="I3737" s="24" t="n"/>
      <c r="J3737" s="24" t="n"/>
      <c r="K3737" s="24" t="n"/>
      <c r="L3737" s="24" t="n"/>
      <c r="X3737" s="3" t="n"/>
    </row>
    <row r="3738">
      <c r="A3738" s="22" t="n"/>
      <c r="B3738" s="22" t="n"/>
      <c r="C3738" s="24" t="n"/>
      <c r="D3738" s="24" t="n"/>
      <c r="E3738" s="24" t="n"/>
      <c r="F3738" s="24" t="n"/>
      <c r="G3738" s="24" t="n"/>
      <c r="H3738" s="24" t="n"/>
      <c r="I3738" s="24" t="n"/>
      <c r="J3738" s="24" t="n"/>
      <c r="K3738" s="24" t="n"/>
      <c r="L3738" s="24" t="n"/>
      <c r="X3738" s="3" t="n"/>
    </row>
    <row r="3739">
      <c r="A3739" s="22" t="n"/>
      <c r="B3739" s="22" t="n"/>
      <c r="C3739" s="24" t="n"/>
      <c r="D3739" s="24" t="n"/>
      <c r="E3739" s="24" t="n"/>
      <c r="F3739" s="24" t="n"/>
      <c r="G3739" s="24" t="n"/>
      <c r="H3739" s="24" t="n"/>
      <c r="I3739" s="24" t="n"/>
      <c r="J3739" s="24" t="n"/>
      <c r="K3739" s="24" t="n"/>
      <c r="L3739" s="24" t="n"/>
      <c r="X3739" s="3" t="n"/>
    </row>
    <row r="3740">
      <c r="A3740" s="22" t="n"/>
      <c r="B3740" s="22" t="n"/>
      <c r="C3740" s="24" t="n"/>
      <c r="D3740" s="24" t="n"/>
      <c r="E3740" s="24" t="n"/>
      <c r="F3740" s="24" t="n"/>
      <c r="G3740" s="24" t="n"/>
      <c r="H3740" s="24" t="n"/>
      <c r="I3740" s="24" t="n"/>
      <c r="J3740" s="24" t="n"/>
      <c r="K3740" s="24" t="n"/>
      <c r="L3740" s="24" t="n"/>
      <c r="X3740" s="3" t="n"/>
    </row>
    <row r="3741">
      <c r="A3741" s="22" t="n"/>
      <c r="B3741" s="22" t="n"/>
      <c r="C3741" s="24" t="n"/>
      <c r="D3741" s="24" t="n"/>
      <c r="E3741" s="24" t="n"/>
      <c r="F3741" s="24" t="n"/>
      <c r="G3741" s="24" t="n"/>
      <c r="H3741" s="24" t="n"/>
      <c r="I3741" s="24" t="n"/>
      <c r="J3741" s="24" t="n"/>
      <c r="K3741" s="24" t="n"/>
      <c r="L3741" s="24" t="n"/>
      <c r="X3741" s="3" t="n"/>
    </row>
    <row r="3742">
      <c r="A3742" s="22" t="n"/>
      <c r="B3742" s="22" t="n"/>
      <c r="C3742" s="24" t="n"/>
      <c r="D3742" s="24" t="n"/>
      <c r="E3742" s="24" t="n"/>
      <c r="F3742" s="24" t="n"/>
      <c r="G3742" s="24" t="n"/>
      <c r="H3742" s="24" t="n"/>
      <c r="I3742" s="24" t="n"/>
      <c r="J3742" s="24" t="n"/>
      <c r="K3742" s="24" t="n"/>
      <c r="L3742" s="24" t="n"/>
      <c r="X3742" s="3" t="n"/>
    </row>
    <row r="3743">
      <c r="A3743" s="22" t="n"/>
      <c r="B3743" s="22" t="n"/>
      <c r="C3743" s="24" t="n"/>
      <c r="D3743" s="24" t="n"/>
      <c r="E3743" s="24" t="n"/>
      <c r="F3743" s="24" t="n"/>
      <c r="G3743" s="24" t="n"/>
      <c r="H3743" s="24" t="n"/>
      <c r="I3743" s="24" t="n"/>
      <c r="J3743" s="24" t="n"/>
      <c r="K3743" s="24" t="n"/>
      <c r="L3743" s="24" t="n"/>
      <c r="X3743" s="3" t="n"/>
    </row>
    <row r="3744">
      <c r="A3744" s="22" t="n"/>
      <c r="B3744" s="22" t="n"/>
      <c r="C3744" s="24" t="n"/>
      <c r="D3744" s="24" t="n"/>
      <c r="E3744" s="24" t="n"/>
      <c r="F3744" s="24" t="n"/>
      <c r="G3744" s="24" t="n"/>
      <c r="H3744" s="24" t="n"/>
      <c r="I3744" s="24" t="n"/>
      <c r="J3744" s="24" t="n"/>
      <c r="K3744" s="24" t="n"/>
      <c r="L3744" s="24" t="n"/>
      <c r="X3744" s="3" t="n"/>
    </row>
    <row r="3745">
      <c r="A3745" s="22" t="n"/>
      <c r="B3745" s="22" t="n"/>
      <c r="C3745" s="24" t="n"/>
      <c r="D3745" s="24" t="n"/>
      <c r="E3745" s="24" t="n"/>
      <c r="F3745" s="24" t="n"/>
      <c r="G3745" s="24" t="n"/>
      <c r="H3745" s="24" t="n"/>
      <c r="I3745" s="24" t="n"/>
      <c r="J3745" s="24" t="n"/>
      <c r="K3745" s="24" t="n"/>
      <c r="L3745" s="24" t="n"/>
      <c r="X3745" s="3" t="n"/>
    </row>
    <row r="3746">
      <c r="A3746" s="22" t="n"/>
      <c r="B3746" s="22" t="n"/>
      <c r="C3746" s="24" t="n"/>
      <c r="D3746" s="24" t="n"/>
      <c r="E3746" s="24" t="n"/>
      <c r="F3746" s="24" t="n"/>
      <c r="G3746" s="24" t="n"/>
      <c r="H3746" s="24" t="n"/>
      <c r="I3746" s="24" t="n"/>
      <c r="J3746" s="24" t="n"/>
      <c r="K3746" s="24" t="n"/>
      <c r="L3746" s="24" t="n"/>
      <c r="X3746" s="3" t="n"/>
    </row>
    <row r="3747">
      <c r="A3747" s="22" t="n"/>
      <c r="B3747" s="22" t="n"/>
      <c r="C3747" s="24" t="n"/>
      <c r="D3747" s="24" t="n"/>
      <c r="E3747" s="24" t="n"/>
      <c r="F3747" s="24" t="n"/>
      <c r="G3747" s="24" t="n"/>
      <c r="H3747" s="24" t="n"/>
      <c r="I3747" s="24" t="n"/>
      <c r="J3747" s="24" t="n"/>
      <c r="K3747" s="24" t="n"/>
      <c r="L3747" s="24" t="n"/>
      <c r="X3747" s="3" t="n"/>
    </row>
    <row r="3748">
      <c r="A3748" s="22" t="n"/>
      <c r="B3748" s="22" t="n"/>
      <c r="C3748" s="24" t="n"/>
      <c r="D3748" s="24" t="n"/>
      <c r="E3748" s="24" t="n"/>
      <c r="F3748" s="24" t="n"/>
      <c r="G3748" s="24" t="n"/>
      <c r="H3748" s="24" t="n"/>
      <c r="I3748" s="24" t="n"/>
      <c r="J3748" s="24" t="n"/>
      <c r="K3748" s="24" t="n"/>
      <c r="L3748" s="24" t="n"/>
      <c r="X3748" s="3" t="n"/>
    </row>
    <row r="3749">
      <c r="A3749" s="22" t="n"/>
      <c r="B3749" s="22" t="n"/>
      <c r="C3749" s="24" t="n"/>
      <c r="D3749" s="24" t="n"/>
      <c r="E3749" s="24" t="n"/>
      <c r="F3749" s="24" t="n"/>
      <c r="G3749" s="24" t="n"/>
      <c r="H3749" s="24" t="n"/>
      <c r="I3749" s="24" t="n"/>
      <c r="J3749" s="24" t="n"/>
      <c r="K3749" s="24" t="n"/>
      <c r="L3749" s="24" t="n"/>
      <c r="X3749" s="3" t="n"/>
    </row>
    <row r="3750">
      <c r="A3750" s="22" t="n"/>
      <c r="B3750" s="22" t="n"/>
      <c r="C3750" s="24" t="n"/>
      <c r="D3750" s="24" t="n"/>
      <c r="E3750" s="24" t="n"/>
      <c r="F3750" s="24" t="n"/>
      <c r="G3750" s="24" t="n"/>
      <c r="H3750" s="24" t="n"/>
      <c r="I3750" s="24" t="n"/>
      <c r="J3750" s="24" t="n"/>
      <c r="K3750" s="24" t="n"/>
      <c r="L3750" s="24" t="n"/>
      <c r="X3750" s="3" t="n"/>
    </row>
    <row r="3751">
      <c r="A3751" s="22" t="n"/>
      <c r="B3751" s="22" t="n"/>
      <c r="C3751" s="24" t="n"/>
      <c r="D3751" s="24" t="n"/>
      <c r="E3751" s="24" t="n"/>
      <c r="F3751" s="24" t="n"/>
      <c r="G3751" s="24" t="n"/>
      <c r="H3751" s="24" t="n"/>
      <c r="I3751" s="24" t="n"/>
      <c r="J3751" s="24" t="n"/>
      <c r="K3751" s="24" t="n"/>
      <c r="L3751" s="24" t="n"/>
      <c r="X3751" s="3" t="n"/>
    </row>
    <row r="3752">
      <c r="A3752" s="22" t="n"/>
      <c r="B3752" s="22" t="n"/>
      <c r="C3752" s="24" t="n"/>
      <c r="D3752" s="24" t="n"/>
      <c r="E3752" s="24" t="n"/>
      <c r="F3752" s="24" t="n"/>
      <c r="G3752" s="24" t="n"/>
      <c r="H3752" s="24" t="n"/>
      <c r="I3752" s="24" t="n"/>
      <c r="J3752" s="24" t="n"/>
      <c r="K3752" s="24" t="n"/>
      <c r="L3752" s="24" t="n"/>
      <c r="X3752" s="3" t="n"/>
    </row>
    <row r="3753">
      <c r="A3753" s="22" t="n"/>
      <c r="B3753" s="22" t="n"/>
      <c r="C3753" s="24" t="n"/>
      <c r="D3753" s="24" t="n"/>
      <c r="E3753" s="24" t="n"/>
      <c r="F3753" s="24" t="n"/>
      <c r="G3753" s="24" t="n"/>
      <c r="H3753" s="24" t="n"/>
      <c r="I3753" s="24" t="n"/>
      <c r="J3753" s="24" t="n"/>
      <c r="K3753" s="24" t="n"/>
      <c r="L3753" s="24" t="n"/>
      <c r="X3753" s="3" t="n"/>
    </row>
    <row r="3754">
      <c r="A3754" s="22" t="n"/>
      <c r="B3754" s="22" t="n"/>
      <c r="C3754" s="24" t="n"/>
      <c r="D3754" s="24" t="n"/>
      <c r="E3754" s="24" t="n"/>
      <c r="F3754" s="24" t="n"/>
      <c r="G3754" s="24" t="n"/>
      <c r="H3754" s="24" t="n"/>
      <c r="I3754" s="24" t="n"/>
      <c r="J3754" s="24" t="n"/>
      <c r="K3754" s="24" t="n"/>
      <c r="L3754" s="24" t="n"/>
      <c r="X3754" s="3" t="n"/>
    </row>
    <row r="3755">
      <c r="A3755" s="22" t="n"/>
      <c r="B3755" s="22" t="n"/>
      <c r="C3755" s="24" t="n"/>
      <c r="D3755" s="24" t="n"/>
      <c r="E3755" s="24" t="n"/>
      <c r="F3755" s="24" t="n"/>
      <c r="G3755" s="24" t="n"/>
      <c r="H3755" s="24" t="n"/>
      <c r="I3755" s="24" t="n"/>
      <c r="J3755" s="24" t="n"/>
      <c r="K3755" s="24" t="n"/>
      <c r="L3755" s="24" t="n"/>
      <c r="X3755" s="3" t="n"/>
    </row>
    <row r="3756">
      <c r="A3756" s="22" t="n"/>
      <c r="B3756" s="22" t="n"/>
      <c r="C3756" s="24" t="n"/>
      <c r="D3756" s="24" t="n"/>
      <c r="E3756" s="24" t="n"/>
      <c r="F3756" s="24" t="n"/>
      <c r="G3756" s="24" t="n"/>
      <c r="H3756" s="24" t="n"/>
      <c r="I3756" s="24" t="n"/>
      <c r="J3756" s="24" t="n"/>
      <c r="K3756" s="24" t="n"/>
      <c r="L3756" s="24" t="n"/>
      <c r="X3756" s="3" t="n"/>
    </row>
    <row r="3757">
      <c r="A3757" s="22" t="n"/>
      <c r="B3757" s="22" t="n"/>
      <c r="C3757" s="24" t="n"/>
      <c r="D3757" s="24" t="n"/>
      <c r="E3757" s="24" t="n"/>
      <c r="F3757" s="24" t="n"/>
      <c r="G3757" s="24" t="n"/>
      <c r="H3757" s="24" t="n"/>
      <c r="I3757" s="24" t="n"/>
      <c r="J3757" s="24" t="n"/>
      <c r="K3757" s="24" t="n"/>
      <c r="L3757" s="24" t="n"/>
      <c r="X3757" s="3" t="n"/>
    </row>
    <row r="3758">
      <c r="A3758" s="22" t="n"/>
      <c r="B3758" s="22" t="n"/>
      <c r="C3758" s="24" t="n"/>
      <c r="D3758" s="24" t="n"/>
      <c r="E3758" s="24" t="n"/>
      <c r="F3758" s="24" t="n"/>
      <c r="G3758" s="24" t="n"/>
      <c r="H3758" s="24" t="n"/>
      <c r="I3758" s="24" t="n"/>
      <c r="J3758" s="24" t="n"/>
      <c r="K3758" s="24" t="n"/>
      <c r="L3758" s="24" t="n"/>
      <c r="X3758" s="3" t="n"/>
    </row>
    <row r="3759">
      <c r="A3759" s="22" t="n"/>
      <c r="B3759" s="22" t="n"/>
      <c r="C3759" s="24" t="n"/>
      <c r="D3759" s="24" t="n"/>
      <c r="E3759" s="24" t="n"/>
      <c r="F3759" s="24" t="n"/>
      <c r="G3759" s="24" t="n"/>
      <c r="H3759" s="24" t="n"/>
      <c r="I3759" s="24" t="n"/>
      <c r="J3759" s="24" t="n"/>
      <c r="K3759" s="24" t="n"/>
      <c r="L3759" s="24" t="n"/>
      <c r="X3759" s="3" t="n"/>
    </row>
    <row r="3760">
      <c r="A3760" s="22" t="n"/>
      <c r="B3760" s="22" t="n"/>
      <c r="C3760" s="24" t="n"/>
      <c r="D3760" s="24" t="n"/>
      <c r="E3760" s="24" t="n"/>
      <c r="F3760" s="24" t="n"/>
      <c r="G3760" s="24" t="n"/>
      <c r="H3760" s="24" t="n"/>
      <c r="I3760" s="24" t="n"/>
      <c r="J3760" s="24" t="n"/>
      <c r="K3760" s="24" t="n"/>
      <c r="L3760" s="24" t="n"/>
      <c r="X3760" s="3" t="n"/>
    </row>
    <row r="3761">
      <c r="A3761" s="22" t="n"/>
      <c r="B3761" s="22" t="n"/>
      <c r="C3761" s="24" t="n"/>
      <c r="D3761" s="24" t="n"/>
      <c r="E3761" s="24" t="n"/>
      <c r="F3761" s="24" t="n"/>
      <c r="G3761" s="24" t="n"/>
      <c r="H3761" s="24" t="n"/>
      <c r="I3761" s="24" t="n"/>
      <c r="J3761" s="24" t="n"/>
      <c r="K3761" s="24" t="n"/>
      <c r="L3761" s="24" t="n"/>
      <c r="X3761" s="3" t="n"/>
    </row>
    <row r="3762">
      <c r="A3762" s="22" t="n"/>
      <c r="B3762" s="22" t="n"/>
      <c r="C3762" s="24" t="n"/>
      <c r="D3762" s="24" t="n"/>
      <c r="E3762" s="24" t="n"/>
      <c r="F3762" s="24" t="n"/>
      <c r="G3762" s="24" t="n"/>
      <c r="H3762" s="24" t="n"/>
      <c r="I3762" s="24" t="n"/>
      <c r="J3762" s="24" t="n"/>
      <c r="K3762" s="24" t="n"/>
      <c r="L3762" s="24" t="n"/>
      <c r="X3762" s="3" t="n"/>
    </row>
    <row r="3763">
      <c r="A3763" s="22" t="n"/>
      <c r="B3763" s="22" t="n"/>
      <c r="C3763" s="24" t="n"/>
      <c r="D3763" s="24" t="n"/>
      <c r="E3763" s="24" t="n"/>
      <c r="F3763" s="24" t="n"/>
      <c r="G3763" s="24" t="n"/>
      <c r="H3763" s="24" t="n"/>
      <c r="I3763" s="24" t="n"/>
      <c r="J3763" s="24" t="n"/>
      <c r="K3763" s="24" t="n"/>
      <c r="L3763" s="24" t="n"/>
      <c r="X3763" s="3" t="n"/>
    </row>
    <row r="3764">
      <c r="A3764" s="22" t="n"/>
      <c r="B3764" s="22" t="n"/>
      <c r="C3764" s="24" t="n"/>
      <c r="D3764" s="24" t="n"/>
      <c r="E3764" s="24" t="n"/>
      <c r="F3764" s="24" t="n"/>
      <c r="G3764" s="24" t="n"/>
      <c r="H3764" s="24" t="n"/>
      <c r="I3764" s="24" t="n"/>
      <c r="J3764" s="24" t="n"/>
      <c r="K3764" s="24" t="n"/>
      <c r="L3764" s="24" t="n"/>
      <c r="X3764" s="3" t="n"/>
    </row>
    <row r="3765">
      <c r="A3765" s="22" t="n"/>
      <c r="B3765" s="22" t="n"/>
      <c r="C3765" s="24" t="n"/>
      <c r="D3765" s="24" t="n"/>
      <c r="E3765" s="24" t="n"/>
      <c r="F3765" s="24" t="n"/>
      <c r="G3765" s="24" t="n"/>
      <c r="H3765" s="24" t="n"/>
      <c r="I3765" s="24" t="n"/>
      <c r="J3765" s="24" t="n"/>
      <c r="K3765" s="24" t="n"/>
      <c r="L3765" s="24" t="n"/>
      <c r="X3765" s="3" t="n"/>
    </row>
    <row r="3766">
      <c r="A3766" s="22" t="n"/>
      <c r="B3766" s="22" t="n"/>
      <c r="C3766" s="24" t="n"/>
      <c r="D3766" s="24" t="n"/>
      <c r="E3766" s="24" t="n"/>
      <c r="F3766" s="24" t="n"/>
      <c r="G3766" s="24" t="n"/>
      <c r="H3766" s="24" t="n"/>
      <c r="I3766" s="24" t="n"/>
      <c r="J3766" s="24" t="n"/>
      <c r="K3766" s="24" t="n"/>
      <c r="L3766" s="24" t="n"/>
      <c r="X3766" s="3" t="n"/>
    </row>
    <row r="3767">
      <c r="A3767" s="22" t="n"/>
      <c r="B3767" s="22" t="n"/>
      <c r="C3767" s="24" t="n"/>
      <c r="D3767" s="24" t="n"/>
      <c r="E3767" s="24" t="n"/>
      <c r="F3767" s="24" t="n"/>
      <c r="G3767" s="24" t="n"/>
      <c r="H3767" s="24" t="n"/>
      <c r="I3767" s="24" t="n"/>
      <c r="J3767" s="24" t="n"/>
      <c r="K3767" s="24" t="n"/>
      <c r="L3767" s="24" t="n"/>
      <c r="X3767" s="3" t="n"/>
    </row>
    <row r="3768">
      <c r="A3768" s="22" t="n"/>
      <c r="B3768" s="22" t="n"/>
      <c r="C3768" s="24" t="n"/>
      <c r="D3768" s="24" t="n"/>
      <c r="E3768" s="24" t="n"/>
      <c r="F3768" s="24" t="n"/>
      <c r="G3768" s="24" t="n"/>
      <c r="H3768" s="24" t="n"/>
      <c r="I3768" s="24" t="n"/>
      <c r="J3768" s="24" t="n"/>
      <c r="K3768" s="24" t="n"/>
      <c r="L3768" s="24" t="n"/>
      <c r="X3768" s="3" t="n"/>
    </row>
    <row r="3769">
      <c r="A3769" s="22" t="n"/>
      <c r="B3769" s="22" t="n"/>
      <c r="C3769" s="24" t="n"/>
      <c r="D3769" s="24" t="n"/>
      <c r="E3769" s="24" t="n"/>
      <c r="F3769" s="24" t="n"/>
      <c r="G3769" s="24" t="n"/>
      <c r="H3769" s="24" t="n"/>
      <c r="I3769" s="24" t="n"/>
      <c r="J3769" s="24" t="n"/>
      <c r="K3769" s="24" t="n"/>
      <c r="L3769" s="24" t="n"/>
      <c r="X3769" s="3" t="n"/>
    </row>
    <row r="3770">
      <c r="A3770" s="22" t="n"/>
      <c r="B3770" s="22" t="n"/>
      <c r="C3770" s="24" t="n"/>
      <c r="D3770" s="24" t="n"/>
      <c r="E3770" s="24" t="n"/>
      <c r="F3770" s="24" t="n"/>
      <c r="G3770" s="24" t="n"/>
      <c r="H3770" s="24" t="n"/>
      <c r="I3770" s="24" t="n"/>
      <c r="J3770" s="24" t="n"/>
      <c r="K3770" s="24" t="n"/>
      <c r="L3770" s="24" t="n"/>
      <c r="X3770" s="3" t="n"/>
    </row>
    <row r="3771">
      <c r="A3771" s="22" t="n"/>
      <c r="B3771" s="22" t="n"/>
      <c r="C3771" s="24" t="n"/>
      <c r="D3771" s="24" t="n"/>
      <c r="E3771" s="24" t="n"/>
      <c r="F3771" s="24" t="n"/>
      <c r="G3771" s="24" t="n"/>
      <c r="H3771" s="24" t="n"/>
      <c r="I3771" s="24" t="n"/>
      <c r="J3771" s="24" t="n"/>
      <c r="K3771" s="24" t="n"/>
      <c r="L3771" s="24" t="n"/>
      <c r="X3771" s="3" t="n"/>
    </row>
    <row r="3772">
      <c r="A3772" s="22" t="n"/>
      <c r="B3772" s="22" t="n"/>
      <c r="C3772" s="24" t="n"/>
      <c r="D3772" s="24" t="n"/>
      <c r="E3772" s="24" t="n"/>
      <c r="F3772" s="24" t="n"/>
      <c r="G3772" s="24" t="n"/>
      <c r="H3772" s="24" t="n"/>
      <c r="I3772" s="24" t="n"/>
      <c r="J3772" s="24" t="n"/>
      <c r="K3772" s="24" t="n"/>
      <c r="L3772" s="24" t="n"/>
      <c r="X3772" s="3" t="n"/>
    </row>
    <row r="3773">
      <c r="A3773" s="22" t="n"/>
      <c r="B3773" s="22" t="n"/>
      <c r="C3773" s="24" t="n"/>
      <c r="D3773" s="24" t="n"/>
      <c r="E3773" s="24" t="n"/>
      <c r="F3773" s="24" t="n"/>
      <c r="G3773" s="24" t="n"/>
      <c r="H3773" s="24" t="n"/>
      <c r="I3773" s="24" t="n"/>
      <c r="J3773" s="24" t="n"/>
      <c r="K3773" s="24" t="n"/>
      <c r="L3773" s="24" t="n"/>
      <c r="X3773" s="3" t="n"/>
    </row>
    <row r="3774">
      <c r="A3774" s="22" t="n"/>
      <c r="B3774" s="22" t="n"/>
      <c r="C3774" s="24" t="n"/>
      <c r="D3774" s="24" t="n"/>
      <c r="E3774" s="24" t="n"/>
      <c r="F3774" s="24" t="n"/>
      <c r="G3774" s="24" t="n"/>
      <c r="H3774" s="24" t="n"/>
      <c r="I3774" s="24" t="n"/>
      <c r="J3774" s="24" t="n"/>
      <c r="K3774" s="24" t="n"/>
      <c r="L3774" s="24" t="n"/>
      <c r="X3774" s="3" t="n"/>
    </row>
    <row r="3775">
      <c r="A3775" s="22" t="n"/>
      <c r="B3775" s="22" t="n"/>
      <c r="C3775" s="24" t="n"/>
      <c r="D3775" s="24" t="n"/>
      <c r="E3775" s="24" t="n"/>
      <c r="F3775" s="24" t="n"/>
      <c r="G3775" s="24" t="n"/>
      <c r="H3775" s="24" t="n"/>
      <c r="I3775" s="24" t="n"/>
      <c r="J3775" s="24" t="n"/>
      <c r="K3775" s="24" t="n"/>
      <c r="L3775" s="24" t="n"/>
      <c r="X3775" s="3" t="n"/>
    </row>
    <row r="3776">
      <c r="A3776" s="22" t="n"/>
      <c r="B3776" s="22" t="n"/>
      <c r="C3776" s="24" t="n"/>
      <c r="D3776" s="24" t="n"/>
      <c r="E3776" s="24" t="n"/>
      <c r="F3776" s="24" t="n"/>
      <c r="G3776" s="24" t="n"/>
      <c r="H3776" s="24" t="n"/>
      <c r="I3776" s="24" t="n"/>
      <c r="J3776" s="24" t="n"/>
      <c r="K3776" s="24" t="n"/>
      <c r="L3776" s="24" t="n"/>
      <c r="X3776" s="3" t="n"/>
    </row>
    <row r="3777">
      <c r="A3777" s="22" t="n"/>
      <c r="B3777" s="22" t="n"/>
      <c r="C3777" s="24" t="n"/>
      <c r="D3777" s="24" t="n"/>
      <c r="E3777" s="24" t="n"/>
      <c r="F3777" s="24" t="n"/>
      <c r="G3777" s="24" t="n"/>
      <c r="H3777" s="24" t="n"/>
      <c r="I3777" s="24" t="n"/>
      <c r="J3777" s="24" t="n"/>
      <c r="K3777" s="24" t="n"/>
      <c r="L3777" s="24" t="n"/>
      <c r="X3777" s="3" t="n"/>
    </row>
    <row r="3778">
      <c r="A3778" s="22" t="n"/>
      <c r="B3778" s="22" t="n"/>
      <c r="C3778" s="24" t="n"/>
      <c r="D3778" s="24" t="n"/>
      <c r="E3778" s="24" t="n"/>
      <c r="F3778" s="24" t="n"/>
      <c r="G3778" s="24" t="n"/>
      <c r="H3778" s="24" t="n"/>
      <c r="I3778" s="24" t="n"/>
      <c r="J3778" s="24" t="n"/>
      <c r="K3778" s="24" t="n"/>
      <c r="L3778" s="24" t="n"/>
      <c r="X3778" s="3" t="n"/>
    </row>
    <row r="3779">
      <c r="A3779" s="22" t="n"/>
      <c r="B3779" s="22" t="n"/>
      <c r="C3779" s="24" t="n"/>
      <c r="D3779" s="24" t="n"/>
      <c r="E3779" s="24" t="n"/>
      <c r="F3779" s="24" t="n"/>
      <c r="G3779" s="24" t="n"/>
      <c r="H3779" s="24" t="n"/>
      <c r="I3779" s="24" t="n"/>
      <c r="J3779" s="24" t="n"/>
      <c r="K3779" s="24" t="n"/>
      <c r="L3779" s="24" t="n"/>
      <c r="X3779" s="3" t="n"/>
    </row>
    <row r="3780">
      <c r="A3780" s="22" t="n"/>
      <c r="B3780" s="22" t="n"/>
      <c r="C3780" s="24" t="n"/>
      <c r="D3780" s="24" t="n"/>
      <c r="E3780" s="24" t="n"/>
      <c r="F3780" s="24" t="n"/>
      <c r="G3780" s="24" t="n"/>
      <c r="H3780" s="24" t="n"/>
      <c r="I3780" s="24" t="n"/>
      <c r="J3780" s="24" t="n"/>
      <c r="K3780" s="24" t="n"/>
      <c r="L3780" s="24" t="n"/>
      <c r="X3780" s="3" t="n"/>
    </row>
    <row r="3781">
      <c r="A3781" s="22" t="n"/>
      <c r="B3781" s="22" t="n"/>
      <c r="C3781" s="24" t="n"/>
      <c r="D3781" s="24" t="n"/>
      <c r="E3781" s="24" t="n"/>
      <c r="F3781" s="24" t="n"/>
      <c r="G3781" s="24" t="n"/>
      <c r="H3781" s="24" t="n"/>
      <c r="I3781" s="24" t="n"/>
      <c r="J3781" s="24" t="n"/>
      <c r="K3781" s="24" t="n"/>
      <c r="L3781" s="24" t="n"/>
      <c r="X3781" s="3" t="n"/>
    </row>
    <row r="3782">
      <c r="A3782" s="22" t="n"/>
      <c r="B3782" s="22" t="n"/>
      <c r="C3782" s="24" t="n"/>
      <c r="D3782" s="24" t="n"/>
      <c r="E3782" s="24" t="n"/>
      <c r="F3782" s="24" t="n"/>
      <c r="G3782" s="24" t="n"/>
      <c r="H3782" s="24" t="n"/>
      <c r="I3782" s="24" t="n"/>
      <c r="J3782" s="24" t="n"/>
      <c r="K3782" s="24" t="n"/>
      <c r="L3782" s="24" t="n"/>
      <c r="X3782" s="3" t="n"/>
    </row>
    <row r="3783">
      <c r="A3783" s="22" t="n"/>
      <c r="B3783" s="22" t="n"/>
      <c r="C3783" s="24" t="n"/>
      <c r="D3783" s="24" t="n"/>
      <c r="E3783" s="24" t="n"/>
      <c r="F3783" s="24" t="n"/>
      <c r="G3783" s="24" t="n"/>
      <c r="H3783" s="24" t="n"/>
      <c r="I3783" s="24" t="n"/>
      <c r="J3783" s="24" t="n"/>
      <c r="K3783" s="24" t="n"/>
      <c r="L3783" s="24" t="n"/>
      <c r="X3783" s="3" t="n"/>
    </row>
    <row r="3784">
      <c r="A3784" s="22" t="n"/>
      <c r="B3784" s="22" t="n"/>
      <c r="C3784" s="24" t="n"/>
      <c r="D3784" s="24" t="n"/>
      <c r="E3784" s="24" t="n"/>
      <c r="F3784" s="24" t="n"/>
      <c r="G3784" s="24" t="n"/>
      <c r="H3784" s="24" t="n"/>
      <c r="I3784" s="24" t="n"/>
      <c r="J3784" s="24" t="n"/>
      <c r="K3784" s="24" t="n"/>
      <c r="L3784" s="24" t="n"/>
      <c r="X3784" s="3" t="n"/>
    </row>
    <row r="3785">
      <c r="A3785" s="22" t="n"/>
      <c r="B3785" s="22" t="n"/>
      <c r="C3785" s="24" t="n"/>
      <c r="D3785" s="24" t="n"/>
      <c r="E3785" s="24" t="n"/>
      <c r="F3785" s="24" t="n"/>
      <c r="G3785" s="24" t="n"/>
      <c r="H3785" s="24" t="n"/>
      <c r="I3785" s="24" t="n"/>
      <c r="J3785" s="24" t="n"/>
      <c r="K3785" s="24" t="n"/>
      <c r="L3785" s="24" t="n"/>
      <c r="X3785" s="3" t="n"/>
    </row>
    <row r="3786">
      <c r="A3786" s="22" t="n"/>
      <c r="B3786" s="22" t="n"/>
      <c r="C3786" s="24" t="n"/>
      <c r="D3786" s="24" t="n"/>
      <c r="E3786" s="24" t="n"/>
      <c r="F3786" s="24" t="n"/>
      <c r="G3786" s="24" t="n"/>
      <c r="H3786" s="24" t="n"/>
      <c r="I3786" s="24" t="n"/>
      <c r="J3786" s="24" t="n"/>
      <c r="K3786" s="24" t="n"/>
      <c r="L3786" s="24" t="n"/>
      <c r="X3786" s="3" t="n"/>
    </row>
    <row r="3787">
      <c r="A3787" s="22" t="n"/>
      <c r="B3787" s="22" t="n"/>
      <c r="C3787" s="24" t="n"/>
      <c r="D3787" s="24" t="n"/>
      <c r="E3787" s="24" t="n"/>
      <c r="F3787" s="24" t="n"/>
      <c r="G3787" s="24" t="n"/>
      <c r="H3787" s="24" t="n"/>
      <c r="I3787" s="24" t="n"/>
      <c r="J3787" s="24" t="n"/>
      <c r="K3787" s="24" t="n"/>
      <c r="L3787" s="24" t="n"/>
      <c r="X3787" s="3" t="n"/>
    </row>
    <row r="3788">
      <c r="A3788" s="22" t="n"/>
      <c r="B3788" s="22" t="n"/>
      <c r="C3788" s="24" t="n"/>
      <c r="D3788" s="24" t="n"/>
      <c r="E3788" s="24" t="n"/>
      <c r="F3788" s="24" t="n"/>
      <c r="G3788" s="24" t="n"/>
      <c r="H3788" s="24" t="n"/>
      <c r="I3788" s="24" t="n"/>
      <c r="J3788" s="24" t="n"/>
      <c r="K3788" s="24" t="n"/>
      <c r="L3788" s="24" t="n"/>
      <c r="X3788" s="3" t="n"/>
    </row>
    <row r="3789">
      <c r="A3789" s="22" t="n"/>
      <c r="B3789" s="22" t="n"/>
      <c r="C3789" s="24" t="n"/>
      <c r="D3789" s="24" t="n"/>
      <c r="E3789" s="24" t="n"/>
      <c r="F3789" s="24" t="n"/>
      <c r="G3789" s="24" t="n"/>
      <c r="H3789" s="24" t="n"/>
      <c r="I3789" s="24" t="n"/>
      <c r="J3789" s="24" t="n"/>
      <c r="K3789" s="24" t="n"/>
      <c r="L3789" s="24" t="n"/>
      <c r="X3789" s="3" t="n"/>
    </row>
    <row r="3790">
      <c r="A3790" s="22" t="n"/>
      <c r="B3790" s="22" t="n"/>
      <c r="C3790" s="24" t="n"/>
      <c r="D3790" s="24" t="n"/>
      <c r="E3790" s="24" t="n"/>
      <c r="F3790" s="24" t="n"/>
      <c r="G3790" s="24" t="n"/>
      <c r="H3790" s="24" t="n"/>
      <c r="I3790" s="24" t="n"/>
      <c r="J3790" s="24" t="n"/>
      <c r="K3790" s="24" t="n"/>
      <c r="L3790" s="24" t="n"/>
      <c r="X3790" s="3" t="n"/>
    </row>
    <row r="3791">
      <c r="A3791" s="22" t="n"/>
      <c r="B3791" s="22" t="n"/>
      <c r="C3791" s="24" t="n"/>
      <c r="D3791" s="24" t="n"/>
      <c r="E3791" s="24" t="n"/>
      <c r="F3791" s="24" t="n"/>
      <c r="G3791" s="24" t="n"/>
      <c r="H3791" s="24" t="n"/>
      <c r="I3791" s="24" t="n"/>
      <c r="J3791" s="24" t="n"/>
      <c r="K3791" s="24" t="n"/>
      <c r="L3791" s="24" t="n"/>
      <c r="X3791" s="3" t="n"/>
    </row>
    <row r="3792">
      <c r="A3792" s="22" t="n"/>
      <c r="B3792" s="22" t="n"/>
      <c r="C3792" s="24" t="n"/>
      <c r="D3792" s="24" t="n"/>
      <c r="E3792" s="24" t="n"/>
      <c r="F3792" s="24" t="n"/>
      <c r="G3792" s="24" t="n"/>
      <c r="H3792" s="24" t="n"/>
      <c r="I3792" s="24" t="n"/>
      <c r="J3792" s="24" t="n"/>
      <c r="K3792" s="24" t="n"/>
      <c r="L3792" s="24" t="n"/>
      <c r="X3792" s="3" t="n"/>
    </row>
    <row r="3793">
      <c r="A3793" s="22" t="n"/>
      <c r="B3793" s="22" t="n"/>
      <c r="C3793" s="24" t="n"/>
      <c r="D3793" s="24" t="n"/>
      <c r="E3793" s="24" t="n"/>
      <c r="F3793" s="24" t="n"/>
      <c r="G3793" s="24" t="n"/>
      <c r="H3793" s="24" t="n"/>
      <c r="I3793" s="24" t="n"/>
      <c r="J3793" s="24" t="n"/>
      <c r="K3793" s="24" t="n"/>
      <c r="L3793" s="24" t="n"/>
      <c r="X3793" s="3" t="n"/>
    </row>
    <row r="3794">
      <c r="A3794" s="22" t="n"/>
      <c r="B3794" s="22" t="n"/>
      <c r="C3794" s="24" t="n"/>
      <c r="D3794" s="24" t="n"/>
      <c r="E3794" s="24" t="n"/>
      <c r="F3794" s="24" t="n"/>
      <c r="G3794" s="24" t="n"/>
      <c r="H3794" s="24" t="n"/>
      <c r="I3794" s="24" t="n"/>
      <c r="J3794" s="24" t="n"/>
      <c r="K3794" s="24" t="n"/>
      <c r="L3794" s="24" t="n"/>
      <c r="X3794" s="3" t="n"/>
    </row>
    <row r="3795">
      <c r="A3795" s="22" t="n"/>
      <c r="B3795" s="22" t="n"/>
      <c r="C3795" s="24" t="n"/>
      <c r="D3795" s="24" t="n"/>
      <c r="E3795" s="24" t="n"/>
      <c r="F3795" s="24" t="n"/>
      <c r="G3795" s="24" t="n"/>
      <c r="H3795" s="24" t="n"/>
      <c r="I3795" s="24" t="n"/>
      <c r="J3795" s="24" t="n"/>
      <c r="K3795" s="24" t="n"/>
      <c r="L3795" s="24" t="n"/>
      <c r="X3795" s="3" t="n"/>
    </row>
    <row r="3796">
      <c r="A3796" s="22" t="n"/>
      <c r="B3796" s="22" t="n"/>
      <c r="C3796" s="24" t="n"/>
      <c r="D3796" s="24" t="n"/>
      <c r="E3796" s="24" t="n"/>
      <c r="F3796" s="24" t="n"/>
      <c r="G3796" s="24" t="n"/>
      <c r="H3796" s="24" t="n"/>
      <c r="I3796" s="24" t="n"/>
      <c r="J3796" s="24" t="n"/>
      <c r="K3796" s="24" t="n"/>
      <c r="L3796" s="24" t="n"/>
      <c r="X3796" s="3" t="n"/>
    </row>
    <row r="3797">
      <c r="A3797" s="22" t="n"/>
      <c r="B3797" s="22" t="n"/>
      <c r="C3797" s="24" t="n"/>
      <c r="D3797" s="24" t="n"/>
      <c r="E3797" s="24" t="n"/>
      <c r="F3797" s="24" t="n"/>
      <c r="G3797" s="24" t="n"/>
      <c r="H3797" s="24" t="n"/>
      <c r="I3797" s="24" t="n"/>
      <c r="J3797" s="24" t="n"/>
      <c r="K3797" s="24" t="n"/>
      <c r="L3797" s="24" t="n"/>
      <c r="X3797" s="3" t="n"/>
    </row>
    <row r="3798">
      <c r="A3798" s="22" t="n"/>
      <c r="B3798" s="22" t="n"/>
      <c r="C3798" s="24" t="n"/>
      <c r="D3798" s="24" t="n"/>
      <c r="E3798" s="24" t="n"/>
      <c r="F3798" s="24" t="n"/>
      <c r="G3798" s="24" t="n"/>
      <c r="H3798" s="24" t="n"/>
      <c r="I3798" s="24" t="n"/>
      <c r="J3798" s="24" t="n"/>
      <c r="K3798" s="24" t="n"/>
      <c r="L3798" s="24" t="n"/>
      <c r="X3798" s="3" t="n"/>
    </row>
    <row r="3799">
      <c r="A3799" s="22" t="n"/>
      <c r="B3799" s="22" t="n"/>
      <c r="C3799" s="24" t="n"/>
      <c r="D3799" s="24" t="n"/>
      <c r="E3799" s="24" t="n"/>
      <c r="F3799" s="24" t="n"/>
      <c r="G3799" s="24" t="n"/>
      <c r="H3799" s="24" t="n"/>
      <c r="I3799" s="24" t="n"/>
      <c r="J3799" s="24" t="n"/>
      <c r="K3799" s="24" t="n"/>
      <c r="L3799" s="24" t="n"/>
      <c r="X3799" s="3" t="n"/>
    </row>
    <row r="3800">
      <c r="A3800" s="22" t="n"/>
      <c r="B3800" s="22" t="n"/>
      <c r="C3800" s="24" t="n"/>
      <c r="D3800" s="24" t="n"/>
      <c r="E3800" s="24" t="n"/>
      <c r="F3800" s="24" t="n"/>
      <c r="G3800" s="24" t="n"/>
      <c r="H3800" s="24" t="n"/>
      <c r="I3800" s="24" t="n"/>
      <c r="J3800" s="24" t="n"/>
      <c r="K3800" s="24" t="n"/>
      <c r="L3800" s="24" t="n"/>
      <c r="X3800" s="3" t="n"/>
    </row>
    <row r="3801">
      <c r="A3801" s="22" t="n"/>
      <c r="B3801" s="22" t="n"/>
      <c r="C3801" s="24" t="n"/>
      <c r="D3801" s="24" t="n"/>
      <c r="E3801" s="24" t="n"/>
      <c r="F3801" s="24" t="n"/>
      <c r="G3801" s="24" t="n"/>
      <c r="H3801" s="24" t="n"/>
      <c r="I3801" s="24" t="n"/>
      <c r="J3801" s="24" t="n"/>
      <c r="K3801" s="24" t="n"/>
      <c r="L3801" s="24" t="n"/>
      <c r="X3801" s="3" t="n"/>
    </row>
    <row r="3802">
      <c r="A3802" s="22" t="n"/>
      <c r="B3802" s="22" t="n"/>
      <c r="C3802" s="24" t="n"/>
      <c r="D3802" s="24" t="n"/>
      <c r="E3802" s="24" t="n"/>
      <c r="F3802" s="24" t="n"/>
      <c r="G3802" s="24" t="n"/>
      <c r="H3802" s="24" t="n"/>
      <c r="I3802" s="24" t="n"/>
      <c r="J3802" s="24" t="n"/>
      <c r="K3802" s="24" t="n"/>
      <c r="L3802" s="24" t="n"/>
      <c r="X3802" s="3" t="n"/>
    </row>
    <row r="3803">
      <c r="A3803" s="22" t="n"/>
      <c r="B3803" s="22" t="n"/>
      <c r="C3803" s="24" t="n"/>
      <c r="D3803" s="24" t="n"/>
      <c r="E3803" s="24" t="n"/>
      <c r="F3803" s="24" t="n"/>
      <c r="G3803" s="24" t="n"/>
      <c r="H3803" s="24" t="n"/>
      <c r="I3803" s="24" t="n"/>
      <c r="J3803" s="24" t="n"/>
      <c r="K3803" s="24" t="n"/>
      <c r="L3803" s="24" t="n"/>
      <c r="X3803" s="3" t="n"/>
    </row>
    <row r="3804">
      <c r="A3804" s="22" t="n"/>
      <c r="B3804" s="22" t="n"/>
      <c r="C3804" s="24" t="n"/>
      <c r="D3804" s="24" t="n"/>
      <c r="E3804" s="24" t="n"/>
      <c r="F3804" s="24" t="n"/>
      <c r="G3804" s="24" t="n"/>
      <c r="H3804" s="24" t="n"/>
      <c r="I3804" s="24" t="n"/>
      <c r="J3804" s="24" t="n"/>
      <c r="K3804" s="24" t="n"/>
      <c r="L3804" s="24" t="n"/>
      <c r="X3804" s="3" t="n"/>
    </row>
    <row r="3805">
      <c r="A3805" s="22" t="n"/>
      <c r="B3805" s="22" t="n"/>
      <c r="C3805" s="24" t="n"/>
      <c r="D3805" s="24" t="n"/>
      <c r="E3805" s="24" t="n"/>
      <c r="F3805" s="24" t="n"/>
      <c r="G3805" s="24" t="n"/>
      <c r="H3805" s="24" t="n"/>
      <c r="I3805" s="24" t="n"/>
      <c r="J3805" s="24" t="n"/>
      <c r="K3805" s="24" t="n"/>
      <c r="L3805" s="24" t="n"/>
      <c r="X3805" s="3" t="n"/>
    </row>
    <row r="3806">
      <c r="A3806" s="22" t="n"/>
      <c r="B3806" s="22" t="n"/>
      <c r="C3806" s="24" t="n"/>
      <c r="D3806" s="24" t="n"/>
      <c r="E3806" s="24" t="n"/>
      <c r="F3806" s="24" t="n"/>
      <c r="G3806" s="24" t="n"/>
      <c r="H3806" s="24" t="n"/>
      <c r="I3806" s="24" t="n"/>
      <c r="J3806" s="24" t="n"/>
      <c r="K3806" s="24" t="n"/>
      <c r="L3806" s="24" t="n"/>
      <c r="X3806" s="3" t="n"/>
    </row>
    <row r="3807">
      <c r="A3807" s="22" t="n"/>
      <c r="B3807" s="22" t="n"/>
      <c r="C3807" s="24" t="n"/>
      <c r="D3807" s="24" t="n"/>
      <c r="E3807" s="24" t="n"/>
      <c r="F3807" s="24" t="n"/>
      <c r="G3807" s="24" t="n"/>
      <c r="H3807" s="24" t="n"/>
      <c r="I3807" s="24" t="n"/>
      <c r="J3807" s="24" t="n"/>
      <c r="K3807" s="24" t="n"/>
      <c r="L3807" s="24" t="n"/>
      <c r="X3807" s="3" t="n"/>
    </row>
    <row r="3808">
      <c r="A3808" s="22" t="n"/>
      <c r="B3808" s="22" t="n"/>
      <c r="C3808" s="24" t="n"/>
      <c r="D3808" s="24" t="n"/>
      <c r="E3808" s="24" t="n"/>
      <c r="F3808" s="24" t="n"/>
      <c r="G3808" s="24" t="n"/>
      <c r="H3808" s="24" t="n"/>
      <c r="I3808" s="24" t="n"/>
      <c r="J3808" s="24" t="n"/>
      <c r="K3808" s="24" t="n"/>
      <c r="L3808" s="24" t="n"/>
      <c r="X3808" s="3" t="n"/>
    </row>
    <row r="3809">
      <c r="A3809" s="22" t="n"/>
      <c r="B3809" s="22" t="n"/>
      <c r="C3809" s="24" t="n"/>
      <c r="D3809" s="24" t="n"/>
      <c r="E3809" s="24" t="n"/>
      <c r="F3809" s="24" t="n"/>
      <c r="G3809" s="24" t="n"/>
      <c r="H3809" s="24" t="n"/>
      <c r="I3809" s="24" t="n"/>
      <c r="J3809" s="24" t="n"/>
      <c r="K3809" s="24" t="n"/>
      <c r="L3809" s="24" t="n"/>
      <c r="X3809" s="3" t="n"/>
    </row>
    <row r="3810">
      <c r="A3810" s="22" t="n"/>
      <c r="B3810" s="22" t="n"/>
      <c r="C3810" s="24" t="n"/>
      <c r="D3810" s="24" t="n"/>
      <c r="E3810" s="24" t="n"/>
      <c r="F3810" s="24" t="n"/>
      <c r="G3810" s="24" t="n"/>
      <c r="H3810" s="24" t="n"/>
      <c r="I3810" s="24" t="n"/>
      <c r="J3810" s="24" t="n"/>
      <c r="K3810" s="24" t="n"/>
      <c r="L3810" s="24" t="n"/>
      <c r="X3810" s="3" t="n"/>
    </row>
    <row r="3811">
      <c r="A3811" s="22" t="n"/>
      <c r="B3811" s="22" t="n"/>
      <c r="C3811" s="24" t="n"/>
      <c r="D3811" s="24" t="n"/>
      <c r="E3811" s="24" t="n"/>
      <c r="F3811" s="24" t="n"/>
      <c r="G3811" s="24" t="n"/>
      <c r="H3811" s="24" t="n"/>
      <c r="I3811" s="24" t="n"/>
      <c r="J3811" s="24" t="n"/>
      <c r="K3811" s="24" t="n"/>
      <c r="L3811" s="24" t="n"/>
      <c r="X3811" s="3" t="n"/>
    </row>
    <row r="3812">
      <c r="A3812" s="22" t="n"/>
      <c r="B3812" s="22" t="n"/>
      <c r="C3812" s="24" t="n"/>
      <c r="D3812" s="24" t="n"/>
      <c r="E3812" s="24" t="n"/>
      <c r="F3812" s="24" t="n"/>
      <c r="G3812" s="24" t="n"/>
      <c r="H3812" s="24" t="n"/>
      <c r="I3812" s="24" t="n"/>
      <c r="J3812" s="24" t="n"/>
      <c r="K3812" s="24" t="n"/>
      <c r="L3812" s="24" t="n"/>
      <c r="X3812" s="3" t="n"/>
    </row>
    <row r="3813">
      <c r="A3813" s="22" t="n"/>
      <c r="B3813" s="22" t="n"/>
      <c r="C3813" s="24" t="n"/>
      <c r="D3813" s="24" t="n"/>
      <c r="E3813" s="24" t="n"/>
      <c r="F3813" s="24" t="n"/>
      <c r="G3813" s="24" t="n"/>
      <c r="H3813" s="24" t="n"/>
      <c r="I3813" s="24" t="n"/>
      <c r="J3813" s="24" t="n"/>
      <c r="K3813" s="24" t="n"/>
      <c r="L3813" s="24" t="n"/>
      <c r="X3813" s="3" t="n"/>
    </row>
    <row r="3814">
      <c r="A3814" s="22" t="n"/>
      <c r="B3814" s="22" t="n"/>
      <c r="C3814" s="24" t="n"/>
      <c r="D3814" s="24" t="n"/>
      <c r="E3814" s="24" t="n"/>
      <c r="F3814" s="24" t="n"/>
      <c r="G3814" s="24" t="n"/>
      <c r="H3814" s="24" t="n"/>
      <c r="I3814" s="24" t="n"/>
      <c r="J3814" s="24" t="n"/>
      <c r="K3814" s="24" t="n"/>
      <c r="L3814" s="24" t="n"/>
      <c r="X3814" s="3" t="n"/>
    </row>
    <row r="3815">
      <c r="A3815" s="22" t="n"/>
      <c r="B3815" s="22" t="n"/>
      <c r="C3815" s="24" t="n"/>
      <c r="D3815" s="24" t="n"/>
      <c r="E3815" s="24" t="n"/>
      <c r="F3815" s="24" t="n"/>
      <c r="G3815" s="24" t="n"/>
      <c r="H3815" s="24" t="n"/>
      <c r="I3815" s="24" t="n"/>
      <c r="J3815" s="24" t="n"/>
      <c r="K3815" s="24" t="n"/>
      <c r="L3815" s="24" t="n"/>
      <c r="X3815" s="3" t="n"/>
    </row>
    <row r="3816">
      <c r="A3816" s="22" t="n"/>
      <c r="B3816" s="22" t="n"/>
      <c r="C3816" s="24" t="n"/>
      <c r="D3816" s="24" t="n"/>
      <c r="E3816" s="24" t="n"/>
      <c r="F3816" s="24" t="n"/>
      <c r="G3816" s="24" t="n"/>
      <c r="H3816" s="24" t="n"/>
      <c r="I3816" s="24" t="n"/>
      <c r="J3816" s="24" t="n"/>
      <c r="K3816" s="24" t="n"/>
      <c r="L3816" s="24" t="n"/>
      <c r="X3816" s="3" t="n"/>
    </row>
    <row r="3817">
      <c r="A3817" s="22" t="n"/>
      <c r="B3817" s="22" t="n"/>
      <c r="C3817" s="24" t="n"/>
      <c r="D3817" s="24" t="n"/>
      <c r="E3817" s="24" t="n"/>
      <c r="F3817" s="24" t="n"/>
      <c r="G3817" s="24" t="n"/>
      <c r="H3817" s="24" t="n"/>
      <c r="I3817" s="24" t="n"/>
      <c r="J3817" s="24" t="n"/>
      <c r="K3817" s="24" t="n"/>
      <c r="L3817" s="24" t="n"/>
      <c r="X3817" s="3" t="n"/>
    </row>
    <row r="3818">
      <c r="A3818" s="22" t="n"/>
      <c r="B3818" s="22" t="n"/>
      <c r="C3818" s="24" t="n"/>
      <c r="D3818" s="24" t="n"/>
      <c r="E3818" s="24" t="n"/>
      <c r="F3818" s="24" t="n"/>
      <c r="G3818" s="24" t="n"/>
      <c r="H3818" s="24" t="n"/>
      <c r="I3818" s="24" t="n"/>
      <c r="J3818" s="24" t="n"/>
      <c r="K3818" s="24" t="n"/>
      <c r="L3818" s="24" t="n"/>
      <c r="X3818" s="3" t="n"/>
    </row>
    <row r="3819">
      <c r="A3819" s="22" t="n"/>
      <c r="B3819" s="22" t="n"/>
      <c r="C3819" s="24" t="n"/>
      <c r="D3819" s="24" t="n"/>
      <c r="E3819" s="24" t="n"/>
      <c r="F3819" s="24" t="n"/>
      <c r="G3819" s="24" t="n"/>
      <c r="H3819" s="24" t="n"/>
      <c r="I3819" s="24" t="n"/>
      <c r="J3819" s="24" t="n"/>
      <c r="K3819" s="24" t="n"/>
      <c r="L3819" s="24" t="n"/>
      <c r="X3819" s="3" t="n"/>
    </row>
    <row r="3820">
      <c r="A3820" s="22" t="n"/>
      <c r="B3820" s="22" t="n"/>
      <c r="C3820" s="24" t="n"/>
      <c r="D3820" s="24" t="n"/>
      <c r="E3820" s="24" t="n"/>
      <c r="F3820" s="24" t="n"/>
      <c r="G3820" s="24" t="n"/>
      <c r="H3820" s="24" t="n"/>
      <c r="I3820" s="24" t="n"/>
      <c r="J3820" s="24" t="n"/>
      <c r="K3820" s="24" t="n"/>
      <c r="L3820" s="24" t="n"/>
      <c r="X3820" s="3" t="n"/>
    </row>
    <row r="3821">
      <c r="A3821" s="22" t="n"/>
      <c r="B3821" s="22" t="n"/>
      <c r="C3821" s="24" t="n"/>
      <c r="D3821" s="24" t="n"/>
      <c r="E3821" s="24" t="n"/>
      <c r="F3821" s="24" t="n"/>
      <c r="G3821" s="24" t="n"/>
      <c r="H3821" s="24" t="n"/>
      <c r="I3821" s="24" t="n"/>
      <c r="J3821" s="24" t="n"/>
      <c r="K3821" s="24" t="n"/>
      <c r="L3821" s="24" t="n"/>
      <c r="X3821" s="3" t="n"/>
    </row>
    <row r="3822">
      <c r="A3822" s="22" t="n"/>
      <c r="B3822" s="22" t="n"/>
      <c r="C3822" s="24" t="n"/>
      <c r="D3822" s="24" t="n"/>
      <c r="E3822" s="24" t="n"/>
      <c r="F3822" s="24" t="n"/>
      <c r="G3822" s="24" t="n"/>
      <c r="H3822" s="24" t="n"/>
      <c r="I3822" s="24" t="n"/>
      <c r="J3822" s="24" t="n"/>
      <c r="K3822" s="24" t="n"/>
      <c r="L3822" s="24" t="n"/>
      <c r="X3822" s="3" t="n"/>
    </row>
    <row r="3823">
      <c r="A3823" s="22" t="n"/>
      <c r="B3823" s="22" t="n"/>
      <c r="C3823" s="24" t="n"/>
      <c r="D3823" s="24" t="n"/>
      <c r="E3823" s="24" t="n"/>
      <c r="F3823" s="24" t="n"/>
      <c r="G3823" s="24" t="n"/>
      <c r="H3823" s="24" t="n"/>
      <c r="I3823" s="24" t="n"/>
      <c r="J3823" s="24" t="n"/>
      <c r="K3823" s="24" t="n"/>
      <c r="L3823" s="24" t="n"/>
      <c r="X3823" s="3" t="n"/>
    </row>
    <row r="3824">
      <c r="A3824" s="22" t="n"/>
      <c r="B3824" s="22" t="n"/>
      <c r="C3824" s="24" t="n"/>
      <c r="D3824" s="24" t="n"/>
      <c r="E3824" s="24" t="n"/>
      <c r="F3824" s="24" t="n"/>
      <c r="G3824" s="24" t="n"/>
      <c r="H3824" s="24" t="n"/>
      <c r="I3824" s="24" t="n"/>
      <c r="J3824" s="24" t="n"/>
      <c r="K3824" s="24" t="n"/>
      <c r="L3824" s="24" t="n"/>
      <c r="X3824" s="3" t="n"/>
    </row>
    <row r="3825">
      <c r="A3825" s="22" t="n"/>
      <c r="B3825" s="22" t="n"/>
      <c r="C3825" s="24" t="n"/>
      <c r="D3825" s="24" t="n"/>
      <c r="E3825" s="24" t="n"/>
      <c r="F3825" s="24" t="n"/>
      <c r="G3825" s="24" t="n"/>
      <c r="H3825" s="24" t="n"/>
      <c r="I3825" s="24" t="n"/>
      <c r="J3825" s="24" t="n"/>
      <c r="K3825" s="24" t="n"/>
      <c r="L3825" s="24" t="n"/>
      <c r="X3825" s="3" t="n"/>
    </row>
    <row r="3826">
      <c r="A3826" s="22" t="n"/>
      <c r="B3826" s="22" t="n"/>
      <c r="C3826" s="24" t="n"/>
      <c r="D3826" s="24" t="n"/>
      <c r="E3826" s="24" t="n"/>
      <c r="F3826" s="24" t="n"/>
      <c r="G3826" s="24" t="n"/>
      <c r="H3826" s="24" t="n"/>
      <c r="I3826" s="24" t="n"/>
      <c r="J3826" s="24" t="n"/>
      <c r="K3826" s="24" t="n"/>
      <c r="L3826" s="24" t="n"/>
      <c r="X3826" s="3" t="n"/>
    </row>
    <row r="3827">
      <c r="A3827" s="22" t="n"/>
      <c r="B3827" s="22" t="n"/>
      <c r="C3827" s="24" t="n"/>
      <c r="D3827" s="24" t="n"/>
      <c r="E3827" s="24" t="n"/>
      <c r="F3827" s="24" t="n"/>
      <c r="G3827" s="24" t="n"/>
      <c r="H3827" s="24" t="n"/>
      <c r="I3827" s="24" t="n"/>
      <c r="J3827" s="24" t="n"/>
      <c r="K3827" s="24" t="n"/>
      <c r="L3827" s="24" t="n"/>
      <c r="X3827" s="3" t="n"/>
    </row>
    <row r="3828">
      <c r="A3828" s="22" t="n"/>
      <c r="B3828" s="22" t="n"/>
      <c r="C3828" s="24" t="n"/>
      <c r="D3828" s="24" t="n"/>
      <c r="E3828" s="24" t="n"/>
      <c r="F3828" s="24" t="n"/>
      <c r="G3828" s="24" t="n"/>
      <c r="H3828" s="24" t="n"/>
      <c r="I3828" s="24" t="n"/>
      <c r="J3828" s="24" t="n"/>
      <c r="K3828" s="24" t="n"/>
      <c r="L3828" s="24" t="n"/>
      <c r="X3828" s="3" t="n"/>
    </row>
    <row r="3829">
      <c r="A3829" s="22" t="n"/>
      <c r="B3829" s="22" t="n"/>
      <c r="C3829" s="24" t="n"/>
      <c r="D3829" s="24" t="n"/>
      <c r="E3829" s="24" t="n"/>
      <c r="F3829" s="24" t="n"/>
      <c r="G3829" s="24" t="n"/>
      <c r="H3829" s="24" t="n"/>
      <c r="I3829" s="24" t="n"/>
      <c r="J3829" s="24" t="n"/>
      <c r="K3829" s="24" t="n"/>
      <c r="L3829" s="24" t="n"/>
      <c r="X3829" s="3" t="n"/>
    </row>
    <row r="3830">
      <c r="A3830" s="22" t="n"/>
      <c r="B3830" s="22" t="n"/>
      <c r="C3830" s="24" t="n"/>
      <c r="D3830" s="24" t="n"/>
      <c r="E3830" s="24" t="n"/>
      <c r="F3830" s="24" t="n"/>
      <c r="G3830" s="24" t="n"/>
      <c r="H3830" s="24" t="n"/>
      <c r="I3830" s="24" t="n"/>
      <c r="J3830" s="24" t="n"/>
      <c r="K3830" s="24" t="n"/>
      <c r="L3830" s="24" t="n"/>
      <c r="X3830" s="3" t="n"/>
    </row>
    <row r="3831">
      <c r="A3831" s="22" t="n"/>
      <c r="B3831" s="22" t="n"/>
      <c r="C3831" s="24" t="n"/>
      <c r="D3831" s="24" t="n"/>
      <c r="E3831" s="24" t="n"/>
      <c r="F3831" s="24" t="n"/>
      <c r="G3831" s="24" t="n"/>
      <c r="H3831" s="24" t="n"/>
      <c r="I3831" s="24" t="n"/>
      <c r="J3831" s="24" t="n"/>
      <c r="K3831" s="24" t="n"/>
      <c r="L3831" s="24" t="n"/>
      <c r="X3831" s="3" t="n"/>
    </row>
    <row r="3832">
      <c r="A3832" s="22" t="n"/>
      <c r="B3832" s="22" t="n"/>
      <c r="C3832" s="24" t="n"/>
      <c r="D3832" s="24" t="n"/>
      <c r="E3832" s="24" t="n"/>
      <c r="F3832" s="24" t="n"/>
      <c r="G3832" s="24" t="n"/>
      <c r="H3832" s="24" t="n"/>
      <c r="I3832" s="24" t="n"/>
      <c r="J3832" s="24" t="n"/>
      <c r="K3832" s="24" t="n"/>
      <c r="L3832" s="24" t="n"/>
      <c r="X3832" s="3" t="n"/>
    </row>
    <row r="3833">
      <c r="A3833" s="22" t="n"/>
      <c r="B3833" s="22" t="n"/>
      <c r="C3833" s="24" t="n"/>
      <c r="D3833" s="24" t="n"/>
      <c r="E3833" s="24" t="n"/>
      <c r="F3833" s="24" t="n"/>
      <c r="G3833" s="24" t="n"/>
      <c r="H3833" s="24" t="n"/>
      <c r="I3833" s="24" t="n"/>
      <c r="J3833" s="24" t="n"/>
      <c r="K3833" s="24" t="n"/>
      <c r="L3833" s="24" t="n"/>
      <c r="X3833" s="3" t="n"/>
    </row>
    <row r="3834">
      <c r="A3834" s="22" t="n"/>
      <c r="B3834" s="22" t="n"/>
      <c r="C3834" s="24" t="n"/>
      <c r="D3834" s="24" t="n"/>
      <c r="E3834" s="24" t="n"/>
      <c r="F3834" s="24" t="n"/>
      <c r="G3834" s="24" t="n"/>
      <c r="H3834" s="24" t="n"/>
      <c r="I3834" s="24" t="n"/>
      <c r="J3834" s="24" t="n"/>
      <c r="K3834" s="24" t="n"/>
      <c r="L3834" s="24" t="n"/>
      <c r="X3834" s="3" t="n"/>
    </row>
    <row r="3835">
      <c r="A3835" s="22" t="n"/>
      <c r="B3835" s="22" t="n"/>
      <c r="C3835" s="24" t="n"/>
      <c r="D3835" s="24" t="n"/>
      <c r="E3835" s="24" t="n"/>
      <c r="F3835" s="24" t="n"/>
      <c r="G3835" s="24" t="n"/>
      <c r="H3835" s="24" t="n"/>
      <c r="I3835" s="24" t="n"/>
      <c r="J3835" s="24" t="n"/>
      <c r="K3835" s="24" t="n"/>
      <c r="L3835" s="24" t="n"/>
      <c r="X3835" s="3" t="n"/>
    </row>
    <row r="3836">
      <c r="A3836" s="22" t="n"/>
      <c r="B3836" s="22" t="n"/>
      <c r="C3836" s="24" t="n"/>
      <c r="D3836" s="24" t="n"/>
      <c r="E3836" s="24" t="n"/>
      <c r="F3836" s="24" t="n"/>
      <c r="G3836" s="24" t="n"/>
      <c r="H3836" s="24" t="n"/>
      <c r="I3836" s="24" t="n"/>
      <c r="J3836" s="24" t="n"/>
      <c r="K3836" s="24" t="n"/>
      <c r="L3836" s="24" t="n"/>
      <c r="X3836" s="3" t="n"/>
    </row>
    <row r="3837">
      <c r="A3837" s="22" t="n"/>
      <c r="B3837" s="22" t="n"/>
      <c r="C3837" s="24" t="n"/>
      <c r="D3837" s="24" t="n"/>
      <c r="E3837" s="24" t="n"/>
      <c r="F3837" s="24" t="n"/>
      <c r="G3837" s="24" t="n"/>
      <c r="H3837" s="24" t="n"/>
      <c r="I3837" s="24" t="n"/>
      <c r="J3837" s="24" t="n"/>
      <c r="K3837" s="24" t="n"/>
      <c r="L3837" s="24" t="n"/>
      <c r="X3837" s="3" t="n"/>
    </row>
    <row r="3838">
      <c r="A3838" s="22" t="n"/>
      <c r="B3838" s="22" t="n"/>
      <c r="C3838" s="24" t="n"/>
      <c r="D3838" s="24" t="n"/>
      <c r="E3838" s="24" t="n"/>
      <c r="F3838" s="24" t="n"/>
      <c r="G3838" s="24" t="n"/>
      <c r="H3838" s="24" t="n"/>
      <c r="I3838" s="24" t="n"/>
      <c r="J3838" s="24" t="n"/>
      <c r="K3838" s="24" t="n"/>
      <c r="L3838" s="24" t="n"/>
      <c r="X3838" s="3" t="n"/>
    </row>
    <row r="3839">
      <c r="A3839" s="22" t="n"/>
      <c r="B3839" s="22" t="n"/>
      <c r="C3839" s="24" t="n"/>
      <c r="D3839" s="24" t="n"/>
      <c r="E3839" s="24" t="n"/>
      <c r="F3839" s="24" t="n"/>
      <c r="G3839" s="24" t="n"/>
      <c r="H3839" s="24" t="n"/>
      <c r="I3839" s="24" t="n"/>
      <c r="J3839" s="24" t="n"/>
      <c r="K3839" s="24" t="n"/>
      <c r="L3839" s="24" t="n"/>
      <c r="X3839" s="3" t="n"/>
    </row>
    <row r="3840">
      <c r="A3840" s="22" t="n"/>
      <c r="B3840" s="22" t="n"/>
      <c r="C3840" s="24" t="n"/>
      <c r="D3840" s="24" t="n"/>
      <c r="E3840" s="24" t="n"/>
      <c r="F3840" s="24" t="n"/>
      <c r="G3840" s="24" t="n"/>
      <c r="H3840" s="24" t="n"/>
      <c r="I3840" s="24" t="n"/>
      <c r="J3840" s="24" t="n"/>
      <c r="K3840" s="24" t="n"/>
      <c r="L3840" s="24" t="n"/>
      <c r="X3840" s="3" t="n"/>
    </row>
    <row r="3841">
      <c r="A3841" s="22" t="n"/>
      <c r="B3841" s="22" t="n"/>
      <c r="C3841" s="24" t="n"/>
      <c r="D3841" s="24" t="n"/>
      <c r="E3841" s="24" t="n"/>
      <c r="F3841" s="24" t="n"/>
      <c r="G3841" s="24" t="n"/>
      <c r="H3841" s="24" t="n"/>
      <c r="I3841" s="24" t="n"/>
      <c r="J3841" s="24" t="n"/>
      <c r="K3841" s="24" t="n"/>
      <c r="L3841" s="24" t="n"/>
      <c r="X3841" s="3" t="n"/>
    </row>
    <row r="3842">
      <c r="A3842" s="22" t="n"/>
      <c r="B3842" s="22" t="n"/>
      <c r="C3842" s="24" t="n"/>
      <c r="D3842" s="24" t="n"/>
      <c r="E3842" s="24" t="n"/>
      <c r="F3842" s="24" t="n"/>
      <c r="G3842" s="24" t="n"/>
      <c r="H3842" s="24" t="n"/>
      <c r="I3842" s="24" t="n"/>
      <c r="J3842" s="24" t="n"/>
      <c r="K3842" s="24" t="n"/>
      <c r="L3842" s="24" t="n"/>
      <c r="X3842" s="3" t="n"/>
    </row>
    <row r="3843">
      <c r="A3843" s="22" t="n"/>
      <c r="B3843" s="22" t="n"/>
      <c r="C3843" s="24" t="n"/>
      <c r="D3843" s="24" t="n"/>
      <c r="E3843" s="24" t="n"/>
      <c r="F3843" s="24" t="n"/>
      <c r="G3843" s="24" t="n"/>
      <c r="H3843" s="24" t="n"/>
      <c r="I3843" s="24" t="n"/>
      <c r="J3843" s="24" t="n"/>
      <c r="K3843" s="24" t="n"/>
      <c r="L3843" s="24" t="n"/>
      <c r="X3843" s="3" t="n"/>
    </row>
    <row r="3844">
      <c r="A3844" s="22" t="n"/>
      <c r="B3844" s="22" t="n"/>
      <c r="C3844" s="24" t="n"/>
      <c r="D3844" s="24" t="n"/>
      <c r="E3844" s="24" t="n"/>
      <c r="F3844" s="24" t="n"/>
      <c r="G3844" s="24" t="n"/>
      <c r="H3844" s="24" t="n"/>
      <c r="I3844" s="24" t="n"/>
      <c r="J3844" s="24" t="n"/>
      <c r="K3844" s="24" t="n"/>
      <c r="L3844" s="24" t="n"/>
      <c r="X3844" s="3" t="n"/>
    </row>
    <row r="3845">
      <c r="A3845" s="22" t="n"/>
      <c r="B3845" s="22" t="n"/>
      <c r="C3845" s="24" t="n"/>
      <c r="D3845" s="24" t="n"/>
      <c r="E3845" s="24" t="n"/>
      <c r="F3845" s="24" t="n"/>
      <c r="G3845" s="24" t="n"/>
      <c r="H3845" s="24" t="n"/>
      <c r="I3845" s="24" t="n"/>
      <c r="J3845" s="24" t="n"/>
      <c r="K3845" s="24" t="n"/>
      <c r="L3845" s="24" t="n"/>
      <c r="X3845" s="3" t="n"/>
    </row>
    <row r="3846">
      <c r="A3846" s="22" t="n"/>
      <c r="B3846" s="22" t="n"/>
      <c r="C3846" s="24" t="n"/>
      <c r="D3846" s="24" t="n"/>
      <c r="E3846" s="24" t="n"/>
      <c r="F3846" s="24" t="n"/>
      <c r="G3846" s="24" t="n"/>
      <c r="H3846" s="24" t="n"/>
      <c r="I3846" s="24" t="n"/>
      <c r="J3846" s="24" t="n"/>
      <c r="K3846" s="24" t="n"/>
      <c r="L3846" s="24" t="n"/>
      <c r="X3846" s="3" t="n"/>
    </row>
    <row r="3847">
      <c r="A3847" s="22" t="n"/>
      <c r="B3847" s="22" t="n"/>
      <c r="C3847" s="24" t="n"/>
      <c r="D3847" s="24" t="n"/>
      <c r="E3847" s="24" t="n"/>
      <c r="F3847" s="24" t="n"/>
      <c r="G3847" s="24" t="n"/>
      <c r="H3847" s="24" t="n"/>
      <c r="I3847" s="24" t="n"/>
      <c r="J3847" s="24" t="n"/>
      <c r="K3847" s="24" t="n"/>
      <c r="L3847" s="24" t="n"/>
      <c r="X3847" s="3" t="n"/>
    </row>
    <row r="3848">
      <c r="A3848" s="22" t="n"/>
      <c r="B3848" s="22" t="n"/>
      <c r="C3848" s="24" t="n"/>
      <c r="D3848" s="24" t="n"/>
      <c r="E3848" s="24" t="n"/>
      <c r="F3848" s="24" t="n"/>
      <c r="G3848" s="24" t="n"/>
      <c r="H3848" s="24" t="n"/>
      <c r="I3848" s="24" t="n"/>
      <c r="J3848" s="24" t="n"/>
      <c r="K3848" s="24" t="n"/>
      <c r="L3848" s="24" t="n"/>
      <c r="X3848" s="3" t="n"/>
    </row>
    <row r="3849">
      <c r="A3849" s="22" t="n"/>
      <c r="B3849" s="22" t="n"/>
      <c r="C3849" s="24" t="n"/>
      <c r="D3849" s="24" t="n"/>
      <c r="E3849" s="24" t="n"/>
      <c r="F3849" s="24" t="n"/>
      <c r="G3849" s="24" t="n"/>
      <c r="H3849" s="24" t="n"/>
      <c r="I3849" s="24" t="n"/>
      <c r="J3849" s="24" t="n"/>
      <c r="K3849" s="24" t="n"/>
      <c r="L3849" s="24" t="n"/>
      <c r="X3849" s="3" t="n"/>
    </row>
    <row r="3850">
      <c r="A3850" s="22" t="n"/>
      <c r="B3850" s="22" t="n"/>
      <c r="C3850" s="24" t="n"/>
      <c r="D3850" s="24" t="n"/>
      <c r="E3850" s="24" t="n"/>
      <c r="F3850" s="24" t="n"/>
      <c r="G3850" s="24" t="n"/>
      <c r="H3850" s="24" t="n"/>
      <c r="I3850" s="24" t="n"/>
      <c r="J3850" s="24" t="n"/>
      <c r="K3850" s="24" t="n"/>
      <c r="L3850" s="24" t="n"/>
      <c r="X3850" s="3" t="n"/>
    </row>
    <row r="3851">
      <c r="A3851" s="22" t="n"/>
      <c r="B3851" s="22" t="n"/>
      <c r="C3851" s="24" t="n"/>
      <c r="D3851" s="24" t="n"/>
      <c r="E3851" s="24" t="n"/>
      <c r="F3851" s="24" t="n"/>
      <c r="G3851" s="24" t="n"/>
      <c r="H3851" s="24" t="n"/>
      <c r="I3851" s="24" t="n"/>
      <c r="J3851" s="24" t="n"/>
      <c r="K3851" s="24" t="n"/>
      <c r="L3851" s="24" t="n"/>
      <c r="X3851" s="3" t="n"/>
    </row>
    <row r="3852">
      <c r="A3852" s="22" t="n"/>
      <c r="B3852" s="22" t="n"/>
      <c r="C3852" s="24" t="n"/>
      <c r="D3852" s="24" t="n"/>
      <c r="E3852" s="24" t="n"/>
      <c r="F3852" s="24" t="n"/>
      <c r="G3852" s="24" t="n"/>
      <c r="H3852" s="24" t="n"/>
      <c r="I3852" s="24" t="n"/>
      <c r="J3852" s="24" t="n"/>
      <c r="K3852" s="24" t="n"/>
      <c r="L3852" s="24" t="n"/>
      <c r="X3852" s="3" t="n"/>
    </row>
    <row r="3853">
      <c r="A3853" s="22" t="n"/>
      <c r="B3853" s="22" t="n"/>
      <c r="C3853" s="24" t="n"/>
      <c r="D3853" s="24" t="n"/>
      <c r="E3853" s="24" t="n"/>
      <c r="F3853" s="24" t="n"/>
      <c r="G3853" s="24" t="n"/>
      <c r="H3853" s="24" t="n"/>
      <c r="I3853" s="24" t="n"/>
      <c r="J3853" s="24" t="n"/>
      <c r="K3853" s="24" t="n"/>
      <c r="L3853" s="24" t="n"/>
      <c r="X3853" s="3" t="n"/>
    </row>
    <row r="3854">
      <c r="A3854" s="22" t="n"/>
      <c r="B3854" s="22" t="n"/>
      <c r="C3854" s="24" t="n"/>
      <c r="D3854" s="24" t="n"/>
      <c r="E3854" s="24" t="n"/>
      <c r="F3854" s="24" t="n"/>
      <c r="G3854" s="24" t="n"/>
      <c r="H3854" s="24" t="n"/>
      <c r="I3854" s="24" t="n"/>
      <c r="J3854" s="24" t="n"/>
      <c r="K3854" s="24" t="n"/>
      <c r="L3854" s="24" t="n"/>
      <c r="X3854" s="3" t="n"/>
    </row>
    <row r="3855">
      <c r="A3855" s="22" t="n"/>
      <c r="B3855" s="22" t="n"/>
      <c r="C3855" s="24" t="n"/>
      <c r="D3855" s="24" t="n"/>
      <c r="E3855" s="24" t="n"/>
      <c r="F3855" s="24" t="n"/>
      <c r="G3855" s="24" t="n"/>
      <c r="H3855" s="24" t="n"/>
      <c r="I3855" s="24" t="n"/>
      <c r="J3855" s="24" t="n"/>
      <c r="K3855" s="24" t="n"/>
      <c r="L3855" s="24" t="n"/>
      <c r="X3855" s="3" t="n"/>
    </row>
    <row r="3856">
      <c r="A3856" s="22" t="n"/>
      <c r="B3856" s="22" t="n"/>
      <c r="C3856" s="24" t="n"/>
      <c r="D3856" s="24" t="n"/>
      <c r="E3856" s="24" t="n"/>
      <c r="F3856" s="24" t="n"/>
      <c r="G3856" s="24" t="n"/>
      <c r="H3856" s="24" t="n"/>
      <c r="I3856" s="24" t="n"/>
      <c r="J3856" s="24" t="n"/>
      <c r="K3856" s="24" t="n"/>
      <c r="L3856" s="24" t="n"/>
      <c r="X3856" s="3" t="n"/>
    </row>
    <row r="3857">
      <c r="A3857" s="22" t="n"/>
      <c r="B3857" s="22" t="n"/>
      <c r="C3857" s="24" t="n"/>
      <c r="D3857" s="24" t="n"/>
      <c r="E3857" s="24" t="n"/>
      <c r="F3857" s="24" t="n"/>
      <c r="G3857" s="24" t="n"/>
      <c r="H3857" s="24" t="n"/>
      <c r="I3857" s="24" t="n"/>
      <c r="J3857" s="24" t="n"/>
      <c r="K3857" s="24" t="n"/>
      <c r="L3857" s="24" t="n"/>
      <c r="X3857" s="3" t="n"/>
    </row>
    <row r="3858">
      <c r="A3858" s="22" t="n"/>
      <c r="B3858" s="22" t="n"/>
      <c r="C3858" s="24" t="n"/>
      <c r="D3858" s="24" t="n"/>
      <c r="E3858" s="24" t="n"/>
      <c r="F3858" s="24" t="n"/>
      <c r="G3858" s="24" t="n"/>
      <c r="H3858" s="24" t="n"/>
      <c r="I3858" s="24" t="n"/>
      <c r="J3858" s="24" t="n"/>
      <c r="K3858" s="24" t="n"/>
      <c r="L3858" s="24" t="n"/>
      <c r="X3858" s="3" t="n"/>
    </row>
    <row r="3859">
      <c r="A3859" s="22" t="n"/>
      <c r="B3859" s="22" t="n"/>
      <c r="C3859" s="24" t="n"/>
      <c r="D3859" s="24" t="n"/>
      <c r="E3859" s="24" t="n"/>
      <c r="F3859" s="24" t="n"/>
      <c r="G3859" s="24" t="n"/>
      <c r="H3859" s="24" t="n"/>
      <c r="I3859" s="24" t="n"/>
      <c r="J3859" s="24" t="n"/>
      <c r="K3859" s="24" t="n"/>
      <c r="L3859" s="24" t="n"/>
      <c r="X3859" s="3" t="n"/>
    </row>
    <row r="3860">
      <c r="A3860" s="22" t="n"/>
      <c r="B3860" s="22" t="n"/>
      <c r="C3860" s="24" t="n"/>
      <c r="D3860" s="24" t="n"/>
      <c r="E3860" s="24" t="n"/>
      <c r="F3860" s="24" t="n"/>
      <c r="G3860" s="24" t="n"/>
      <c r="H3860" s="24" t="n"/>
      <c r="I3860" s="24" t="n"/>
      <c r="J3860" s="24" t="n"/>
      <c r="K3860" s="24" t="n"/>
      <c r="L3860" s="24" t="n"/>
      <c r="X3860" s="3" t="n"/>
    </row>
    <row r="3861">
      <c r="A3861" s="22" t="n"/>
      <c r="B3861" s="22" t="n"/>
      <c r="C3861" s="24" t="n"/>
      <c r="D3861" s="24" t="n"/>
      <c r="E3861" s="24" t="n"/>
      <c r="F3861" s="24" t="n"/>
      <c r="G3861" s="24" t="n"/>
      <c r="H3861" s="24" t="n"/>
      <c r="I3861" s="24" t="n"/>
      <c r="J3861" s="24" t="n"/>
      <c r="K3861" s="24" t="n"/>
      <c r="L3861" s="24" t="n"/>
      <c r="X3861" s="3" t="n"/>
    </row>
    <row r="3862">
      <c r="A3862" s="22" t="n"/>
      <c r="B3862" s="22" t="n"/>
      <c r="C3862" s="24" t="n"/>
      <c r="D3862" s="24" t="n"/>
      <c r="E3862" s="24" t="n"/>
      <c r="F3862" s="24" t="n"/>
      <c r="G3862" s="24" t="n"/>
      <c r="H3862" s="24" t="n"/>
      <c r="I3862" s="24" t="n"/>
      <c r="J3862" s="24" t="n"/>
      <c r="K3862" s="24" t="n"/>
      <c r="L3862" s="24" t="n"/>
      <c r="X3862" s="3" t="n"/>
    </row>
    <row r="3863">
      <c r="A3863" s="22" t="n"/>
      <c r="B3863" s="22" t="n"/>
      <c r="C3863" s="24" t="n"/>
      <c r="D3863" s="24" t="n"/>
      <c r="E3863" s="24" t="n"/>
      <c r="F3863" s="24" t="n"/>
      <c r="G3863" s="24" t="n"/>
      <c r="H3863" s="24" t="n"/>
      <c r="I3863" s="24" t="n"/>
      <c r="J3863" s="24" t="n"/>
      <c r="K3863" s="24" t="n"/>
      <c r="L3863" s="24" t="n"/>
      <c r="X3863" s="3" t="n"/>
    </row>
    <row r="3864">
      <c r="A3864" s="22" t="n"/>
      <c r="B3864" s="22" t="n"/>
      <c r="C3864" s="24" t="n"/>
      <c r="D3864" s="24" t="n"/>
      <c r="E3864" s="24" t="n"/>
      <c r="F3864" s="24" t="n"/>
      <c r="G3864" s="24" t="n"/>
      <c r="H3864" s="24" t="n"/>
      <c r="I3864" s="24" t="n"/>
      <c r="J3864" s="24" t="n"/>
      <c r="K3864" s="24" t="n"/>
      <c r="L3864" s="24" t="n"/>
      <c r="X3864" s="3" t="n"/>
    </row>
    <row r="3865">
      <c r="A3865" s="22" t="n"/>
      <c r="B3865" s="22" t="n"/>
      <c r="C3865" s="24" t="n"/>
      <c r="D3865" s="24" t="n"/>
      <c r="E3865" s="24" t="n"/>
      <c r="F3865" s="24" t="n"/>
      <c r="G3865" s="24" t="n"/>
      <c r="H3865" s="24" t="n"/>
      <c r="I3865" s="24" t="n"/>
      <c r="J3865" s="24" t="n"/>
      <c r="K3865" s="24" t="n"/>
      <c r="L3865" s="24" t="n"/>
      <c r="X3865" s="3" t="n"/>
    </row>
    <row r="3866">
      <c r="A3866" s="22" t="n"/>
      <c r="B3866" s="22" t="n"/>
      <c r="C3866" s="24" t="n"/>
      <c r="D3866" s="24" t="n"/>
      <c r="E3866" s="24" t="n"/>
      <c r="F3866" s="24" t="n"/>
      <c r="G3866" s="24" t="n"/>
      <c r="H3866" s="24" t="n"/>
      <c r="I3866" s="24" t="n"/>
      <c r="J3866" s="24" t="n"/>
      <c r="K3866" s="24" t="n"/>
      <c r="L3866" s="24" t="n"/>
      <c r="X3866" s="3" t="n"/>
    </row>
    <row r="3867">
      <c r="A3867" s="22" t="n"/>
      <c r="B3867" s="22" t="n"/>
      <c r="C3867" s="24" t="n"/>
      <c r="D3867" s="24" t="n"/>
      <c r="E3867" s="24" t="n"/>
      <c r="F3867" s="24" t="n"/>
      <c r="G3867" s="24" t="n"/>
      <c r="H3867" s="24" t="n"/>
      <c r="I3867" s="24" t="n"/>
      <c r="J3867" s="24" t="n"/>
      <c r="K3867" s="24" t="n"/>
      <c r="L3867" s="24" t="n"/>
      <c r="X3867" s="3" t="n"/>
    </row>
    <row r="3868">
      <c r="A3868" s="22" t="n"/>
      <c r="B3868" s="22" t="n"/>
      <c r="C3868" s="24" t="n"/>
      <c r="D3868" s="24" t="n"/>
      <c r="E3868" s="24" t="n"/>
      <c r="F3868" s="24" t="n"/>
      <c r="G3868" s="24" t="n"/>
      <c r="H3868" s="24" t="n"/>
      <c r="I3868" s="24" t="n"/>
      <c r="J3868" s="24" t="n"/>
      <c r="K3868" s="24" t="n"/>
      <c r="L3868" s="24" t="n"/>
      <c r="X3868" s="3" t="n"/>
    </row>
    <row r="3869">
      <c r="A3869" s="22" t="n"/>
      <c r="B3869" s="22" t="n"/>
      <c r="C3869" s="24" t="n"/>
      <c r="D3869" s="24" t="n"/>
      <c r="E3869" s="24" t="n"/>
      <c r="F3869" s="24" t="n"/>
      <c r="G3869" s="24" t="n"/>
      <c r="H3869" s="24" t="n"/>
      <c r="I3869" s="24" t="n"/>
      <c r="J3869" s="24" t="n"/>
      <c r="K3869" s="24" t="n"/>
      <c r="L3869" s="24" t="n"/>
      <c r="X3869" s="3" t="n"/>
    </row>
    <row r="3870">
      <c r="A3870" s="22" t="n"/>
      <c r="B3870" s="22" t="n"/>
      <c r="C3870" s="24" t="n"/>
      <c r="D3870" s="24" t="n"/>
      <c r="E3870" s="24" t="n"/>
      <c r="F3870" s="24" t="n"/>
      <c r="G3870" s="24" t="n"/>
      <c r="H3870" s="24" t="n"/>
      <c r="I3870" s="24" t="n"/>
      <c r="J3870" s="24" t="n"/>
      <c r="K3870" s="24" t="n"/>
      <c r="L3870" s="24" t="n"/>
      <c r="X3870" s="3" t="n"/>
    </row>
    <row r="3871">
      <c r="A3871" s="22" t="n"/>
      <c r="B3871" s="22" t="n"/>
      <c r="C3871" s="24" t="n"/>
      <c r="D3871" s="24" t="n"/>
      <c r="E3871" s="24" t="n"/>
      <c r="F3871" s="24" t="n"/>
      <c r="G3871" s="24" t="n"/>
      <c r="H3871" s="24" t="n"/>
      <c r="I3871" s="24" t="n"/>
      <c r="J3871" s="24" t="n"/>
      <c r="K3871" s="24" t="n"/>
      <c r="L3871" s="24" t="n"/>
      <c r="X3871" s="3" t="n"/>
    </row>
    <row r="3872">
      <c r="A3872" s="22" t="n"/>
      <c r="B3872" s="22" t="n"/>
      <c r="C3872" s="24" t="n"/>
      <c r="D3872" s="24" t="n"/>
      <c r="E3872" s="24" t="n"/>
      <c r="F3872" s="24" t="n"/>
      <c r="G3872" s="24" t="n"/>
      <c r="H3872" s="24" t="n"/>
      <c r="I3872" s="24" t="n"/>
      <c r="J3872" s="24" t="n"/>
      <c r="K3872" s="24" t="n"/>
      <c r="L3872" s="24" t="n"/>
      <c r="X3872" s="3" t="n"/>
    </row>
    <row r="3873">
      <c r="A3873" s="22" t="n"/>
      <c r="B3873" s="22" t="n"/>
      <c r="C3873" s="24" t="n"/>
      <c r="D3873" s="24" t="n"/>
      <c r="E3873" s="24" t="n"/>
      <c r="F3873" s="24" t="n"/>
      <c r="G3873" s="24" t="n"/>
      <c r="H3873" s="24" t="n"/>
      <c r="I3873" s="24" t="n"/>
      <c r="J3873" s="24" t="n"/>
      <c r="K3873" s="24" t="n"/>
      <c r="L3873" s="24" t="n"/>
      <c r="X3873" s="3" t="n"/>
    </row>
    <row r="3874">
      <c r="A3874" s="22" t="n"/>
      <c r="B3874" s="22" t="n"/>
      <c r="C3874" s="24" t="n"/>
      <c r="D3874" s="24" t="n"/>
      <c r="E3874" s="24" t="n"/>
      <c r="F3874" s="24" t="n"/>
      <c r="G3874" s="24" t="n"/>
      <c r="H3874" s="24" t="n"/>
      <c r="I3874" s="24" t="n"/>
      <c r="J3874" s="24" t="n"/>
      <c r="K3874" s="24" t="n"/>
      <c r="L3874" s="24" t="n"/>
      <c r="X3874" s="3" t="n"/>
    </row>
    <row r="3875">
      <c r="A3875" s="22" t="n"/>
      <c r="B3875" s="22" t="n"/>
      <c r="C3875" s="24" t="n"/>
      <c r="D3875" s="24" t="n"/>
      <c r="E3875" s="24" t="n"/>
      <c r="F3875" s="24" t="n"/>
      <c r="G3875" s="24" t="n"/>
      <c r="H3875" s="24" t="n"/>
      <c r="I3875" s="24" t="n"/>
      <c r="J3875" s="24" t="n"/>
      <c r="K3875" s="24" t="n"/>
      <c r="L3875" s="24" t="n"/>
      <c r="X3875" s="3" t="n"/>
    </row>
    <row r="3876">
      <c r="A3876" s="22" t="n"/>
      <c r="B3876" s="22" t="n"/>
      <c r="C3876" s="24" t="n"/>
      <c r="D3876" s="24" t="n"/>
      <c r="E3876" s="24" t="n"/>
      <c r="F3876" s="24" t="n"/>
      <c r="G3876" s="24" t="n"/>
      <c r="H3876" s="24" t="n"/>
      <c r="I3876" s="24" t="n"/>
      <c r="J3876" s="24" t="n"/>
      <c r="K3876" s="24" t="n"/>
      <c r="L3876" s="24" t="n"/>
      <c r="X3876" s="3" t="n"/>
    </row>
    <row r="3877">
      <c r="A3877" s="22" t="n"/>
      <c r="B3877" s="22" t="n"/>
      <c r="C3877" s="24" t="n"/>
      <c r="D3877" s="24" t="n"/>
      <c r="E3877" s="24" t="n"/>
      <c r="F3877" s="24" t="n"/>
      <c r="G3877" s="24" t="n"/>
      <c r="H3877" s="24" t="n"/>
      <c r="I3877" s="24" t="n"/>
      <c r="J3877" s="24" t="n"/>
      <c r="K3877" s="24" t="n"/>
      <c r="L3877" s="24" t="n"/>
      <c r="X3877" s="3" t="n"/>
    </row>
    <row r="3878">
      <c r="A3878" s="22" t="n"/>
      <c r="B3878" s="22" t="n"/>
      <c r="C3878" s="24" t="n"/>
      <c r="D3878" s="24" t="n"/>
      <c r="E3878" s="24" t="n"/>
      <c r="F3878" s="24" t="n"/>
      <c r="G3878" s="24" t="n"/>
      <c r="H3878" s="24" t="n"/>
      <c r="I3878" s="24" t="n"/>
      <c r="J3878" s="24" t="n"/>
      <c r="K3878" s="24" t="n"/>
      <c r="L3878" s="24" t="n"/>
      <c r="X3878" s="3" t="n"/>
    </row>
    <row r="3879">
      <c r="A3879" s="22" t="n"/>
      <c r="B3879" s="22" t="n"/>
      <c r="C3879" s="24" t="n"/>
      <c r="D3879" s="24" t="n"/>
      <c r="E3879" s="24" t="n"/>
      <c r="F3879" s="24" t="n"/>
      <c r="G3879" s="24" t="n"/>
      <c r="H3879" s="24" t="n"/>
      <c r="I3879" s="24" t="n"/>
      <c r="J3879" s="24" t="n"/>
      <c r="K3879" s="24" t="n"/>
      <c r="L3879" s="24" t="n"/>
      <c r="X3879" s="3" t="n"/>
    </row>
    <row r="3880">
      <c r="A3880" s="22" t="n"/>
      <c r="B3880" s="22" t="n"/>
      <c r="C3880" s="24" t="n"/>
      <c r="D3880" s="24" t="n"/>
      <c r="E3880" s="24" t="n"/>
      <c r="F3880" s="24" t="n"/>
      <c r="G3880" s="24" t="n"/>
      <c r="H3880" s="24" t="n"/>
      <c r="I3880" s="24" t="n"/>
      <c r="J3880" s="24" t="n"/>
      <c r="K3880" s="24" t="n"/>
      <c r="L3880" s="24" t="n"/>
      <c r="X3880" s="3" t="n"/>
    </row>
    <row r="3881">
      <c r="A3881" s="22" t="n"/>
      <c r="B3881" s="22" t="n"/>
      <c r="C3881" s="24" t="n"/>
      <c r="D3881" s="24" t="n"/>
      <c r="E3881" s="24" t="n"/>
      <c r="F3881" s="24" t="n"/>
      <c r="G3881" s="24" t="n"/>
      <c r="H3881" s="24" t="n"/>
      <c r="I3881" s="24" t="n"/>
      <c r="J3881" s="24" t="n"/>
      <c r="K3881" s="24" t="n"/>
      <c r="L3881" s="24" t="n"/>
      <c r="X3881" s="3" t="n"/>
    </row>
    <row r="3882">
      <c r="A3882" s="22" t="n"/>
      <c r="B3882" s="22" t="n"/>
      <c r="C3882" s="24" t="n"/>
      <c r="D3882" s="24" t="n"/>
      <c r="E3882" s="24" t="n"/>
      <c r="F3882" s="24" t="n"/>
      <c r="G3882" s="24" t="n"/>
      <c r="H3882" s="24" t="n"/>
      <c r="I3882" s="24" t="n"/>
      <c r="J3882" s="24" t="n"/>
      <c r="K3882" s="24" t="n"/>
      <c r="L3882" s="24" t="n"/>
      <c r="X3882" s="3" t="n"/>
    </row>
    <row r="3883">
      <c r="A3883" s="22" t="n"/>
      <c r="B3883" s="22" t="n"/>
      <c r="C3883" s="24" t="n"/>
      <c r="D3883" s="24" t="n"/>
      <c r="E3883" s="24" t="n"/>
      <c r="F3883" s="24" t="n"/>
      <c r="G3883" s="24" t="n"/>
      <c r="H3883" s="24" t="n"/>
      <c r="I3883" s="24" t="n"/>
      <c r="J3883" s="24" t="n"/>
      <c r="K3883" s="24" t="n"/>
      <c r="L3883" s="24" t="n"/>
      <c r="X3883" s="3" t="n"/>
    </row>
    <row r="3884">
      <c r="A3884" s="22" t="n"/>
      <c r="B3884" s="22" t="n"/>
      <c r="C3884" s="24" t="n"/>
      <c r="D3884" s="24" t="n"/>
      <c r="E3884" s="24" t="n"/>
      <c r="F3884" s="24" t="n"/>
      <c r="G3884" s="24" t="n"/>
      <c r="H3884" s="24" t="n"/>
      <c r="I3884" s="24" t="n"/>
      <c r="J3884" s="24" t="n"/>
      <c r="K3884" s="24" t="n"/>
      <c r="L3884" s="24" t="n"/>
      <c r="X3884" s="3" t="n"/>
    </row>
    <row r="3885">
      <c r="A3885" s="22" t="n"/>
      <c r="B3885" s="22" t="n"/>
      <c r="C3885" s="24" t="n"/>
      <c r="D3885" s="24" t="n"/>
      <c r="E3885" s="24" t="n"/>
      <c r="F3885" s="24" t="n"/>
      <c r="G3885" s="24" t="n"/>
      <c r="H3885" s="24" t="n"/>
      <c r="I3885" s="24" t="n"/>
      <c r="J3885" s="24" t="n"/>
      <c r="K3885" s="24" t="n"/>
      <c r="L3885" s="24" t="n"/>
      <c r="X3885" s="3" t="n"/>
    </row>
    <row r="3886">
      <c r="A3886" s="22" t="n"/>
      <c r="B3886" s="22" t="n"/>
      <c r="C3886" s="24" t="n"/>
      <c r="D3886" s="24" t="n"/>
      <c r="E3886" s="24" t="n"/>
      <c r="F3886" s="24" t="n"/>
      <c r="G3886" s="24" t="n"/>
      <c r="H3886" s="24" t="n"/>
      <c r="I3886" s="24" t="n"/>
      <c r="J3886" s="24" t="n"/>
      <c r="K3886" s="24" t="n"/>
      <c r="L3886" s="24" t="n"/>
      <c r="X3886" s="3" t="n"/>
    </row>
    <row r="3887">
      <c r="A3887" s="22" t="n"/>
      <c r="B3887" s="22" t="n"/>
      <c r="C3887" s="24" t="n"/>
      <c r="D3887" s="24" t="n"/>
      <c r="E3887" s="24" t="n"/>
      <c r="F3887" s="24" t="n"/>
      <c r="G3887" s="24" t="n"/>
      <c r="H3887" s="24" t="n"/>
      <c r="I3887" s="24" t="n"/>
      <c r="J3887" s="24" t="n"/>
      <c r="K3887" s="24" t="n"/>
      <c r="L3887" s="24" t="n"/>
      <c r="X3887" s="3" t="n"/>
    </row>
    <row r="3888">
      <c r="A3888" s="22" t="n"/>
      <c r="B3888" s="22" t="n"/>
      <c r="C3888" s="24" t="n"/>
      <c r="D3888" s="24" t="n"/>
      <c r="E3888" s="24" t="n"/>
      <c r="F3888" s="24" t="n"/>
      <c r="G3888" s="24" t="n"/>
      <c r="H3888" s="24" t="n"/>
      <c r="I3888" s="24" t="n"/>
      <c r="J3888" s="24" t="n"/>
      <c r="K3888" s="24" t="n"/>
      <c r="L3888" s="24" t="n"/>
      <c r="X3888" s="3" t="n"/>
    </row>
    <row r="3889">
      <c r="A3889" s="22" t="n"/>
      <c r="B3889" s="22" t="n"/>
      <c r="C3889" s="24" t="n"/>
      <c r="D3889" s="24" t="n"/>
      <c r="E3889" s="24" t="n"/>
      <c r="F3889" s="24" t="n"/>
      <c r="G3889" s="24" t="n"/>
      <c r="H3889" s="24" t="n"/>
      <c r="I3889" s="24" t="n"/>
      <c r="J3889" s="24" t="n"/>
      <c r="K3889" s="24" t="n"/>
      <c r="L3889" s="24" t="n"/>
      <c r="X3889" s="3" t="n"/>
    </row>
    <row r="3890">
      <c r="A3890" s="22" t="n"/>
      <c r="B3890" s="22" t="n"/>
      <c r="C3890" s="24" t="n"/>
      <c r="D3890" s="24" t="n"/>
      <c r="E3890" s="24" t="n"/>
      <c r="F3890" s="24" t="n"/>
      <c r="G3890" s="24" t="n"/>
      <c r="H3890" s="24" t="n"/>
      <c r="I3890" s="24" t="n"/>
      <c r="J3890" s="24" t="n"/>
      <c r="K3890" s="24" t="n"/>
      <c r="L3890" s="24" t="n"/>
      <c r="X3890" s="3" t="n"/>
    </row>
    <row r="3891">
      <c r="A3891" s="22" t="n"/>
      <c r="B3891" s="22" t="n"/>
      <c r="C3891" s="24" t="n"/>
      <c r="D3891" s="24" t="n"/>
      <c r="E3891" s="24" t="n"/>
      <c r="F3891" s="24" t="n"/>
      <c r="G3891" s="24" t="n"/>
      <c r="H3891" s="24" t="n"/>
      <c r="I3891" s="24" t="n"/>
      <c r="J3891" s="24" t="n"/>
      <c r="K3891" s="24" t="n"/>
      <c r="L3891" s="24" t="n"/>
      <c r="X3891" s="3" t="n"/>
    </row>
    <row r="3892">
      <c r="A3892" s="22" t="n"/>
      <c r="B3892" s="22" t="n"/>
      <c r="C3892" s="24" t="n"/>
      <c r="D3892" s="24" t="n"/>
      <c r="E3892" s="24" t="n"/>
      <c r="F3892" s="24" t="n"/>
      <c r="G3892" s="24" t="n"/>
      <c r="H3892" s="24" t="n"/>
      <c r="I3892" s="24" t="n"/>
      <c r="J3892" s="24" t="n"/>
      <c r="K3892" s="24" t="n"/>
      <c r="L3892" s="24" t="n"/>
      <c r="X3892" s="3" t="n"/>
    </row>
    <row r="3893">
      <c r="A3893" s="22" t="n"/>
      <c r="B3893" s="22" t="n"/>
      <c r="C3893" s="24" t="n"/>
      <c r="D3893" s="24" t="n"/>
      <c r="E3893" s="24" t="n"/>
      <c r="F3893" s="24" t="n"/>
      <c r="G3893" s="24" t="n"/>
      <c r="H3893" s="24" t="n"/>
      <c r="I3893" s="24" t="n"/>
      <c r="J3893" s="24" t="n"/>
      <c r="K3893" s="24" t="n"/>
      <c r="L3893" s="24" t="n"/>
      <c r="X3893" s="3" t="n"/>
    </row>
    <row r="3894">
      <c r="A3894" s="22" t="n"/>
      <c r="B3894" s="22" t="n"/>
      <c r="C3894" s="24" t="n"/>
      <c r="D3894" s="24" t="n"/>
      <c r="E3894" s="24" t="n"/>
      <c r="F3894" s="24" t="n"/>
      <c r="G3894" s="24" t="n"/>
      <c r="H3894" s="24" t="n"/>
      <c r="I3894" s="24" t="n"/>
      <c r="J3894" s="24" t="n"/>
      <c r="K3894" s="24" t="n"/>
      <c r="L3894" s="24" t="n"/>
      <c r="X3894" s="3" t="n"/>
    </row>
    <row r="3895">
      <c r="A3895" s="22" t="n"/>
      <c r="B3895" s="22" t="n"/>
      <c r="C3895" s="24" t="n"/>
      <c r="D3895" s="24" t="n"/>
      <c r="E3895" s="24" t="n"/>
      <c r="F3895" s="24" t="n"/>
      <c r="G3895" s="24" t="n"/>
      <c r="H3895" s="24" t="n"/>
      <c r="I3895" s="24" t="n"/>
      <c r="J3895" s="24" t="n"/>
      <c r="K3895" s="24" t="n"/>
      <c r="L3895" s="24" t="n"/>
      <c r="X3895" s="3" t="n"/>
    </row>
    <row r="3896">
      <c r="A3896" s="22" t="n"/>
      <c r="B3896" s="22" t="n"/>
      <c r="C3896" s="24" t="n"/>
      <c r="D3896" s="24" t="n"/>
      <c r="E3896" s="24" t="n"/>
      <c r="F3896" s="24" t="n"/>
      <c r="G3896" s="24" t="n"/>
      <c r="H3896" s="24" t="n"/>
      <c r="I3896" s="24" t="n"/>
      <c r="J3896" s="24" t="n"/>
      <c r="K3896" s="24" t="n"/>
      <c r="L3896" s="24" t="n"/>
      <c r="X3896" s="3" t="n"/>
    </row>
    <row r="3897">
      <c r="A3897" s="22" t="n"/>
      <c r="B3897" s="22" t="n"/>
      <c r="C3897" s="24" t="n"/>
      <c r="D3897" s="24" t="n"/>
      <c r="E3897" s="24" t="n"/>
      <c r="F3897" s="24" t="n"/>
      <c r="G3897" s="24" t="n"/>
      <c r="H3897" s="24" t="n"/>
      <c r="I3897" s="24" t="n"/>
      <c r="J3897" s="24" t="n"/>
      <c r="K3897" s="24" t="n"/>
      <c r="L3897" s="24" t="n"/>
      <c r="X3897" s="3" t="n"/>
    </row>
    <row r="3898">
      <c r="A3898" s="22" t="n"/>
      <c r="B3898" s="22" t="n"/>
      <c r="C3898" s="24" t="n"/>
      <c r="D3898" s="24" t="n"/>
      <c r="E3898" s="24" t="n"/>
      <c r="F3898" s="24" t="n"/>
      <c r="G3898" s="24" t="n"/>
      <c r="H3898" s="24" t="n"/>
      <c r="I3898" s="24" t="n"/>
      <c r="J3898" s="24" t="n"/>
      <c r="K3898" s="24" t="n"/>
      <c r="L3898" s="24" t="n"/>
      <c r="X3898" s="3" t="n"/>
    </row>
    <row r="3899">
      <c r="A3899" s="22" t="n"/>
      <c r="B3899" s="22" t="n"/>
      <c r="C3899" s="24" t="n"/>
      <c r="D3899" s="24" t="n"/>
      <c r="E3899" s="24" t="n"/>
      <c r="F3899" s="24" t="n"/>
      <c r="G3899" s="24" t="n"/>
      <c r="H3899" s="24" t="n"/>
      <c r="I3899" s="24" t="n"/>
      <c r="J3899" s="24" t="n"/>
      <c r="K3899" s="24" t="n"/>
      <c r="L3899" s="24" t="n"/>
      <c r="X3899" s="3" t="n"/>
    </row>
    <row r="3900">
      <c r="A3900" s="22" t="n"/>
      <c r="B3900" s="22" t="n"/>
      <c r="C3900" s="24" t="n"/>
      <c r="D3900" s="24" t="n"/>
      <c r="E3900" s="24" t="n"/>
      <c r="F3900" s="24" t="n"/>
      <c r="G3900" s="24" t="n"/>
      <c r="H3900" s="24" t="n"/>
      <c r="I3900" s="24" t="n"/>
      <c r="J3900" s="24" t="n"/>
      <c r="K3900" s="24" t="n"/>
      <c r="L3900" s="24" t="n"/>
      <c r="X3900" s="3" t="n"/>
    </row>
    <row r="3901">
      <c r="A3901" s="22" t="n"/>
      <c r="B3901" s="22" t="n"/>
      <c r="C3901" s="24" t="n"/>
      <c r="D3901" s="24" t="n"/>
      <c r="E3901" s="24" t="n"/>
      <c r="F3901" s="24" t="n"/>
      <c r="G3901" s="24" t="n"/>
      <c r="H3901" s="24" t="n"/>
      <c r="I3901" s="24" t="n"/>
      <c r="J3901" s="24" t="n"/>
      <c r="K3901" s="24" t="n"/>
      <c r="L3901" s="24" t="n"/>
      <c r="X3901" s="3" t="n"/>
    </row>
    <row r="3902">
      <c r="A3902" s="22" t="n"/>
      <c r="B3902" s="22" t="n"/>
      <c r="C3902" s="24" t="n"/>
      <c r="D3902" s="24" t="n"/>
      <c r="E3902" s="24" t="n"/>
      <c r="F3902" s="24" t="n"/>
      <c r="G3902" s="24" t="n"/>
      <c r="H3902" s="24" t="n"/>
      <c r="I3902" s="24" t="n"/>
      <c r="J3902" s="24" t="n"/>
      <c r="K3902" s="24" t="n"/>
      <c r="L3902" s="24" t="n"/>
      <c r="X3902" s="3" t="n"/>
    </row>
    <row r="3903">
      <c r="A3903" s="22" t="n"/>
      <c r="B3903" s="22" t="n"/>
      <c r="C3903" s="24" t="n"/>
      <c r="D3903" s="24" t="n"/>
      <c r="E3903" s="24" t="n"/>
      <c r="F3903" s="24" t="n"/>
      <c r="G3903" s="24" t="n"/>
      <c r="H3903" s="24" t="n"/>
      <c r="I3903" s="24" t="n"/>
      <c r="J3903" s="24" t="n"/>
      <c r="K3903" s="24" t="n"/>
      <c r="L3903" s="24" t="n"/>
      <c r="X3903" s="3" t="n"/>
    </row>
    <row r="3904">
      <c r="A3904" s="22" t="n"/>
      <c r="B3904" s="22" t="n"/>
      <c r="C3904" s="24" t="n"/>
      <c r="D3904" s="24" t="n"/>
      <c r="E3904" s="24" t="n"/>
      <c r="F3904" s="24" t="n"/>
      <c r="G3904" s="24" t="n"/>
      <c r="H3904" s="24" t="n"/>
      <c r="I3904" s="24" t="n"/>
      <c r="J3904" s="24" t="n"/>
      <c r="K3904" s="24" t="n"/>
      <c r="L3904" s="24" t="n"/>
      <c r="X3904" s="3" t="n"/>
    </row>
    <row r="3905">
      <c r="A3905" s="22" t="n"/>
      <c r="B3905" s="22" t="n"/>
      <c r="C3905" s="24" t="n"/>
      <c r="D3905" s="24" t="n"/>
      <c r="E3905" s="24" t="n"/>
      <c r="F3905" s="24" t="n"/>
      <c r="G3905" s="24" t="n"/>
      <c r="H3905" s="24" t="n"/>
      <c r="I3905" s="24" t="n"/>
      <c r="J3905" s="24" t="n"/>
      <c r="K3905" s="24" t="n"/>
      <c r="L3905" s="24" t="n"/>
      <c r="X3905" s="3" t="n"/>
    </row>
    <row r="3906">
      <c r="A3906" s="22" t="n"/>
      <c r="B3906" s="22" t="n"/>
      <c r="C3906" s="24" t="n"/>
      <c r="D3906" s="24" t="n"/>
      <c r="E3906" s="24" t="n"/>
      <c r="F3906" s="24" t="n"/>
      <c r="G3906" s="24" t="n"/>
      <c r="H3906" s="24" t="n"/>
      <c r="I3906" s="24" t="n"/>
      <c r="J3906" s="24" t="n"/>
      <c r="K3906" s="24" t="n"/>
      <c r="L3906" s="24" t="n"/>
      <c r="X3906" s="3" t="n"/>
    </row>
    <row r="3907">
      <c r="A3907" s="22" t="n"/>
      <c r="B3907" s="22" t="n"/>
      <c r="C3907" s="24" t="n"/>
      <c r="D3907" s="24" t="n"/>
      <c r="E3907" s="24" t="n"/>
      <c r="F3907" s="24" t="n"/>
      <c r="G3907" s="24" t="n"/>
      <c r="H3907" s="24" t="n"/>
      <c r="I3907" s="24" t="n"/>
      <c r="J3907" s="24" t="n"/>
      <c r="K3907" s="24" t="n"/>
      <c r="L3907" s="24" t="n"/>
      <c r="X3907" s="3" t="n"/>
    </row>
    <row r="3908">
      <c r="A3908" s="22" t="n"/>
      <c r="B3908" s="22" t="n"/>
      <c r="C3908" s="24" t="n"/>
      <c r="D3908" s="24" t="n"/>
      <c r="E3908" s="24" t="n"/>
      <c r="F3908" s="24" t="n"/>
      <c r="G3908" s="24" t="n"/>
      <c r="H3908" s="24" t="n"/>
      <c r="I3908" s="24" t="n"/>
      <c r="J3908" s="24" t="n"/>
      <c r="K3908" s="24" t="n"/>
      <c r="L3908" s="24" t="n"/>
      <c r="X3908" s="3" t="n"/>
    </row>
    <row r="3909">
      <c r="A3909" s="22" t="n"/>
      <c r="B3909" s="22" t="n"/>
      <c r="C3909" s="24" t="n"/>
      <c r="D3909" s="24" t="n"/>
      <c r="E3909" s="24" t="n"/>
      <c r="F3909" s="24" t="n"/>
      <c r="G3909" s="24" t="n"/>
      <c r="H3909" s="24" t="n"/>
      <c r="I3909" s="24" t="n"/>
      <c r="J3909" s="24" t="n"/>
      <c r="K3909" s="24" t="n"/>
      <c r="L3909" s="24" t="n"/>
      <c r="X3909" s="3" t="n"/>
    </row>
    <row r="3910">
      <c r="A3910" s="22" t="n"/>
      <c r="B3910" s="22" t="n"/>
      <c r="C3910" s="24" t="n"/>
      <c r="D3910" s="24" t="n"/>
      <c r="E3910" s="24" t="n"/>
      <c r="F3910" s="24" t="n"/>
      <c r="G3910" s="24" t="n"/>
      <c r="H3910" s="24" t="n"/>
      <c r="I3910" s="24" t="n"/>
      <c r="J3910" s="24" t="n"/>
      <c r="K3910" s="24" t="n"/>
      <c r="L3910" s="24" t="n"/>
      <c r="X3910" s="3" t="n"/>
    </row>
    <row r="3911">
      <c r="A3911" s="22" t="n"/>
      <c r="B3911" s="22" t="n"/>
      <c r="C3911" s="24" t="n"/>
      <c r="D3911" s="24" t="n"/>
      <c r="E3911" s="24" t="n"/>
      <c r="F3911" s="24" t="n"/>
      <c r="G3911" s="24" t="n"/>
      <c r="H3911" s="24" t="n"/>
      <c r="I3911" s="24" t="n"/>
      <c r="J3911" s="24" t="n"/>
      <c r="K3911" s="24" t="n"/>
      <c r="L3911" s="24" t="n"/>
      <c r="X3911" s="3" t="n"/>
    </row>
    <row r="3912">
      <c r="A3912" s="22" t="n"/>
      <c r="B3912" s="22" t="n"/>
      <c r="C3912" s="24" t="n"/>
      <c r="D3912" s="24" t="n"/>
      <c r="E3912" s="24" t="n"/>
      <c r="F3912" s="24" t="n"/>
      <c r="G3912" s="24" t="n"/>
      <c r="H3912" s="24" t="n"/>
      <c r="I3912" s="24" t="n"/>
      <c r="J3912" s="24" t="n"/>
      <c r="K3912" s="24" t="n"/>
      <c r="L3912" s="24" t="n"/>
      <c r="X3912" s="3" t="n"/>
    </row>
    <row r="3913">
      <c r="A3913" s="22" t="n"/>
      <c r="B3913" s="22" t="n"/>
      <c r="C3913" s="24" t="n"/>
      <c r="D3913" s="24" t="n"/>
      <c r="E3913" s="24" t="n"/>
      <c r="F3913" s="24" t="n"/>
      <c r="G3913" s="24" t="n"/>
      <c r="H3913" s="24" t="n"/>
      <c r="I3913" s="24" t="n"/>
      <c r="J3913" s="24" t="n"/>
      <c r="K3913" s="24" t="n"/>
      <c r="L3913" s="24" t="n"/>
      <c r="X3913" s="3" t="n"/>
    </row>
    <row r="3914">
      <c r="A3914" s="22" t="n"/>
      <c r="B3914" s="22" t="n"/>
      <c r="C3914" s="24" t="n"/>
      <c r="D3914" s="24" t="n"/>
      <c r="E3914" s="24" t="n"/>
      <c r="F3914" s="24" t="n"/>
      <c r="G3914" s="24" t="n"/>
      <c r="H3914" s="24" t="n"/>
      <c r="I3914" s="24" t="n"/>
      <c r="J3914" s="24" t="n"/>
      <c r="K3914" s="24" t="n"/>
      <c r="L3914" s="24" t="n"/>
      <c r="X3914" s="3" t="n"/>
    </row>
    <row r="3915">
      <c r="A3915" s="22" t="n"/>
      <c r="B3915" s="22" t="n"/>
      <c r="C3915" s="24" t="n"/>
      <c r="D3915" s="24" t="n"/>
      <c r="E3915" s="24" t="n"/>
      <c r="F3915" s="24" t="n"/>
      <c r="G3915" s="24" t="n"/>
      <c r="H3915" s="24" t="n"/>
      <c r="I3915" s="24" t="n"/>
      <c r="J3915" s="24" t="n"/>
      <c r="K3915" s="24" t="n"/>
      <c r="L3915" s="24" t="n"/>
      <c r="X3915" s="3" t="n"/>
    </row>
    <row r="3916">
      <c r="A3916" s="22" t="n"/>
      <c r="B3916" s="22" t="n"/>
      <c r="C3916" s="24" t="n"/>
      <c r="D3916" s="24" t="n"/>
      <c r="E3916" s="24" t="n"/>
      <c r="F3916" s="24" t="n"/>
      <c r="G3916" s="24" t="n"/>
      <c r="H3916" s="24" t="n"/>
      <c r="I3916" s="24" t="n"/>
      <c r="J3916" s="24" t="n"/>
      <c r="K3916" s="24" t="n"/>
      <c r="L3916" s="24" t="n"/>
      <c r="X3916" s="3" t="n"/>
    </row>
    <row r="3917">
      <c r="A3917" s="22" t="n"/>
      <c r="B3917" s="22" t="n"/>
      <c r="C3917" s="24" t="n"/>
      <c r="D3917" s="24" t="n"/>
      <c r="E3917" s="24" t="n"/>
      <c r="F3917" s="24" t="n"/>
      <c r="G3917" s="24" t="n"/>
      <c r="H3917" s="24" t="n"/>
      <c r="I3917" s="24" t="n"/>
      <c r="J3917" s="24" t="n"/>
      <c r="K3917" s="24" t="n"/>
      <c r="L3917" s="24" t="n"/>
      <c r="X3917" s="3" t="n"/>
    </row>
    <row r="3918">
      <c r="A3918" s="22" t="n"/>
      <c r="B3918" s="22" t="n"/>
      <c r="C3918" s="24" t="n"/>
      <c r="D3918" s="24" t="n"/>
      <c r="E3918" s="24" t="n"/>
      <c r="F3918" s="24" t="n"/>
      <c r="G3918" s="24" t="n"/>
      <c r="H3918" s="24" t="n"/>
      <c r="I3918" s="24" t="n"/>
      <c r="J3918" s="24" t="n"/>
      <c r="K3918" s="24" t="n"/>
      <c r="L3918" s="24" t="n"/>
      <c r="X3918" s="3" t="n"/>
    </row>
    <row r="3919">
      <c r="A3919" s="22" t="n"/>
      <c r="B3919" s="22" t="n"/>
      <c r="C3919" s="24" t="n"/>
      <c r="D3919" s="24" t="n"/>
      <c r="E3919" s="24" t="n"/>
      <c r="F3919" s="24" t="n"/>
      <c r="G3919" s="24" t="n"/>
      <c r="H3919" s="24" t="n"/>
      <c r="I3919" s="24" t="n"/>
      <c r="J3919" s="24" t="n"/>
      <c r="K3919" s="24" t="n"/>
      <c r="L3919" s="24" t="n"/>
      <c r="X3919" s="3" t="n"/>
    </row>
    <row r="3920">
      <c r="A3920" s="22" t="n"/>
      <c r="B3920" s="22" t="n"/>
      <c r="C3920" s="24" t="n"/>
      <c r="D3920" s="24" t="n"/>
      <c r="E3920" s="24" t="n"/>
      <c r="F3920" s="24" t="n"/>
      <c r="G3920" s="24" t="n"/>
      <c r="H3920" s="24" t="n"/>
      <c r="I3920" s="24" t="n"/>
      <c r="J3920" s="24" t="n"/>
      <c r="K3920" s="24" t="n"/>
      <c r="L3920" s="24" t="n"/>
      <c r="X3920" s="3" t="n"/>
    </row>
    <row r="3921">
      <c r="A3921" s="22" t="n"/>
      <c r="B3921" s="22" t="n"/>
      <c r="C3921" s="24" t="n"/>
      <c r="D3921" s="24" t="n"/>
      <c r="E3921" s="24" t="n"/>
      <c r="F3921" s="24" t="n"/>
      <c r="G3921" s="24" t="n"/>
      <c r="H3921" s="24" t="n"/>
      <c r="I3921" s="24" t="n"/>
      <c r="J3921" s="24" t="n"/>
      <c r="K3921" s="24" t="n"/>
      <c r="L3921" s="24" t="n"/>
      <c r="X3921" s="3" t="n"/>
    </row>
    <row r="3922">
      <c r="A3922" s="22" t="n"/>
      <c r="B3922" s="22" t="n"/>
      <c r="C3922" s="24" t="n"/>
      <c r="D3922" s="24" t="n"/>
      <c r="E3922" s="24" t="n"/>
      <c r="F3922" s="24" t="n"/>
      <c r="G3922" s="24" t="n"/>
      <c r="H3922" s="24" t="n"/>
      <c r="I3922" s="24" t="n"/>
      <c r="J3922" s="24" t="n"/>
      <c r="K3922" s="24" t="n"/>
      <c r="L3922" s="24" t="n"/>
      <c r="X3922" s="3" t="n"/>
    </row>
    <row r="3923">
      <c r="A3923" s="22" t="n"/>
      <c r="B3923" s="22" t="n"/>
      <c r="C3923" s="24" t="n"/>
      <c r="D3923" s="24" t="n"/>
      <c r="E3923" s="24" t="n"/>
      <c r="F3923" s="24" t="n"/>
      <c r="G3923" s="24" t="n"/>
      <c r="H3923" s="24" t="n"/>
      <c r="I3923" s="24" t="n"/>
      <c r="J3923" s="24" t="n"/>
      <c r="K3923" s="24" t="n"/>
      <c r="L3923" s="24" t="n"/>
      <c r="X3923" s="3" t="n"/>
    </row>
    <row r="3924">
      <c r="A3924" s="22" t="n"/>
      <c r="B3924" s="22" t="n"/>
      <c r="C3924" s="24" t="n"/>
      <c r="D3924" s="24" t="n"/>
      <c r="E3924" s="24" t="n"/>
      <c r="F3924" s="24" t="n"/>
      <c r="G3924" s="24" t="n"/>
      <c r="H3924" s="24" t="n"/>
      <c r="I3924" s="24" t="n"/>
      <c r="J3924" s="24" t="n"/>
      <c r="K3924" s="24" t="n"/>
      <c r="L3924" s="24" t="n"/>
      <c r="X3924" s="3" t="n"/>
    </row>
    <row r="3925">
      <c r="A3925" s="22" t="n"/>
      <c r="B3925" s="22" t="n"/>
      <c r="C3925" s="24" t="n"/>
      <c r="D3925" s="24" t="n"/>
      <c r="E3925" s="24" t="n"/>
      <c r="F3925" s="24" t="n"/>
      <c r="G3925" s="24" t="n"/>
      <c r="H3925" s="24" t="n"/>
      <c r="I3925" s="24" t="n"/>
      <c r="J3925" s="24" t="n"/>
      <c r="K3925" s="24" t="n"/>
      <c r="L3925" s="24" t="n"/>
      <c r="X3925" s="3" t="n"/>
    </row>
    <row r="3926">
      <c r="A3926" s="22" t="n"/>
      <c r="B3926" s="22" t="n"/>
      <c r="C3926" s="24" t="n"/>
      <c r="D3926" s="24" t="n"/>
      <c r="E3926" s="24" t="n"/>
      <c r="F3926" s="24" t="n"/>
      <c r="G3926" s="24" t="n"/>
      <c r="H3926" s="24" t="n"/>
      <c r="I3926" s="24" t="n"/>
      <c r="J3926" s="24" t="n"/>
      <c r="K3926" s="24" t="n"/>
      <c r="L3926" s="24" t="n"/>
      <c r="X3926" s="3" t="n"/>
    </row>
    <row r="3927">
      <c r="A3927" s="22" t="n"/>
      <c r="B3927" s="22" t="n"/>
      <c r="C3927" s="24" t="n"/>
      <c r="D3927" s="24" t="n"/>
      <c r="E3927" s="24" t="n"/>
      <c r="F3927" s="24" t="n"/>
      <c r="G3927" s="24" t="n"/>
      <c r="H3927" s="24" t="n"/>
      <c r="I3927" s="24" t="n"/>
      <c r="J3927" s="24" t="n"/>
      <c r="K3927" s="24" t="n"/>
      <c r="L3927" s="24" t="n"/>
      <c r="X3927" s="3" t="n"/>
    </row>
    <row r="3928">
      <c r="A3928" s="22" t="n"/>
      <c r="B3928" s="22" t="n"/>
      <c r="C3928" s="24" t="n"/>
      <c r="D3928" s="24" t="n"/>
      <c r="E3928" s="24" t="n"/>
      <c r="F3928" s="24" t="n"/>
      <c r="G3928" s="24" t="n"/>
      <c r="H3928" s="24" t="n"/>
      <c r="I3928" s="24" t="n"/>
      <c r="J3928" s="24" t="n"/>
      <c r="K3928" s="24" t="n"/>
      <c r="L3928" s="24" t="n"/>
      <c r="X3928" s="3" t="n"/>
    </row>
    <row r="3929">
      <c r="A3929" s="22" t="n"/>
      <c r="B3929" s="22" t="n"/>
      <c r="C3929" s="24" t="n"/>
      <c r="D3929" s="24" t="n"/>
      <c r="E3929" s="24" t="n"/>
      <c r="F3929" s="24" t="n"/>
      <c r="G3929" s="24" t="n"/>
      <c r="H3929" s="24" t="n"/>
      <c r="I3929" s="24" t="n"/>
      <c r="J3929" s="24" t="n"/>
      <c r="K3929" s="24" t="n"/>
      <c r="L3929" s="24" t="n"/>
      <c r="X3929" s="3" t="n"/>
    </row>
    <row r="3930">
      <c r="A3930" s="22" t="n"/>
      <c r="B3930" s="22" t="n"/>
      <c r="C3930" s="24" t="n"/>
      <c r="D3930" s="24" t="n"/>
      <c r="E3930" s="24" t="n"/>
      <c r="F3930" s="24" t="n"/>
      <c r="G3930" s="24" t="n"/>
      <c r="H3930" s="24" t="n"/>
      <c r="I3930" s="24" t="n"/>
      <c r="J3930" s="24" t="n"/>
      <c r="K3930" s="24" t="n"/>
      <c r="L3930" s="24" t="n"/>
      <c r="X3930" s="3" t="n"/>
    </row>
    <row r="3931">
      <c r="A3931" s="22" t="n"/>
      <c r="B3931" s="22" t="n"/>
      <c r="C3931" s="24" t="n"/>
      <c r="D3931" s="24" t="n"/>
      <c r="E3931" s="24" t="n"/>
      <c r="F3931" s="24" t="n"/>
      <c r="G3931" s="24" t="n"/>
      <c r="H3931" s="24" t="n"/>
      <c r="I3931" s="24" t="n"/>
      <c r="J3931" s="24" t="n"/>
      <c r="K3931" s="24" t="n"/>
      <c r="L3931" s="24" t="n"/>
      <c r="X3931" s="3" t="n"/>
    </row>
    <row r="3932">
      <c r="A3932" s="22" t="n"/>
      <c r="B3932" s="22" t="n"/>
      <c r="C3932" s="24" t="n"/>
      <c r="D3932" s="24" t="n"/>
      <c r="E3932" s="24" t="n"/>
      <c r="F3932" s="24" t="n"/>
      <c r="G3932" s="24" t="n"/>
      <c r="H3932" s="24" t="n"/>
      <c r="I3932" s="24" t="n"/>
      <c r="J3932" s="24" t="n"/>
      <c r="K3932" s="24" t="n"/>
      <c r="L3932" s="24" t="n"/>
      <c r="X3932" s="3" t="n"/>
    </row>
    <row r="3933">
      <c r="A3933" s="22" t="n"/>
      <c r="B3933" s="22" t="n"/>
      <c r="C3933" s="24" t="n"/>
      <c r="D3933" s="24" t="n"/>
      <c r="E3933" s="24" t="n"/>
      <c r="F3933" s="24" t="n"/>
      <c r="G3933" s="24" t="n"/>
      <c r="H3933" s="24" t="n"/>
      <c r="I3933" s="24" t="n"/>
      <c r="J3933" s="24" t="n"/>
      <c r="K3933" s="24" t="n"/>
      <c r="L3933" s="24" t="n"/>
      <c r="X3933" s="3" t="n"/>
    </row>
    <row r="3934">
      <c r="A3934" s="22" t="n"/>
      <c r="B3934" s="22" t="n"/>
      <c r="C3934" s="24" t="n"/>
      <c r="D3934" s="24" t="n"/>
      <c r="E3934" s="24" t="n"/>
      <c r="F3934" s="24" t="n"/>
      <c r="G3934" s="24" t="n"/>
      <c r="H3934" s="24" t="n"/>
      <c r="I3934" s="24" t="n"/>
      <c r="J3934" s="24" t="n"/>
      <c r="K3934" s="24" t="n"/>
      <c r="L3934" s="24" t="n"/>
      <c r="X3934" s="3" t="n"/>
    </row>
    <row r="3935">
      <c r="A3935" s="22" t="n"/>
      <c r="B3935" s="22" t="n"/>
      <c r="C3935" s="24" t="n"/>
      <c r="D3935" s="24" t="n"/>
      <c r="E3935" s="24" t="n"/>
      <c r="F3935" s="24" t="n"/>
      <c r="G3935" s="24" t="n"/>
      <c r="H3935" s="24" t="n"/>
      <c r="I3935" s="24" t="n"/>
      <c r="J3935" s="24" t="n"/>
      <c r="K3935" s="24" t="n"/>
      <c r="L3935" s="24" t="n"/>
      <c r="X3935" s="3" t="n"/>
    </row>
    <row r="3936">
      <c r="A3936" s="22" t="n"/>
      <c r="B3936" s="22" t="n"/>
      <c r="C3936" s="24" t="n"/>
      <c r="D3936" s="24" t="n"/>
      <c r="E3936" s="24" t="n"/>
      <c r="F3936" s="24" t="n"/>
      <c r="G3936" s="24" t="n"/>
      <c r="H3936" s="24" t="n"/>
      <c r="I3936" s="24" t="n"/>
      <c r="J3936" s="24" t="n"/>
      <c r="K3936" s="24" t="n"/>
      <c r="L3936" s="24" t="n"/>
      <c r="X3936" s="3" t="n"/>
    </row>
    <row r="3937">
      <c r="A3937" s="22" t="n"/>
      <c r="B3937" s="22" t="n"/>
      <c r="C3937" s="24" t="n"/>
      <c r="D3937" s="24" t="n"/>
      <c r="E3937" s="24" t="n"/>
      <c r="F3937" s="24" t="n"/>
      <c r="G3937" s="24" t="n"/>
      <c r="H3937" s="24" t="n"/>
      <c r="I3937" s="24" t="n"/>
      <c r="J3937" s="24" t="n"/>
      <c r="K3937" s="24" t="n"/>
      <c r="L3937" s="24" t="n"/>
      <c r="X3937" s="3" t="n"/>
    </row>
    <row r="3938">
      <c r="A3938" s="22" t="n"/>
      <c r="B3938" s="22" t="n"/>
      <c r="C3938" s="24" t="n"/>
      <c r="D3938" s="24" t="n"/>
      <c r="E3938" s="24" t="n"/>
      <c r="F3938" s="24" t="n"/>
      <c r="G3938" s="24" t="n"/>
      <c r="H3938" s="24" t="n"/>
      <c r="I3938" s="24" t="n"/>
      <c r="J3938" s="24" t="n"/>
      <c r="K3938" s="24" t="n"/>
      <c r="L3938" s="24" t="n"/>
      <c r="X3938" s="3" t="n"/>
    </row>
    <row r="3939">
      <c r="A3939" s="22" t="n"/>
      <c r="B3939" s="22" t="n"/>
      <c r="C3939" s="24" t="n"/>
      <c r="D3939" s="24" t="n"/>
      <c r="E3939" s="24" t="n"/>
      <c r="F3939" s="24" t="n"/>
      <c r="G3939" s="24" t="n"/>
      <c r="H3939" s="24" t="n"/>
      <c r="I3939" s="24" t="n"/>
      <c r="J3939" s="24" t="n"/>
      <c r="K3939" s="24" t="n"/>
      <c r="L3939" s="24" t="n"/>
      <c r="X3939" s="3" t="n"/>
    </row>
    <row r="3940">
      <c r="A3940" s="22" t="n"/>
      <c r="B3940" s="22" t="n"/>
      <c r="C3940" s="24" t="n"/>
      <c r="D3940" s="24" t="n"/>
      <c r="E3940" s="24" t="n"/>
      <c r="F3940" s="24" t="n"/>
      <c r="G3940" s="24" t="n"/>
      <c r="H3940" s="24" t="n"/>
      <c r="I3940" s="24" t="n"/>
      <c r="J3940" s="24" t="n"/>
      <c r="K3940" s="24" t="n"/>
      <c r="L3940" s="24" t="n"/>
      <c r="X3940" s="3" t="n"/>
    </row>
    <row r="3941">
      <c r="A3941" s="22" t="n"/>
      <c r="B3941" s="22" t="n"/>
      <c r="C3941" s="24" t="n"/>
      <c r="D3941" s="24" t="n"/>
      <c r="E3941" s="24" t="n"/>
      <c r="F3941" s="24" t="n"/>
      <c r="G3941" s="24" t="n"/>
      <c r="H3941" s="24" t="n"/>
      <c r="I3941" s="24" t="n"/>
      <c r="J3941" s="24" t="n"/>
      <c r="K3941" s="24" t="n"/>
      <c r="L3941" s="24" t="n"/>
      <c r="X3941" s="3" t="n"/>
    </row>
    <row r="3942">
      <c r="A3942" s="22" t="n"/>
      <c r="B3942" s="22" t="n"/>
      <c r="C3942" s="24" t="n"/>
      <c r="D3942" s="24" t="n"/>
      <c r="E3942" s="24" t="n"/>
      <c r="F3942" s="24" t="n"/>
      <c r="G3942" s="24" t="n"/>
      <c r="H3942" s="24" t="n"/>
      <c r="I3942" s="24" t="n"/>
      <c r="J3942" s="24" t="n"/>
      <c r="K3942" s="24" t="n"/>
      <c r="L3942" s="24" t="n"/>
      <c r="X3942" s="3" t="n"/>
    </row>
    <row r="3943">
      <c r="A3943" s="22" t="n"/>
      <c r="B3943" s="22" t="n"/>
      <c r="C3943" s="24" t="n"/>
      <c r="D3943" s="24" t="n"/>
      <c r="E3943" s="24" t="n"/>
      <c r="F3943" s="24" t="n"/>
      <c r="G3943" s="24" t="n"/>
      <c r="H3943" s="24" t="n"/>
      <c r="I3943" s="24" t="n"/>
      <c r="J3943" s="24" t="n"/>
      <c r="K3943" s="24" t="n"/>
      <c r="L3943" s="24" t="n"/>
      <c r="X3943" s="3" t="n"/>
    </row>
    <row r="3944">
      <c r="A3944" s="22" t="n"/>
      <c r="B3944" s="22" t="n"/>
      <c r="C3944" s="24" t="n"/>
      <c r="D3944" s="24" t="n"/>
      <c r="E3944" s="24" t="n"/>
      <c r="F3944" s="24" t="n"/>
      <c r="G3944" s="24" t="n"/>
      <c r="H3944" s="24" t="n"/>
      <c r="I3944" s="24" t="n"/>
      <c r="J3944" s="24" t="n"/>
      <c r="K3944" s="24" t="n"/>
      <c r="L3944" s="24" t="n"/>
      <c r="X3944" s="3" t="n"/>
    </row>
    <row r="3945">
      <c r="A3945" s="22" t="n"/>
      <c r="B3945" s="22" t="n"/>
      <c r="C3945" s="24" t="n"/>
      <c r="D3945" s="24" t="n"/>
      <c r="E3945" s="24" t="n"/>
      <c r="F3945" s="24" t="n"/>
      <c r="G3945" s="24" t="n"/>
      <c r="H3945" s="24" t="n"/>
      <c r="I3945" s="24" t="n"/>
      <c r="J3945" s="24" t="n"/>
      <c r="K3945" s="24" t="n"/>
      <c r="L3945" s="24" t="n"/>
      <c r="X3945" s="3" t="n"/>
    </row>
  </sheetData>
  <autoFilter ref="A1:W815"/>
  <conditionalFormatting sqref="U1:U1048576">
    <cfRule type="cellIs" priority="2" operator="equal" dxfId="1">
      <formula>1</formula>
    </cfRule>
  </conditionalFormatting>
  <conditionalFormatting sqref="V1:W1048576">
    <cfRule type="cellIs" priority="1" operator="equal" dxfId="0">
      <formula>1</formula>
    </cfRule>
  </conditionalFormatting>
  <pageMargins left="0.7" right="0.7" top="0.75" bottom="0.75" header="0.511805555555555" footer="0.511805555555555"/>
  <pageSetup orientation="portrait" paperSize="9" firstPageNumber="0" horizontalDpi="300" verticalDpi="300"/>
</worksheet>
</file>

<file path=xl/worksheets/sheet2.xml><?xml version="1.0" encoding="utf-8"?>
<worksheet xmlns:r="http://schemas.openxmlformats.org/officeDocument/2006/relationships" xmlns="http://schemas.openxmlformats.org/spreadsheetml/2006/main">
  <sheetPr>
    <tabColor rgb="FF00B050"/>
    <outlinePr summaryBelow="1" summaryRight="1"/>
    <pageSetUpPr/>
  </sheetPr>
  <dimension ref="A1:L109"/>
  <sheetViews>
    <sheetView zoomScaleNormal="100" workbookViewId="0">
      <selection activeCell="O4" sqref="O4"/>
    </sheetView>
  </sheetViews>
  <sheetFormatPr baseColWidth="8" defaultColWidth="10.5703125" defaultRowHeight="15"/>
  <cols>
    <col width="26.140625" bestFit="1" customWidth="1" min="1" max="1"/>
    <col width="15.42578125" bestFit="1" customWidth="1" min="2" max="2"/>
    <col width="21.28515625" bestFit="1" customWidth="1" min="3" max="3"/>
    <col width="26.42578125" bestFit="1" customWidth="1" min="4" max="4"/>
    <col width="23.7109375" bestFit="1" customWidth="1" min="5" max="5"/>
    <col width="12.5703125" customWidth="1" min="6" max="6"/>
    <col width="22.7109375" customWidth="1" min="8" max="8"/>
  </cols>
  <sheetData>
    <row r="1" ht="15" customHeight="1">
      <c r="A1" s="14" t="inlineStr">
        <is>
          <t>FILTRO</t>
        </is>
      </c>
      <c r="B1" s="15" t="n">
        <v>1</v>
      </c>
    </row>
    <row r="3" ht="15" customHeight="1">
      <c r="B3" s="14" t="inlineStr">
        <is>
          <t>Valores</t>
        </is>
      </c>
      <c r="H3" s="5" t="n"/>
      <c r="I3" s="5" t="n"/>
      <c r="J3" s="5" t="n"/>
      <c r="K3" s="5" t="n"/>
      <c r="L3" s="5" t="n"/>
    </row>
    <row r="4" ht="15" customHeight="1">
      <c r="A4" s="14" t="inlineStr">
        <is>
          <t>Etiquetas de fila</t>
        </is>
      </c>
      <c r="B4" t="inlineStr">
        <is>
          <t>Suma de FILTRO</t>
        </is>
      </c>
      <c r="C4" t="inlineStr">
        <is>
          <t>Suma de REVISADA RX</t>
        </is>
      </c>
      <c r="D4" t="inlineStr">
        <is>
          <t>Suma de DEFECTO (TODOS)</t>
        </is>
      </c>
      <c r="E4" t="inlineStr">
        <is>
          <t>Suma de PORO ENTRADA</t>
        </is>
      </c>
      <c r="H4" s="5" t="inlineStr">
        <is>
          <t>HORNO</t>
        </is>
      </c>
      <c r="I4" s="5" t="inlineStr">
        <is>
          <t>PIEZAS FUNDIDAS</t>
        </is>
      </c>
      <c r="J4" s="5" t="inlineStr">
        <is>
          <t>PIEZAS RX</t>
        </is>
      </c>
      <c r="K4" s="5" t="inlineStr">
        <is>
          <t>SCRAP TOTAL</t>
        </is>
      </c>
      <c r="L4" s="5" t="inlineStr">
        <is>
          <t>POROS ENTRADA</t>
        </is>
      </c>
    </row>
    <row r="5" ht="15" customHeight="1">
      <c r="A5" s="15" t="inlineStr">
        <is>
          <t>H06 T00 - CNRL062507141021</t>
        </is>
      </c>
      <c r="B5" t="n">
        <v>108</v>
      </c>
      <c r="C5" t="n">
        <v>29</v>
      </c>
      <c r="D5" t="n">
        <v>1</v>
      </c>
      <c r="E5" t="n">
        <v>0</v>
      </c>
      <c r="H5" s="1">
        <f>A5</f>
        <v/>
      </c>
      <c r="I5" s="1">
        <f>B5</f>
        <v/>
      </c>
      <c r="J5" s="1">
        <f>C5</f>
        <v/>
      </c>
      <c r="K5" s="9">
        <f>D5/$I5</f>
        <v/>
      </c>
      <c r="L5" s="9">
        <f>E5/$I5</f>
        <v/>
      </c>
    </row>
    <row r="6" ht="15" customHeight="1">
      <c r="A6" s="15" t="inlineStr">
        <is>
          <t>H17 T00 - CNRL022507113381</t>
        </is>
      </c>
      <c r="B6" t="n">
        <v>152</v>
      </c>
      <c r="C6" t="n">
        <v>15</v>
      </c>
      <c r="D6" t="n">
        <v>2</v>
      </c>
      <c r="E6" t="n">
        <v>0</v>
      </c>
      <c r="H6" s="1">
        <f>A6</f>
        <v/>
      </c>
      <c r="I6" s="1">
        <f>B6</f>
        <v/>
      </c>
      <c r="J6" s="1">
        <f>C6</f>
        <v/>
      </c>
      <c r="K6" s="9">
        <f>D6/$I6</f>
        <v/>
      </c>
      <c r="L6" s="9">
        <f>E6/$I6</f>
        <v/>
      </c>
    </row>
    <row r="7" ht="15" customHeight="1">
      <c r="A7" s="15" t="inlineStr">
        <is>
          <t>H06 T00 - CNRL022507113305</t>
        </is>
      </c>
      <c r="B7" t="n">
        <v>152</v>
      </c>
      <c r="C7" t="n">
        <v>1</v>
      </c>
      <c r="D7" t="n">
        <v>1</v>
      </c>
      <c r="E7" t="n">
        <v>0</v>
      </c>
      <c r="H7" s="1">
        <f>A7</f>
        <v/>
      </c>
      <c r="I7" s="1">
        <f>B7</f>
        <v/>
      </c>
      <c r="J7" s="1">
        <f>C7</f>
        <v/>
      </c>
      <c r="K7" s="9">
        <f>D7/$I7</f>
        <v/>
      </c>
      <c r="L7" s="9">
        <f>E7/$I7</f>
        <v/>
      </c>
    </row>
    <row r="8" ht="15" customHeight="1">
      <c r="A8" s="15" t="inlineStr">
        <is>
          <t>H17 T00 - CNRL022507112229</t>
        </is>
      </c>
      <c r="B8" t="n">
        <v>144</v>
      </c>
      <c r="C8" t="n">
        <v>10</v>
      </c>
      <c r="D8" t="n">
        <v>3</v>
      </c>
      <c r="E8" t="n">
        <v>0</v>
      </c>
      <c r="H8" s="1">
        <f>A8</f>
        <v/>
      </c>
      <c r="I8" s="1">
        <f>B8</f>
        <v/>
      </c>
      <c r="J8" s="1">
        <f>C8</f>
        <v/>
      </c>
      <c r="K8" s="9">
        <f>D8/$I8</f>
        <v/>
      </c>
      <c r="L8" s="9">
        <f>E8/$I8</f>
        <v/>
      </c>
    </row>
    <row r="9" ht="15" customHeight="1">
      <c r="A9" s="15" t="inlineStr">
        <is>
          <t>H06 T00 - CNRL022507112157</t>
        </is>
      </c>
      <c r="B9" t="n">
        <v>152</v>
      </c>
      <c r="C9" t="n">
        <v>8</v>
      </c>
      <c r="D9" t="n">
        <v>2</v>
      </c>
      <c r="E9" t="n">
        <v>0</v>
      </c>
      <c r="H9" s="1">
        <f>A9</f>
        <v/>
      </c>
      <c r="I9" s="1">
        <f>B9</f>
        <v/>
      </c>
      <c r="J9" s="1">
        <f>C9</f>
        <v/>
      </c>
      <c r="K9" s="9">
        <f>D9/$I9</f>
        <v/>
      </c>
      <c r="L9" s="9">
        <f>E9/$I9</f>
        <v/>
      </c>
    </row>
    <row r="10" ht="15" customHeight="1">
      <c r="A10" s="15" t="inlineStr">
        <is>
          <t>H17 T00 - CNRL022507111081</t>
        </is>
      </c>
      <c r="B10" t="n">
        <v>152</v>
      </c>
      <c r="C10" t="n">
        <v>12</v>
      </c>
      <c r="D10" t="n">
        <v>1</v>
      </c>
      <c r="E10" t="n">
        <v>0</v>
      </c>
      <c r="H10" s="1">
        <f>A10</f>
        <v/>
      </c>
      <c r="I10" s="1">
        <f>B10</f>
        <v/>
      </c>
      <c r="J10" s="1">
        <f>C10</f>
        <v/>
      </c>
      <c r="K10" s="9">
        <f>D10/$I10</f>
        <v/>
      </c>
      <c r="L10" s="9">
        <f>E10/$I10</f>
        <v/>
      </c>
    </row>
    <row r="11" ht="15" customHeight="1">
      <c r="A11" s="15" t="inlineStr">
        <is>
          <t>H06 T00 - CNRL022507111005</t>
        </is>
      </c>
      <c r="B11" t="n">
        <v>144</v>
      </c>
      <c r="C11" t="n">
        <v>36</v>
      </c>
      <c r="D11" t="n">
        <v>4</v>
      </c>
      <c r="E11" t="n">
        <v>0</v>
      </c>
      <c r="H11" s="1">
        <f>A11</f>
        <v/>
      </c>
      <c r="I11" s="1">
        <f>B11</f>
        <v/>
      </c>
      <c r="J11" s="1">
        <f>C11</f>
        <v/>
      </c>
      <c r="K11" s="9">
        <f>D11/$I11</f>
        <v/>
      </c>
      <c r="L11" s="9">
        <f>E11/$I11</f>
        <v/>
      </c>
    </row>
    <row r="12" ht="15" customHeight="1">
      <c r="A12" s="15" t="inlineStr">
        <is>
          <t>H17 T00 - CNRL022507103217</t>
        </is>
      </c>
      <c r="B12" t="n">
        <v>148</v>
      </c>
      <c r="C12" t="n">
        <v>92</v>
      </c>
      <c r="D12" t="n">
        <v>21</v>
      </c>
      <c r="E12" t="n">
        <v>1</v>
      </c>
      <c r="H12" s="1">
        <f>A12</f>
        <v/>
      </c>
      <c r="I12" s="1">
        <f>B12</f>
        <v/>
      </c>
      <c r="J12" s="1">
        <f>C12</f>
        <v/>
      </c>
      <c r="K12" s="9">
        <f>D12/$I12</f>
        <v/>
      </c>
      <c r="L12" s="9">
        <f>E12/$I12</f>
        <v/>
      </c>
    </row>
    <row r="13" ht="15" customHeight="1">
      <c r="A13" s="15" t="inlineStr">
        <is>
          <t>H06 T00 - CNRL022507101143</t>
        </is>
      </c>
      <c r="B13" t="n">
        <v>132</v>
      </c>
      <c r="C13" t="n">
        <v>131</v>
      </c>
      <c r="D13" t="n">
        <v>5</v>
      </c>
      <c r="E13" t="n">
        <v>0</v>
      </c>
      <c r="H13" s="1">
        <f>A13</f>
        <v/>
      </c>
      <c r="I13" s="1">
        <f>B13</f>
        <v/>
      </c>
      <c r="J13" s="1">
        <f>C13</f>
        <v/>
      </c>
      <c r="K13" s="9">
        <f>D13/$I13</f>
        <v/>
      </c>
      <c r="L13" s="9">
        <f>E13/$I13</f>
        <v/>
      </c>
    </row>
    <row r="14" ht="15" customHeight="1">
      <c r="A14" s="15" t="inlineStr">
        <is>
          <t>H17 T00 - CNRL022507101077</t>
        </is>
      </c>
      <c r="B14" t="n">
        <v>148</v>
      </c>
      <c r="C14" t="n">
        <v>141</v>
      </c>
      <c r="D14" t="n">
        <v>17</v>
      </c>
      <c r="E14" t="n">
        <v>6</v>
      </c>
      <c r="H14" s="1">
        <f>A14</f>
        <v/>
      </c>
      <c r="I14" s="1">
        <f>B14</f>
        <v/>
      </c>
      <c r="J14" s="1">
        <f>C14</f>
        <v/>
      </c>
      <c r="K14" s="9">
        <f>D14/$I14</f>
        <v/>
      </c>
      <c r="L14" s="9">
        <f>E14/$I14</f>
        <v/>
      </c>
    </row>
    <row r="15" ht="15" customHeight="1">
      <c r="A15" s="15" t="inlineStr">
        <is>
          <t>H06 T00 - CNRL022507101003</t>
        </is>
      </c>
      <c r="B15" t="n">
        <v>148</v>
      </c>
      <c r="C15" t="n">
        <v>145</v>
      </c>
      <c r="D15" t="n">
        <v>3</v>
      </c>
      <c r="E15" t="n">
        <v>1</v>
      </c>
      <c r="H15" s="1">
        <f>A15</f>
        <v/>
      </c>
      <c r="I15" s="1">
        <f>B15</f>
        <v/>
      </c>
      <c r="J15" s="1">
        <f>C15</f>
        <v/>
      </c>
      <c r="K15" s="9">
        <f>D15/$I15</f>
        <v/>
      </c>
      <c r="L15" s="9">
        <f>E15/$I15</f>
        <v/>
      </c>
    </row>
    <row r="16" ht="15" customHeight="1">
      <c r="A16" s="15" t="inlineStr">
        <is>
          <t>H17 T00 - CNRL022507093365</t>
        </is>
      </c>
      <c r="B16" t="n">
        <v>156</v>
      </c>
      <c r="C16" t="n">
        <v>155</v>
      </c>
      <c r="D16" t="n">
        <v>4</v>
      </c>
      <c r="E16" t="n">
        <v>0</v>
      </c>
      <c r="H16" s="1">
        <f>A16</f>
        <v/>
      </c>
      <c r="I16" s="1">
        <f>B16</f>
        <v/>
      </c>
      <c r="J16" s="1">
        <f>C16</f>
        <v/>
      </c>
      <c r="K16" s="9">
        <f>D16/$I16</f>
        <v/>
      </c>
      <c r="L16" s="9">
        <f>E16/$I16</f>
        <v/>
      </c>
    </row>
    <row r="17" ht="15" customHeight="1">
      <c r="A17" s="15" t="inlineStr">
        <is>
          <t>H06 T00 - CNRL022507093287</t>
        </is>
      </c>
      <c r="B17" t="n">
        <v>152</v>
      </c>
      <c r="C17" t="n">
        <v>152</v>
      </c>
      <c r="D17" t="n">
        <v>2</v>
      </c>
      <c r="E17" t="n">
        <v>0</v>
      </c>
      <c r="H17" s="1">
        <f>A17</f>
        <v/>
      </c>
      <c r="I17" s="1">
        <f>B17</f>
        <v/>
      </c>
      <c r="J17" s="1">
        <f>C17</f>
        <v/>
      </c>
      <c r="K17" s="9">
        <f>D17/$I17</f>
        <v/>
      </c>
      <c r="L17" s="9">
        <f>E17/$I17</f>
        <v/>
      </c>
    </row>
    <row r="18" ht="15" customHeight="1">
      <c r="A18" s="15" t="inlineStr">
        <is>
          <t>H17 T00 - CNRL022507092211</t>
        </is>
      </c>
      <c r="B18" t="n">
        <v>152</v>
      </c>
      <c r="C18" t="n">
        <v>145</v>
      </c>
      <c r="D18" t="n">
        <v>7</v>
      </c>
      <c r="E18" t="n">
        <v>1</v>
      </c>
      <c r="H18" s="1">
        <f>A18</f>
        <v/>
      </c>
      <c r="I18" s="1">
        <f>B18</f>
        <v/>
      </c>
      <c r="J18" s="1">
        <f>C18</f>
        <v/>
      </c>
      <c r="K18" s="9">
        <f>D18/$I18</f>
        <v/>
      </c>
      <c r="L18" s="9">
        <f>E18/$I18</f>
        <v/>
      </c>
    </row>
    <row r="19" ht="15" customHeight="1">
      <c r="A19" s="15" t="inlineStr">
        <is>
          <t>H06 T00 - CNRL022507091135</t>
        </is>
      </c>
      <c r="B19" t="n">
        <v>136</v>
      </c>
      <c r="C19" t="n">
        <v>110</v>
      </c>
      <c r="D19" t="n">
        <v>3</v>
      </c>
      <c r="E19" t="n">
        <v>0</v>
      </c>
      <c r="H19" s="1">
        <f>A19</f>
        <v/>
      </c>
      <c r="I19" s="1">
        <f>B19</f>
        <v/>
      </c>
      <c r="J19" s="1">
        <f>C19</f>
        <v/>
      </c>
      <c r="K19" s="9">
        <f>D19/$I19</f>
        <v/>
      </c>
      <c r="L19" s="9">
        <f>E19/$I19</f>
        <v/>
      </c>
    </row>
    <row r="20" ht="15" customHeight="1">
      <c r="A20" s="15" t="inlineStr">
        <is>
          <t>H17 T00 - CNRL022507091067</t>
        </is>
      </c>
      <c r="B20" t="n">
        <v>156</v>
      </c>
      <c r="C20" t="n">
        <v>155</v>
      </c>
      <c r="D20" t="n">
        <v>4</v>
      </c>
      <c r="E20" t="n">
        <v>0</v>
      </c>
      <c r="H20" s="1">
        <f>A20</f>
        <v/>
      </c>
      <c r="I20" s="1">
        <f>B20</f>
        <v/>
      </c>
      <c r="J20" s="1">
        <f>C20</f>
        <v/>
      </c>
      <c r="K20" s="9">
        <f>D20/$I20</f>
        <v/>
      </c>
      <c r="L20" s="9">
        <f>E20/$I20</f>
        <v/>
      </c>
    </row>
    <row r="21" ht="15" customHeight="1">
      <c r="A21" s="15" t="inlineStr">
        <is>
          <t>H06 T00 - CNRL022507083405</t>
        </is>
      </c>
      <c r="B21" t="n">
        <v>152</v>
      </c>
      <c r="C21" t="n">
        <v>149</v>
      </c>
      <c r="D21" t="n">
        <v>6</v>
      </c>
      <c r="E21" t="n">
        <v>0</v>
      </c>
      <c r="H21" s="1">
        <f>A21</f>
        <v/>
      </c>
      <c r="I21" s="1">
        <f>B21</f>
        <v/>
      </c>
      <c r="J21" s="1">
        <f>C21</f>
        <v/>
      </c>
      <c r="K21" s="9">
        <f>D21/$I21</f>
        <v/>
      </c>
      <c r="L21" s="9">
        <f>E21/$I21</f>
        <v/>
      </c>
    </row>
    <row r="22" ht="15" customHeight="1">
      <c r="A22" s="15" t="inlineStr">
        <is>
          <t>H17 T00 - CNRL022507083329</t>
        </is>
      </c>
      <c r="B22" t="n">
        <v>152</v>
      </c>
      <c r="C22" t="n">
        <v>151</v>
      </c>
      <c r="D22" t="n">
        <v>12</v>
      </c>
      <c r="E22" t="n">
        <v>0</v>
      </c>
      <c r="H22" s="1">
        <f>A22</f>
        <v/>
      </c>
      <c r="I22" s="1">
        <f>B22</f>
        <v/>
      </c>
      <c r="J22" s="1">
        <f>C22</f>
        <v/>
      </c>
      <c r="K22" s="9">
        <f>D22/$I22</f>
        <v/>
      </c>
      <c r="L22" s="9">
        <f>E22/$I22</f>
        <v/>
      </c>
    </row>
    <row r="23" ht="15" customHeight="1">
      <c r="A23" s="15" t="inlineStr">
        <is>
          <t>H06 T00 - CNRL022507082253</t>
        </is>
      </c>
      <c r="B23" t="n">
        <v>148</v>
      </c>
      <c r="C23" t="n">
        <v>135</v>
      </c>
      <c r="D23" t="n">
        <v>8</v>
      </c>
      <c r="E23" t="n">
        <v>1</v>
      </c>
      <c r="H23" s="1">
        <f>A23</f>
        <v/>
      </c>
      <c r="I23" s="1">
        <f>B23</f>
        <v/>
      </c>
      <c r="J23" s="1">
        <f>C23</f>
        <v/>
      </c>
      <c r="K23" s="9">
        <f>D23/$I23</f>
        <v/>
      </c>
      <c r="L23" s="9">
        <f>E23/$I23</f>
        <v/>
      </c>
    </row>
    <row r="24" ht="15" customHeight="1">
      <c r="A24" s="15" t="inlineStr">
        <is>
          <t>H17 T00 - CNRL022507082179</t>
        </is>
      </c>
      <c r="B24" t="n">
        <v>152</v>
      </c>
      <c r="C24" t="n">
        <v>140</v>
      </c>
      <c r="D24" t="n">
        <v>3</v>
      </c>
      <c r="E24" t="n">
        <v>0</v>
      </c>
      <c r="H24" s="1">
        <f>A24</f>
        <v/>
      </c>
      <c r="I24" s="1">
        <f>B24</f>
        <v/>
      </c>
      <c r="J24" s="1">
        <f>C24</f>
        <v/>
      </c>
      <c r="K24" s="9">
        <f>D24/$I24</f>
        <v/>
      </c>
      <c r="L24" s="9">
        <f>E24/$I24</f>
        <v/>
      </c>
    </row>
    <row r="25" ht="15" customHeight="1">
      <c r="A25" s="15" t="inlineStr">
        <is>
          <t>H06 T00 - CNRL022507081103</t>
        </is>
      </c>
      <c r="B25" t="n">
        <v>152</v>
      </c>
      <c r="C25" t="n">
        <v>150</v>
      </c>
      <c r="D25" t="n">
        <v>2</v>
      </c>
      <c r="E25" t="n">
        <v>1</v>
      </c>
      <c r="H25" s="1">
        <f>A25</f>
        <v/>
      </c>
      <c r="I25" s="1">
        <f>B25</f>
        <v/>
      </c>
      <c r="J25" s="1">
        <f>C25</f>
        <v/>
      </c>
      <c r="K25" s="9">
        <f>D25/$I25</f>
        <v/>
      </c>
      <c r="L25" s="9">
        <f>E25/$I25</f>
        <v/>
      </c>
    </row>
    <row r="26" ht="15" customHeight="1">
      <c r="A26" s="15" t="inlineStr">
        <is>
          <t>H17 T00 - CNRL022507081027</t>
        </is>
      </c>
      <c r="B26" t="n">
        <v>152</v>
      </c>
      <c r="C26" t="n">
        <v>151</v>
      </c>
      <c r="D26" t="n">
        <v>1</v>
      </c>
      <c r="E26" t="n">
        <v>0</v>
      </c>
      <c r="H26" s="1" t="n"/>
      <c r="I26" s="1" t="n"/>
      <c r="J26" s="1" t="n"/>
      <c r="K26" s="9" t="n"/>
      <c r="L26" s="9" t="n"/>
    </row>
    <row r="27" ht="15" customHeight="1">
      <c r="A27" s="15" t="inlineStr">
        <is>
          <t>H06 T00 - CNRL022507073379</t>
        </is>
      </c>
      <c r="B27" t="n">
        <v>152</v>
      </c>
      <c r="C27" t="n">
        <v>151</v>
      </c>
      <c r="D27" t="n">
        <v>12</v>
      </c>
      <c r="E27" t="n">
        <v>3</v>
      </c>
      <c r="H27" s="1" t="n"/>
      <c r="I27" s="1" t="n"/>
      <c r="J27" s="1" t="n"/>
      <c r="K27" s="9" t="n"/>
      <c r="L27" s="9" t="n"/>
    </row>
    <row r="28" ht="15" customHeight="1">
      <c r="A28" s="15" t="inlineStr">
        <is>
          <t>H17 T00 - CNRL022507073303</t>
        </is>
      </c>
      <c r="B28" t="n">
        <v>152</v>
      </c>
      <c r="C28" t="n">
        <v>151</v>
      </c>
      <c r="D28" t="n">
        <v>6</v>
      </c>
      <c r="E28" t="n">
        <v>3</v>
      </c>
      <c r="H28" s="1" t="n"/>
      <c r="I28" s="1" t="n"/>
      <c r="J28" s="1" t="n"/>
      <c r="K28" s="9" t="n"/>
      <c r="L28" s="9" t="n"/>
    </row>
    <row r="29" ht="15" customHeight="1">
      <c r="A29" s="15" t="inlineStr">
        <is>
          <t>H06 T00 - CNRL022507072227</t>
        </is>
      </c>
      <c r="B29" t="n">
        <v>152</v>
      </c>
      <c r="C29" t="n">
        <v>151</v>
      </c>
      <c r="D29" t="n">
        <v>7</v>
      </c>
      <c r="E29" t="n">
        <v>2</v>
      </c>
      <c r="H29" s="1" t="n"/>
      <c r="I29" s="1" t="n"/>
      <c r="J29" s="1" t="n"/>
      <c r="K29" s="9" t="n"/>
      <c r="L29" s="9" t="n"/>
    </row>
    <row r="30" ht="15" customHeight="1">
      <c r="A30" s="15" t="inlineStr">
        <is>
          <t>H17 T00 - CNRL022507072151</t>
        </is>
      </c>
      <c r="B30" t="n">
        <v>152</v>
      </c>
      <c r="C30" t="n">
        <v>124</v>
      </c>
      <c r="D30" t="n">
        <v>3</v>
      </c>
      <c r="E30" t="n">
        <v>1</v>
      </c>
      <c r="H30" s="1" t="n"/>
      <c r="I30" s="1" t="n"/>
      <c r="J30" s="1" t="n"/>
      <c r="K30" s="9" t="n"/>
      <c r="L30" s="9" t="n"/>
    </row>
    <row r="31" ht="15" customHeight="1">
      <c r="A31" s="15" t="inlineStr">
        <is>
          <t>H06 T00 - CNRL022507071075</t>
        </is>
      </c>
      <c r="B31" t="n">
        <v>96</v>
      </c>
      <c r="C31" t="n">
        <v>96</v>
      </c>
      <c r="D31" t="n">
        <v>1</v>
      </c>
      <c r="E31" t="n">
        <v>1</v>
      </c>
      <c r="H31" s="1" t="n"/>
      <c r="I31" s="1" t="n"/>
      <c r="J31" s="1" t="n"/>
      <c r="K31" s="9" t="n"/>
      <c r="L31" s="9" t="n"/>
    </row>
    <row r="32" ht="15" customHeight="1">
      <c r="A32" s="15" t="inlineStr">
        <is>
          <t>Total general</t>
        </is>
      </c>
      <c r="B32" t="n">
        <v>3944</v>
      </c>
      <c r="C32" t="n">
        <v>2886</v>
      </c>
      <c r="D32" t="n">
        <v>141</v>
      </c>
      <c r="E32" t="n">
        <v>21</v>
      </c>
      <c r="H32" s="1" t="n"/>
      <c r="I32" s="1" t="n"/>
      <c r="J32" s="1" t="n"/>
      <c r="K32" s="9" t="n"/>
      <c r="L32" s="9" t="n"/>
    </row>
    <row r="33" ht="15" customHeight="1">
      <c r="H33" s="1" t="n"/>
      <c r="I33" s="1" t="n"/>
      <c r="J33" s="1" t="n"/>
      <c r="K33" s="9" t="n"/>
      <c r="L33" s="9" t="n"/>
    </row>
    <row r="34" ht="15" customHeight="1">
      <c r="H34" s="1" t="n"/>
      <c r="I34" s="1" t="n"/>
      <c r="J34" s="1" t="n"/>
      <c r="K34" s="9" t="n"/>
      <c r="L34" s="9" t="n"/>
    </row>
    <row r="35" ht="15" customHeight="1">
      <c r="H35" s="1" t="n"/>
      <c r="I35" s="1" t="n"/>
      <c r="J35" s="1" t="n"/>
      <c r="K35" s="9" t="n"/>
      <c r="L35" s="9" t="n"/>
    </row>
    <row r="36" ht="15" customHeight="1">
      <c r="H36" s="1" t="n"/>
      <c r="I36" s="1" t="n"/>
      <c r="J36" s="1" t="n"/>
      <c r="K36" s="9" t="n"/>
      <c r="L36" s="9" t="n"/>
    </row>
    <row r="37" ht="15" customHeight="1">
      <c r="H37" s="1" t="n"/>
      <c r="I37" s="1" t="n"/>
      <c r="J37" s="1" t="n"/>
      <c r="K37" s="9" t="n"/>
      <c r="L37" s="9" t="n"/>
    </row>
    <row r="38" ht="15" customHeight="1">
      <c r="H38" s="1" t="n"/>
      <c r="I38" s="1" t="n"/>
      <c r="J38" s="1" t="n"/>
      <c r="K38" s="9" t="n"/>
      <c r="L38" s="9" t="n"/>
    </row>
    <row r="39" ht="15" customHeight="1">
      <c r="H39" s="1" t="n"/>
      <c r="I39" s="1" t="n"/>
      <c r="J39" s="1" t="n"/>
      <c r="K39" s="9" t="n"/>
      <c r="L39" s="9" t="n"/>
    </row>
    <row r="40" ht="15" customHeight="1">
      <c r="H40" s="1" t="n"/>
      <c r="I40" s="1" t="n"/>
      <c r="J40" s="1" t="n"/>
      <c r="K40" s="9" t="n"/>
      <c r="L40" s="9" t="n"/>
    </row>
    <row r="41" ht="15" customHeight="1">
      <c r="H41" s="1" t="n"/>
      <c r="I41" s="1" t="n"/>
      <c r="J41" s="1" t="n"/>
      <c r="K41" s="9" t="n"/>
      <c r="L41" s="9" t="n"/>
    </row>
    <row r="42" ht="15" customHeight="1">
      <c r="H42" s="1" t="n"/>
      <c r="I42" s="1" t="n"/>
      <c r="J42" s="1" t="n"/>
      <c r="K42" s="9" t="n"/>
      <c r="L42" s="9" t="n"/>
    </row>
    <row r="43" ht="15" customHeight="1">
      <c r="H43" s="1" t="n"/>
      <c r="I43" s="1" t="n"/>
      <c r="J43" s="1" t="n"/>
      <c r="K43" s="9" t="n"/>
      <c r="L43" s="9" t="n"/>
    </row>
    <row r="44" ht="15" customHeight="1">
      <c r="H44" s="1" t="n"/>
      <c r="I44" s="1" t="n"/>
      <c r="J44" s="1" t="n"/>
      <c r="K44" s="9" t="n"/>
      <c r="L44" s="9" t="n"/>
    </row>
    <row r="45" ht="15" customHeight="1">
      <c r="H45" s="1" t="n"/>
      <c r="I45" s="1" t="n"/>
      <c r="J45" s="1" t="n"/>
      <c r="K45" s="9" t="n"/>
      <c r="L45" s="9" t="n"/>
    </row>
    <row r="46" ht="15" customHeight="1">
      <c r="H46" s="1" t="n"/>
      <c r="I46" s="1" t="n"/>
      <c r="J46" s="1" t="n"/>
      <c r="K46" s="9" t="n"/>
      <c r="L46" s="9" t="n"/>
    </row>
    <row r="47" ht="15" customHeight="1">
      <c r="H47" s="1" t="n"/>
      <c r="I47" s="1" t="n"/>
      <c r="J47" s="1" t="n"/>
      <c r="K47" s="9" t="n"/>
      <c r="L47" s="9" t="n"/>
    </row>
    <row r="48" ht="15" customHeight="1">
      <c r="H48" s="1" t="n"/>
      <c r="I48" s="1" t="n"/>
      <c r="J48" s="1" t="n"/>
      <c r="K48" s="9" t="n"/>
      <c r="L48" s="9" t="n"/>
    </row>
    <row r="49" ht="15" customHeight="1">
      <c r="H49" s="1" t="n"/>
      <c r="I49" s="1" t="n"/>
      <c r="J49" s="1" t="n"/>
      <c r="K49" s="9" t="n"/>
      <c r="L49" s="9" t="n"/>
    </row>
    <row r="50" ht="15" customHeight="1">
      <c r="H50" s="1" t="n"/>
      <c r="I50" s="1" t="n"/>
      <c r="J50" s="1" t="n"/>
      <c r="K50" s="9" t="n"/>
      <c r="L50" s="9" t="n"/>
    </row>
    <row r="51" ht="15" customHeight="1">
      <c r="H51" s="1" t="n"/>
      <c r="I51" s="1" t="n"/>
      <c r="J51" s="1" t="n"/>
      <c r="K51" s="9" t="n"/>
      <c r="L51" s="9" t="n"/>
    </row>
    <row r="52" ht="15" customHeight="1">
      <c r="H52" s="1" t="n"/>
      <c r="I52" s="1" t="n"/>
      <c r="J52" s="1" t="n"/>
      <c r="K52" s="9" t="n"/>
      <c r="L52" s="9" t="n"/>
    </row>
    <row r="53" ht="15" customHeight="1">
      <c r="H53" s="1" t="n"/>
      <c r="I53" s="1" t="n"/>
      <c r="J53" s="1" t="n"/>
      <c r="K53" s="9" t="n"/>
      <c r="L53" s="9" t="n"/>
    </row>
    <row r="54" ht="15" customHeight="1">
      <c r="H54" s="1" t="n"/>
      <c r="I54" s="1" t="n"/>
      <c r="J54" s="1" t="n"/>
      <c r="K54" s="9" t="n"/>
      <c r="L54" s="9" t="n"/>
    </row>
    <row r="55" ht="15" customHeight="1">
      <c r="H55" s="1" t="n"/>
      <c r="I55" s="1" t="n"/>
      <c r="J55" s="1" t="n"/>
      <c r="K55" s="9" t="n"/>
      <c r="L55" s="9" t="n"/>
    </row>
    <row r="56" ht="15" customHeight="1">
      <c r="H56" s="1" t="n"/>
      <c r="I56" s="1" t="n"/>
      <c r="J56" s="1" t="n"/>
      <c r="K56" s="9" t="n"/>
      <c r="L56" s="9" t="n"/>
    </row>
    <row r="57" ht="15" customHeight="1">
      <c r="H57" s="1" t="n"/>
      <c r="I57" s="1" t="n"/>
      <c r="J57" s="1" t="n"/>
      <c r="K57" s="9" t="n"/>
      <c r="L57" s="9" t="n"/>
    </row>
    <row r="58" ht="15" customHeight="1">
      <c r="H58" s="1" t="n"/>
      <c r="I58" s="1" t="n"/>
      <c r="J58" s="1" t="n"/>
      <c r="K58" s="9" t="n"/>
      <c r="L58" s="9" t="n"/>
    </row>
    <row r="59" ht="15" customHeight="1">
      <c r="H59" s="1" t="n"/>
      <c r="I59" s="1" t="n"/>
      <c r="J59" s="1" t="n"/>
      <c r="K59" s="9" t="n"/>
      <c r="L59" s="9" t="n"/>
    </row>
    <row r="60" ht="15" customHeight="1">
      <c r="H60" s="1" t="n"/>
      <c r="I60" s="1" t="n"/>
      <c r="J60" s="1" t="n"/>
      <c r="K60" s="9" t="n"/>
      <c r="L60" s="9" t="n"/>
    </row>
    <row r="61" ht="15" customHeight="1">
      <c r="H61" s="1" t="n"/>
      <c r="I61" s="1" t="n"/>
      <c r="J61" s="1" t="n"/>
      <c r="K61" s="9" t="n"/>
      <c r="L61" s="9" t="n"/>
    </row>
    <row r="62" ht="15" customHeight="1">
      <c r="H62" s="1" t="n"/>
      <c r="I62" s="1" t="n"/>
      <c r="J62" s="1" t="n"/>
      <c r="K62" s="9" t="n"/>
      <c r="L62" s="9" t="n"/>
    </row>
    <row r="63" ht="15" customHeight="1">
      <c r="H63" s="1" t="n"/>
      <c r="I63" s="1" t="n"/>
      <c r="J63" s="1" t="n"/>
      <c r="K63" s="9" t="n"/>
      <c r="L63" s="9" t="n"/>
    </row>
    <row r="64" ht="15" customHeight="1">
      <c r="H64" s="1" t="n"/>
      <c r="I64" s="1" t="n"/>
      <c r="J64" s="1" t="n"/>
      <c r="K64" s="9" t="n"/>
      <c r="L64" s="9" t="n"/>
    </row>
    <row r="65" ht="15" customHeight="1">
      <c r="H65" s="1" t="n"/>
      <c r="I65" s="1" t="n"/>
      <c r="J65" s="1" t="n"/>
      <c r="K65" s="9" t="n"/>
      <c r="L65" s="9" t="n"/>
    </row>
    <row r="66" ht="15" customHeight="1">
      <c r="H66" s="1" t="n"/>
      <c r="I66" s="1" t="n"/>
      <c r="J66" s="1" t="n"/>
      <c r="K66" s="9" t="n"/>
      <c r="L66" s="9" t="n"/>
    </row>
    <row r="67" ht="15" customHeight="1">
      <c r="H67" s="1" t="n"/>
      <c r="I67" s="1" t="n"/>
      <c r="J67" s="1" t="n"/>
      <c r="K67" s="9" t="n"/>
      <c r="L67" s="9" t="n"/>
    </row>
    <row r="68" ht="15" customHeight="1">
      <c r="H68" s="1" t="n"/>
      <c r="I68" s="1" t="n"/>
      <c r="J68" s="1" t="n"/>
      <c r="K68" s="9" t="n"/>
      <c r="L68" s="9" t="n"/>
    </row>
    <row r="69" ht="15" customHeight="1">
      <c r="H69" s="5" t="n"/>
      <c r="I69" s="5" t="n"/>
      <c r="J69" s="5" t="n"/>
      <c r="K69" s="10" t="n"/>
      <c r="L69" s="10" t="n"/>
    </row>
    <row r="70" ht="15" customHeight="1">
      <c r="H70" s="1" t="n"/>
      <c r="I70" s="1" t="n"/>
      <c r="J70" s="1" t="n"/>
      <c r="K70" s="9" t="n"/>
      <c r="L70" s="9" t="n"/>
    </row>
    <row r="71" ht="15" customHeight="1">
      <c r="H71" s="1" t="n"/>
      <c r="I71" s="1" t="n"/>
      <c r="J71" s="1" t="n"/>
      <c r="K71" s="9" t="n"/>
      <c r="L71" s="9" t="n"/>
    </row>
    <row r="72" ht="15" customHeight="1">
      <c r="H72" s="1" t="n"/>
      <c r="I72" s="1" t="n"/>
      <c r="J72" s="1" t="n"/>
      <c r="K72" s="9" t="n"/>
      <c r="L72" s="9" t="n"/>
    </row>
    <row r="73" ht="15" customHeight="1">
      <c r="H73" s="1" t="n"/>
      <c r="I73" s="1" t="n"/>
      <c r="J73" s="1" t="n"/>
      <c r="K73" s="9" t="n"/>
      <c r="L73" s="9" t="n"/>
    </row>
    <row r="74" ht="15" customHeight="1">
      <c r="H74" s="5" t="n"/>
      <c r="I74" s="5" t="n"/>
      <c r="J74" s="5" t="n"/>
      <c r="K74" s="10" t="n"/>
      <c r="L74" s="10" t="n"/>
    </row>
    <row r="75" ht="15" customHeight="1">
      <c r="H75" s="1" t="n"/>
      <c r="I75" s="1" t="n"/>
      <c r="J75" s="1" t="n"/>
      <c r="K75" s="9" t="n"/>
      <c r="L75" s="9" t="n"/>
    </row>
    <row r="76" ht="15" customHeight="1">
      <c r="H76" s="1" t="n"/>
      <c r="I76" s="1" t="n"/>
      <c r="J76" s="1" t="n"/>
      <c r="K76" s="9" t="n"/>
      <c r="L76" s="9" t="n"/>
    </row>
    <row r="77" ht="15" customHeight="1">
      <c r="H77" s="1" t="n"/>
      <c r="I77" s="1" t="n"/>
      <c r="J77" s="1" t="n"/>
      <c r="K77" s="9" t="n"/>
      <c r="L77" s="9" t="n"/>
    </row>
    <row r="78" ht="15" customHeight="1">
      <c r="H78" s="1" t="n"/>
      <c r="I78" s="1" t="n"/>
      <c r="J78" s="1" t="n"/>
      <c r="K78" s="9" t="n"/>
      <c r="L78" s="9" t="n"/>
    </row>
    <row r="79" ht="15" customHeight="1">
      <c r="H79" s="5" t="n"/>
      <c r="I79" s="5" t="n"/>
      <c r="J79" s="5" t="n"/>
      <c r="K79" s="10" t="n"/>
      <c r="L79" s="10" t="n"/>
    </row>
    <row r="80" ht="15" customHeight="1">
      <c r="H80" s="1" t="n"/>
      <c r="I80" s="1" t="n"/>
      <c r="J80" s="1" t="n"/>
      <c r="K80" s="9" t="n"/>
      <c r="L80" s="9" t="n"/>
    </row>
    <row r="81" ht="15" customHeight="1">
      <c r="H81" s="1" t="n"/>
      <c r="I81" s="1" t="n"/>
      <c r="J81" s="1" t="n"/>
      <c r="K81" s="9" t="n"/>
      <c r="L81" s="9" t="n"/>
    </row>
    <row r="82" ht="15" customHeight="1">
      <c r="H82" s="1" t="n"/>
      <c r="I82" s="1" t="n"/>
      <c r="J82" s="1" t="n"/>
      <c r="K82" s="9" t="n"/>
      <c r="L82" s="9" t="n"/>
    </row>
    <row r="83" ht="15" customHeight="1">
      <c r="H83" s="1" t="n"/>
      <c r="I83" s="1" t="n"/>
      <c r="J83" s="1" t="n"/>
      <c r="K83" s="9" t="n"/>
      <c r="L83" s="9" t="n"/>
    </row>
    <row r="84" ht="15" customHeight="1">
      <c r="H84" s="5" t="n"/>
      <c r="I84" s="5" t="n"/>
      <c r="J84" s="5" t="n"/>
      <c r="K84" s="10" t="n"/>
      <c r="L84" s="10" t="n"/>
    </row>
    <row r="85" ht="15" customHeight="1">
      <c r="H85" s="1" t="n"/>
      <c r="I85" s="1" t="n"/>
      <c r="J85" s="1" t="n"/>
      <c r="K85" s="9" t="n"/>
      <c r="L85" s="9" t="n"/>
    </row>
    <row r="86" ht="15" customHeight="1">
      <c r="H86" s="1" t="n"/>
      <c r="I86" s="1" t="n"/>
      <c r="J86" s="1" t="n"/>
      <c r="K86" s="9" t="n"/>
      <c r="L86" s="9" t="n"/>
    </row>
    <row r="87" ht="15" customHeight="1">
      <c r="H87" s="1" t="n"/>
      <c r="I87" s="1" t="n"/>
      <c r="J87" s="1" t="n"/>
      <c r="K87" s="9" t="n"/>
      <c r="L87" s="9" t="n"/>
    </row>
    <row r="88" ht="15" customHeight="1">
      <c r="H88" s="1" t="n"/>
      <c r="I88" s="1" t="n"/>
      <c r="J88" s="1" t="n"/>
      <c r="K88" s="9" t="n"/>
      <c r="L88" s="9" t="n"/>
    </row>
    <row r="89" ht="15" customHeight="1">
      <c r="H89" s="5" t="n"/>
      <c r="I89" s="5" t="n"/>
      <c r="J89" s="5" t="n"/>
      <c r="K89" s="10" t="n"/>
      <c r="L89" s="10" t="n"/>
    </row>
    <row r="90" ht="15" customHeight="1">
      <c r="H90" s="1" t="n"/>
      <c r="I90" s="1" t="n"/>
      <c r="J90" s="1" t="n"/>
      <c r="K90" s="9" t="n"/>
      <c r="L90" s="9" t="n"/>
    </row>
    <row r="91" ht="15" customHeight="1">
      <c r="H91" s="1" t="n"/>
      <c r="I91" s="1" t="n"/>
      <c r="J91" s="1" t="n"/>
      <c r="K91" s="9" t="n"/>
      <c r="L91" s="9" t="n"/>
    </row>
    <row r="92" ht="15" customHeight="1">
      <c r="H92" s="1" t="n"/>
      <c r="I92" s="1" t="n"/>
      <c r="J92" s="1" t="n"/>
      <c r="K92" s="9" t="n"/>
      <c r="L92" s="9" t="n"/>
    </row>
    <row r="93" ht="15" customHeight="1">
      <c r="H93" s="1" t="n"/>
      <c r="I93" s="1" t="n"/>
      <c r="J93" s="1" t="n"/>
      <c r="K93" s="9" t="n"/>
      <c r="L93" s="9" t="n"/>
    </row>
    <row r="94" ht="15" customHeight="1">
      <c r="H94" s="5" t="n"/>
      <c r="I94" s="5" t="n"/>
      <c r="J94" s="5" t="n"/>
      <c r="K94" s="10" t="n"/>
      <c r="L94" s="10" t="n"/>
    </row>
    <row r="95" ht="15" customHeight="1">
      <c r="H95" s="1" t="n"/>
      <c r="I95" s="1" t="n"/>
      <c r="J95" s="1" t="n"/>
      <c r="K95" s="9" t="n"/>
      <c r="L95" s="9" t="n"/>
    </row>
    <row r="96" ht="15" customHeight="1">
      <c r="H96" s="1" t="n"/>
      <c r="I96" s="1" t="n"/>
      <c r="J96" s="1" t="n"/>
      <c r="K96" s="9" t="n"/>
      <c r="L96" s="9" t="n"/>
    </row>
    <row r="97" ht="15" customHeight="1">
      <c r="H97" s="1" t="n"/>
      <c r="I97" s="1" t="n"/>
      <c r="J97" s="1" t="n"/>
      <c r="K97" s="9" t="n"/>
      <c r="L97" s="9" t="n"/>
    </row>
    <row r="98" ht="15" customHeight="1">
      <c r="H98" s="1" t="n"/>
      <c r="I98" s="1" t="n"/>
      <c r="J98" s="1" t="n"/>
      <c r="K98" s="9" t="n"/>
      <c r="L98" s="9" t="n"/>
    </row>
    <row r="99" ht="15" customHeight="1">
      <c r="H99" s="5" t="n"/>
      <c r="I99" s="5" t="n"/>
      <c r="J99" s="5" t="n"/>
      <c r="K99" s="10" t="n"/>
      <c r="L99" s="10" t="n"/>
    </row>
    <row r="100" ht="15" customHeight="1">
      <c r="H100" s="1" t="n"/>
      <c r="I100" s="1" t="n"/>
      <c r="J100" s="1" t="n"/>
      <c r="K100" s="9" t="n"/>
      <c r="L100" s="9" t="n"/>
    </row>
    <row r="101" ht="15" customHeight="1">
      <c r="H101" s="1" t="n"/>
      <c r="I101" s="1" t="n"/>
      <c r="J101" s="1" t="n"/>
      <c r="K101" s="9" t="n"/>
      <c r="L101" s="9" t="n"/>
    </row>
    <row r="102" ht="15" customHeight="1">
      <c r="H102" s="1" t="n"/>
      <c r="I102" s="1" t="n"/>
      <c r="J102" s="1" t="n"/>
      <c r="K102" s="9" t="n"/>
      <c r="L102" s="9" t="n"/>
    </row>
    <row r="103" ht="15" customHeight="1">
      <c r="H103" s="1" t="n"/>
      <c r="I103" s="1" t="n"/>
      <c r="J103" s="1" t="n"/>
      <c r="K103" s="9" t="n"/>
      <c r="L103" s="9" t="n"/>
    </row>
    <row r="104" ht="15" customHeight="1">
      <c r="H104" s="5" t="n"/>
      <c r="I104" s="5" t="n"/>
      <c r="J104" s="5" t="n"/>
      <c r="K104" s="10" t="n"/>
      <c r="L104" s="10" t="n"/>
    </row>
    <row r="105" ht="15" customHeight="1">
      <c r="H105" s="1" t="n"/>
      <c r="I105" s="1" t="n"/>
      <c r="J105" s="1" t="n"/>
      <c r="K105" s="9" t="n"/>
      <c r="L105" s="9" t="n"/>
    </row>
    <row r="106" ht="15" customHeight="1">
      <c r="H106" s="1" t="n"/>
      <c r="I106" s="1" t="n"/>
      <c r="J106" s="1" t="n"/>
      <c r="K106" s="9" t="n"/>
      <c r="L106" s="9" t="n"/>
    </row>
    <row r="107" ht="15" customHeight="1">
      <c r="H107" s="1" t="n"/>
      <c r="I107" s="1" t="n"/>
      <c r="J107" s="1" t="n"/>
      <c r="K107" s="9" t="n"/>
      <c r="L107" s="9" t="n"/>
    </row>
    <row r="108" ht="15" customHeight="1">
      <c r="H108" s="1" t="n"/>
      <c r="I108" s="1" t="n"/>
      <c r="J108" s="1" t="n"/>
      <c r="K108" s="9" t="n"/>
      <c r="L108" s="9" t="n"/>
    </row>
    <row r="109" ht="15" customHeight="1">
      <c r="K109" s="11" t="n"/>
      <c r="L109" s="11" t="n"/>
    </row>
  </sheetData>
  <pageMargins left="0.7" right="0.7" top="0.75" bottom="0.75" header="0.511805555555555" footer="0.511805555555555"/>
  <pageSetup orientation="portrait" paperSize="9" firstPageNumber="0" horizontalDpi="300" verticalDpi="300"/>
  <drawing r:id="rId1"/>
</worksheet>
</file>

<file path=xl/worksheets/sheet3.xml><?xml version="1.0" encoding="utf-8"?>
<worksheet xmlns:r="http://schemas.openxmlformats.org/officeDocument/2006/relationships" xmlns="http://schemas.openxmlformats.org/spreadsheetml/2006/main">
  <sheetPr>
    <tabColor rgb="FF00B050"/>
    <outlinePr summaryBelow="1" summaryRight="1"/>
    <pageSetUpPr/>
  </sheetPr>
  <dimension ref="A1:L140"/>
  <sheetViews>
    <sheetView topLeftCell="E4" zoomScaleNormal="100" workbookViewId="0">
      <selection activeCell="O35" sqref="O35"/>
    </sheetView>
  </sheetViews>
  <sheetFormatPr baseColWidth="8" defaultColWidth="10.5703125" defaultRowHeight="15"/>
  <cols>
    <col width="28.85546875" bestFit="1" customWidth="1" min="1" max="1"/>
    <col width="15.42578125" bestFit="1" customWidth="1" min="2" max="2"/>
    <col width="21.28515625" bestFit="1" customWidth="1" min="3" max="3"/>
    <col width="26.42578125" bestFit="1" customWidth="1" min="4" max="4"/>
    <col width="23.7109375" bestFit="1" customWidth="1" min="5" max="5"/>
    <col width="12.5703125" customWidth="1" min="6" max="6"/>
    <col width="22.7109375" customWidth="1" min="8" max="8"/>
  </cols>
  <sheetData>
    <row r="1" ht="15" customHeight="1">
      <c r="A1" s="14" t="inlineStr">
        <is>
          <t>FILTRO</t>
        </is>
      </c>
      <c r="B1" s="15" t="n">
        <v>1</v>
      </c>
    </row>
    <row r="3" ht="15" customHeight="1">
      <c r="B3" s="14" t="inlineStr">
        <is>
          <t>Valores</t>
        </is>
      </c>
      <c r="H3" s="5" t="n"/>
      <c r="I3" s="5" t="n"/>
      <c r="J3" s="5" t="n"/>
      <c r="K3" s="5" t="n"/>
      <c r="L3" s="5" t="n"/>
    </row>
    <row r="4" ht="15" customHeight="1">
      <c r="A4" s="14" t="inlineStr">
        <is>
          <t>Etiquetas de fila</t>
        </is>
      </c>
      <c r="B4" t="inlineStr">
        <is>
          <t>Suma de FILTRO</t>
        </is>
      </c>
      <c r="C4" t="inlineStr">
        <is>
          <t>Suma de REVISADA RX</t>
        </is>
      </c>
      <c r="D4" t="inlineStr">
        <is>
          <t>Suma de DEFECTO (TODOS)</t>
        </is>
      </c>
      <c r="E4" t="inlineStr">
        <is>
          <t>Suma de PORO ENTRADA</t>
        </is>
      </c>
      <c r="H4" s="5" t="inlineStr">
        <is>
          <t>HORNO</t>
        </is>
      </c>
      <c r="I4" s="5" t="inlineStr">
        <is>
          <t>PIEZAS FUNDIDAS</t>
        </is>
      </c>
      <c r="J4" s="5" t="inlineStr">
        <is>
          <t>PIEZAS RX</t>
        </is>
      </c>
      <c r="K4" s="5" t="inlineStr">
        <is>
          <t>SCRAP TOTAL</t>
        </is>
      </c>
      <c r="L4" s="5" t="inlineStr">
        <is>
          <t>POROS ENTRADA</t>
        </is>
      </c>
    </row>
    <row r="5" ht="15" customHeight="1">
      <c r="A5" s="15" t="inlineStr">
        <is>
          <t>H06 T00 - CNRL062507141021</t>
        </is>
      </c>
      <c r="B5" t="n">
        <v>108</v>
      </c>
      <c r="C5" t="n">
        <v>29</v>
      </c>
      <c r="D5" t="n">
        <v>1</v>
      </c>
      <c r="E5" t="n">
        <v>0</v>
      </c>
      <c r="H5" s="17">
        <f>A5</f>
        <v/>
      </c>
      <c r="I5" s="17">
        <f>B5</f>
        <v/>
      </c>
      <c r="J5" s="17">
        <f>C5</f>
        <v/>
      </c>
      <c r="K5" s="18">
        <f>D5/$I5</f>
        <v/>
      </c>
      <c r="L5" s="18">
        <f>E5/$I5</f>
        <v/>
      </c>
    </row>
    <row r="6" ht="15" customHeight="1">
      <c r="A6" s="16" t="inlineStr">
        <is>
          <t>LH1</t>
        </is>
      </c>
      <c r="B6" t="n">
        <v>27</v>
      </c>
      <c r="C6" t="n">
        <v>7</v>
      </c>
      <c r="D6" t="n">
        <v>0</v>
      </c>
      <c r="E6" t="n">
        <v>0</v>
      </c>
      <c r="H6" s="1">
        <f>A6</f>
        <v/>
      </c>
      <c r="I6" s="1">
        <f>B6</f>
        <v/>
      </c>
      <c r="J6" s="1">
        <f>C6</f>
        <v/>
      </c>
      <c r="K6" s="9">
        <f>D6/$I6</f>
        <v/>
      </c>
      <c r="L6" s="9">
        <f>E6/$I6</f>
        <v/>
      </c>
    </row>
    <row r="7" ht="15" customHeight="1">
      <c r="A7" s="16" t="inlineStr">
        <is>
          <t>LH3</t>
        </is>
      </c>
      <c r="B7" t="n">
        <v>27</v>
      </c>
      <c r="C7" t="n">
        <v>7</v>
      </c>
      <c r="D7" t="n">
        <v>0</v>
      </c>
      <c r="E7" t="n">
        <v>0</v>
      </c>
      <c r="H7" s="1">
        <f>A7</f>
        <v/>
      </c>
      <c r="I7" s="1">
        <f>B7</f>
        <v/>
      </c>
      <c r="J7" s="1">
        <f>C7</f>
        <v/>
      </c>
      <c r="K7" s="9">
        <f>D7/$I7</f>
        <v/>
      </c>
      <c r="L7" s="9">
        <f>E7/$I7</f>
        <v/>
      </c>
    </row>
    <row r="8" ht="15" customHeight="1">
      <c r="A8" s="16" t="inlineStr">
        <is>
          <t>RH2</t>
        </is>
      </c>
      <c r="B8" t="n">
        <v>27</v>
      </c>
      <c r="C8" t="n">
        <v>7</v>
      </c>
      <c r="D8" t="n">
        <v>1</v>
      </c>
      <c r="E8" t="n">
        <v>0</v>
      </c>
      <c r="H8" s="1">
        <f>A8</f>
        <v/>
      </c>
      <c r="I8" s="1">
        <f>B8</f>
        <v/>
      </c>
      <c r="J8" s="1">
        <f>C8</f>
        <v/>
      </c>
      <c r="K8" s="9">
        <f>D8/$I8</f>
        <v/>
      </c>
      <c r="L8" s="9">
        <f>E8/$I8</f>
        <v/>
      </c>
    </row>
    <row r="9" ht="15" customHeight="1">
      <c r="A9" s="16" t="inlineStr">
        <is>
          <t>RH4</t>
        </is>
      </c>
      <c r="B9" t="n">
        <v>27</v>
      </c>
      <c r="C9" t="n">
        <v>8</v>
      </c>
      <c r="D9" t="n">
        <v>0</v>
      </c>
      <c r="E9" t="n">
        <v>0</v>
      </c>
      <c r="H9" s="26">
        <f>A9</f>
        <v/>
      </c>
      <c r="I9" s="26">
        <f>B9</f>
        <v/>
      </c>
      <c r="J9" s="26">
        <f>C9</f>
        <v/>
      </c>
      <c r="K9" s="27">
        <f>D9/$I9</f>
        <v/>
      </c>
      <c r="L9" s="27">
        <f>E9/$I9</f>
        <v/>
      </c>
    </row>
    <row r="10" ht="15" customHeight="1">
      <c r="A10" s="15" t="inlineStr">
        <is>
          <t>H17 T00 - CNRL022507113381</t>
        </is>
      </c>
      <c r="B10" t="n">
        <v>152</v>
      </c>
      <c r="C10" t="n">
        <v>15</v>
      </c>
      <c r="D10" t="n">
        <v>2</v>
      </c>
      <c r="E10" t="n">
        <v>0</v>
      </c>
      <c r="H10" s="17">
        <f>A10</f>
        <v/>
      </c>
      <c r="I10" s="17">
        <f>B10</f>
        <v/>
      </c>
      <c r="J10" s="17">
        <f>C10</f>
        <v/>
      </c>
      <c r="K10" s="18">
        <f>D10/$I10</f>
        <v/>
      </c>
      <c r="L10" s="18">
        <f>E10/$I10</f>
        <v/>
      </c>
    </row>
    <row r="11" ht="15" customHeight="1">
      <c r="A11" s="16" t="inlineStr">
        <is>
          <t>LH1</t>
        </is>
      </c>
      <c r="B11" t="n">
        <v>38</v>
      </c>
      <c r="C11" t="n">
        <v>4</v>
      </c>
      <c r="D11" t="n">
        <v>0</v>
      </c>
      <c r="E11" t="n">
        <v>0</v>
      </c>
      <c r="H11" s="1">
        <f>A11</f>
        <v/>
      </c>
      <c r="I11" s="1">
        <f>B11</f>
        <v/>
      </c>
      <c r="J11" s="1">
        <f>C11</f>
        <v/>
      </c>
      <c r="K11" s="9">
        <f>D11/$I11</f>
        <v/>
      </c>
      <c r="L11" s="9">
        <f>E11/$I11</f>
        <v/>
      </c>
    </row>
    <row r="12" ht="15" customHeight="1">
      <c r="A12" s="16" t="inlineStr">
        <is>
          <t>LH3</t>
        </is>
      </c>
      <c r="B12" t="n">
        <v>38</v>
      </c>
      <c r="C12" t="n">
        <v>3</v>
      </c>
      <c r="D12" t="n">
        <v>1</v>
      </c>
      <c r="E12" t="n">
        <v>0</v>
      </c>
      <c r="H12" s="1">
        <f>A12</f>
        <v/>
      </c>
      <c r="I12" s="1">
        <f>B12</f>
        <v/>
      </c>
      <c r="J12" s="1">
        <f>C12</f>
        <v/>
      </c>
      <c r="K12" s="9">
        <f>D12/$I12</f>
        <v/>
      </c>
      <c r="L12" s="9">
        <f>E12/$I12</f>
        <v/>
      </c>
    </row>
    <row r="13" ht="15" customHeight="1">
      <c r="A13" s="16" t="inlineStr">
        <is>
          <t>RH2</t>
        </is>
      </c>
      <c r="B13" t="n">
        <v>38</v>
      </c>
      <c r="C13" t="n">
        <v>4</v>
      </c>
      <c r="D13" t="n">
        <v>1</v>
      </c>
      <c r="E13" t="n">
        <v>0</v>
      </c>
      <c r="H13" s="1">
        <f>A13</f>
        <v/>
      </c>
      <c r="I13" s="1">
        <f>B13</f>
        <v/>
      </c>
      <c r="J13" s="1">
        <f>C13</f>
        <v/>
      </c>
      <c r="K13" s="9">
        <f>D13/$I13</f>
        <v/>
      </c>
      <c r="L13" s="9">
        <f>E13/$I13</f>
        <v/>
      </c>
    </row>
    <row r="14" ht="15" customHeight="1">
      <c r="A14" s="16" t="inlineStr">
        <is>
          <t>RH4</t>
        </is>
      </c>
      <c r="B14" t="n">
        <v>38</v>
      </c>
      <c r="C14" t="n">
        <v>4</v>
      </c>
      <c r="D14" t="n">
        <v>0</v>
      </c>
      <c r="E14" t="n">
        <v>0</v>
      </c>
      <c r="H14" s="26">
        <f>A14</f>
        <v/>
      </c>
      <c r="I14" s="26">
        <f>B14</f>
        <v/>
      </c>
      <c r="J14" s="26">
        <f>C14</f>
        <v/>
      </c>
      <c r="K14" s="27">
        <f>D14/$I14</f>
        <v/>
      </c>
      <c r="L14" s="27">
        <f>E14/$I14</f>
        <v/>
      </c>
    </row>
    <row r="15" ht="15" customHeight="1">
      <c r="A15" s="15" t="inlineStr">
        <is>
          <t>H06 T00 - CNRL022507113305</t>
        </is>
      </c>
      <c r="B15" t="n">
        <v>152</v>
      </c>
      <c r="C15" t="n">
        <v>1</v>
      </c>
      <c r="D15" t="n">
        <v>1</v>
      </c>
      <c r="E15" t="n">
        <v>0</v>
      </c>
      <c r="H15" s="17">
        <f>A15</f>
        <v/>
      </c>
      <c r="I15" s="17">
        <f>B15</f>
        <v/>
      </c>
      <c r="J15" s="17">
        <f>C15</f>
        <v/>
      </c>
      <c r="K15" s="18">
        <f>D15/$I15</f>
        <v/>
      </c>
      <c r="L15" s="18">
        <f>E15/$I15</f>
        <v/>
      </c>
    </row>
    <row r="16" ht="15" customHeight="1">
      <c r="A16" s="16" t="inlineStr">
        <is>
          <t>LH1</t>
        </is>
      </c>
      <c r="B16" t="n">
        <v>38</v>
      </c>
      <c r="C16" t="n">
        <v>0</v>
      </c>
      <c r="D16" t="n">
        <v>0</v>
      </c>
      <c r="E16" t="n">
        <v>0</v>
      </c>
      <c r="H16" s="1">
        <f>A16</f>
        <v/>
      </c>
      <c r="I16" s="1">
        <f>B16</f>
        <v/>
      </c>
      <c r="J16" s="1">
        <f>C16</f>
        <v/>
      </c>
      <c r="K16" s="9">
        <f>D16/$I16</f>
        <v/>
      </c>
      <c r="L16" s="9">
        <f>E16/$I16</f>
        <v/>
      </c>
    </row>
    <row r="17" ht="15" customHeight="1">
      <c r="A17" s="16" t="inlineStr">
        <is>
          <t>LH3</t>
        </is>
      </c>
      <c r="B17" t="n">
        <v>38</v>
      </c>
      <c r="C17" t="n">
        <v>1</v>
      </c>
      <c r="D17" t="n">
        <v>0</v>
      </c>
      <c r="E17" t="n">
        <v>0</v>
      </c>
      <c r="H17" s="1">
        <f>A17</f>
        <v/>
      </c>
      <c r="I17" s="1">
        <f>B17</f>
        <v/>
      </c>
      <c r="J17" s="1">
        <f>C17</f>
        <v/>
      </c>
      <c r="K17" s="9">
        <f>D17/$I17</f>
        <v/>
      </c>
      <c r="L17" s="9">
        <f>E17/$I17</f>
        <v/>
      </c>
    </row>
    <row r="18" ht="15" customHeight="1">
      <c r="A18" s="16" t="inlineStr">
        <is>
          <t>RH2</t>
        </is>
      </c>
      <c r="B18" t="n">
        <v>38</v>
      </c>
      <c r="C18" t="n">
        <v>0</v>
      </c>
      <c r="D18" t="n">
        <v>1</v>
      </c>
      <c r="E18" t="n">
        <v>0</v>
      </c>
      <c r="H18" s="1">
        <f>A18</f>
        <v/>
      </c>
      <c r="I18" s="1">
        <f>B18</f>
        <v/>
      </c>
      <c r="J18" s="1">
        <f>C18</f>
        <v/>
      </c>
      <c r="K18" s="9">
        <f>D18/$I18</f>
        <v/>
      </c>
      <c r="L18" s="9">
        <f>E18/$I18</f>
        <v/>
      </c>
    </row>
    <row r="19" ht="15" customHeight="1">
      <c r="A19" s="16" t="inlineStr">
        <is>
          <t>RH4</t>
        </is>
      </c>
      <c r="B19" t="n">
        <v>38</v>
      </c>
      <c r="C19" t="n">
        <v>0</v>
      </c>
      <c r="D19" t="n">
        <v>0</v>
      </c>
      <c r="E19" t="n">
        <v>0</v>
      </c>
      <c r="H19" s="26">
        <f>A19</f>
        <v/>
      </c>
      <c r="I19" s="26">
        <f>B19</f>
        <v/>
      </c>
      <c r="J19" s="26">
        <f>C19</f>
        <v/>
      </c>
      <c r="K19" s="27">
        <f>D19/$I19</f>
        <v/>
      </c>
      <c r="L19" s="27">
        <f>E19/$I19</f>
        <v/>
      </c>
    </row>
    <row r="20" ht="15" customHeight="1">
      <c r="A20" s="15" t="inlineStr">
        <is>
          <t>H17 T00 - CNRL022507112229</t>
        </is>
      </c>
      <c r="B20" t="n">
        <v>144</v>
      </c>
      <c r="C20" t="n">
        <v>10</v>
      </c>
      <c r="D20" t="n">
        <v>3</v>
      </c>
      <c r="E20" t="n">
        <v>0</v>
      </c>
      <c r="H20" s="17">
        <f>A20</f>
        <v/>
      </c>
      <c r="I20" s="17">
        <f>B20</f>
        <v/>
      </c>
      <c r="J20" s="17">
        <f>C20</f>
        <v/>
      </c>
      <c r="K20" s="18">
        <f>D20/$I20</f>
        <v/>
      </c>
      <c r="L20" s="18">
        <f>E20/$I20</f>
        <v/>
      </c>
    </row>
    <row r="21" ht="15" customHeight="1">
      <c r="A21" s="16" t="inlineStr">
        <is>
          <t>LH1</t>
        </is>
      </c>
      <c r="B21" t="n">
        <v>36</v>
      </c>
      <c r="C21" t="n">
        <v>2</v>
      </c>
      <c r="D21" t="n">
        <v>0</v>
      </c>
      <c r="E21" t="n">
        <v>0</v>
      </c>
      <c r="H21" s="1">
        <f>A21</f>
        <v/>
      </c>
      <c r="I21" s="1">
        <f>B21</f>
        <v/>
      </c>
      <c r="J21" s="1">
        <f>C21</f>
        <v/>
      </c>
      <c r="K21" s="9">
        <f>D21/$I21</f>
        <v/>
      </c>
      <c r="L21" s="9">
        <f>E21/$I21</f>
        <v/>
      </c>
    </row>
    <row r="22" ht="15" customHeight="1">
      <c r="A22" s="16" t="inlineStr">
        <is>
          <t>LH3</t>
        </is>
      </c>
      <c r="B22" t="n">
        <v>36</v>
      </c>
      <c r="C22" t="n">
        <v>4</v>
      </c>
      <c r="D22" t="n">
        <v>1</v>
      </c>
      <c r="E22" t="n">
        <v>0</v>
      </c>
      <c r="H22" s="1">
        <f>A22</f>
        <v/>
      </c>
      <c r="I22" s="1">
        <f>B22</f>
        <v/>
      </c>
      <c r="J22" s="1">
        <f>C22</f>
        <v/>
      </c>
      <c r="K22" s="9">
        <f>D22/$I22</f>
        <v/>
      </c>
      <c r="L22" s="9">
        <f>E22/$I22</f>
        <v/>
      </c>
    </row>
    <row r="23" ht="15" customHeight="1">
      <c r="A23" s="16" t="inlineStr">
        <is>
          <t>RH2</t>
        </is>
      </c>
      <c r="B23" t="n">
        <v>36</v>
      </c>
      <c r="C23" t="n">
        <v>2</v>
      </c>
      <c r="D23" t="n">
        <v>1</v>
      </c>
      <c r="E23" t="n">
        <v>0</v>
      </c>
      <c r="H23" s="1">
        <f>A23</f>
        <v/>
      </c>
      <c r="I23" s="1">
        <f>B23</f>
        <v/>
      </c>
      <c r="J23" s="1">
        <f>C23</f>
        <v/>
      </c>
      <c r="K23" s="9">
        <f>D23/$I23</f>
        <v/>
      </c>
      <c r="L23" s="9">
        <f>E23/$I23</f>
        <v/>
      </c>
    </row>
    <row r="24" ht="15" customHeight="1">
      <c r="A24" s="16" t="inlineStr">
        <is>
          <t>RH4</t>
        </is>
      </c>
      <c r="B24" t="n">
        <v>36</v>
      </c>
      <c r="C24" t="n">
        <v>2</v>
      </c>
      <c r="D24" t="n">
        <v>1</v>
      </c>
      <c r="E24" t="n">
        <v>0</v>
      </c>
      <c r="H24" s="26">
        <f>A24</f>
        <v/>
      </c>
      <c r="I24" s="26">
        <f>B24</f>
        <v/>
      </c>
      <c r="J24" s="26">
        <f>C24</f>
        <v/>
      </c>
      <c r="K24" s="27">
        <f>D24/$I24</f>
        <v/>
      </c>
      <c r="L24" s="27">
        <f>E24/$I24</f>
        <v/>
      </c>
    </row>
    <row r="25" ht="15" customHeight="1">
      <c r="A25" s="15" t="inlineStr">
        <is>
          <t>H06 T00 - CNRL022507112157</t>
        </is>
      </c>
      <c r="B25" t="n">
        <v>152</v>
      </c>
      <c r="C25" t="n">
        <v>8</v>
      </c>
      <c r="D25" t="n">
        <v>2</v>
      </c>
      <c r="E25" t="n">
        <v>0</v>
      </c>
      <c r="H25" s="17">
        <f>A25</f>
        <v/>
      </c>
      <c r="I25" s="17">
        <f>B25</f>
        <v/>
      </c>
      <c r="J25" s="17">
        <f>C25</f>
        <v/>
      </c>
      <c r="K25" s="18">
        <f>D25/$I25</f>
        <v/>
      </c>
      <c r="L25" s="18">
        <f>E25/$I25</f>
        <v/>
      </c>
    </row>
    <row r="26" ht="15" customHeight="1">
      <c r="A26" s="16" t="inlineStr">
        <is>
          <t>LH1</t>
        </is>
      </c>
      <c r="B26" t="n">
        <v>38</v>
      </c>
      <c r="C26" t="n">
        <v>2</v>
      </c>
      <c r="D26" t="n">
        <v>0</v>
      </c>
      <c r="E26" t="n">
        <v>0</v>
      </c>
      <c r="H26" s="1">
        <f>A26</f>
        <v/>
      </c>
      <c r="I26" s="1">
        <f>B26</f>
        <v/>
      </c>
      <c r="J26" s="1">
        <f>C26</f>
        <v/>
      </c>
      <c r="K26" s="9">
        <f>D26/$I26</f>
        <v/>
      </c>
      <c r="L26" s="9">
        <f>E26/$I26</f>
        <v/>
      </c>
    </row>
    <row r="27" ht="15" customHeight="1">
      <c r="A27" s="16" t="inlineStr">
        <is>
          <t>LH3</t>
        </is>
      </c>
      <c r="B27" t="n">
        <v>38</v>
      </c>
      <c r="C27" t="n">
        <v>2</v>
      </c>
      <c r="D27" t="n">
        <v>0</v>
      </c>
      <c r="E27" t="n">
        <v>0</v>
      </c>
      <c r="H27" s="1">
        <f>A27</f>
        <v/>
      </c>
      <c r="I27" s="1">
        <f>B27</f>
        <v/>
      </c>
      <c r="J27" s="1">
        <f>C27</f>
        <v/>
      </c>
      <c r="K27" s="9">
        <f>D27/$I27</f>
        <v/>
      </c>
      <c r="L27" s="9">
        <f>E27/$I27</f>
        <v/>
      </c>
    </row>
    <row r="28" ht="15" customHeight="1">
      <c r="A28" s="16" t="inlineStr">
        <is>
          <t>RH2</t>
        </is>
      </c>
      <c r="B28" t="n">
        <v>38</v>
      </c>
      <c r="C28" t="n">
        <v>2</v>
      </c>
      <c r="D28" t="n">
        <v>1</v>
      </c>
      <c r="E28" t="n">
        <v>0</v>
      </c>
      <c r="H28" s="1">
        <f>A28</f>
        <v/>
      </c>
      <c r="I28" s="1">
        <f>B28</f>
        <v/>
      </c>
      <c r="J28" s="1">
        <f>C28</f>
        <v/>
      </c>
      <c r="K28" s="9">
        <f>D28/$I28</f>
        <v/>
      </c>
      <c r="L28" s="9">
        <f>E28/$I28</f>
        <v/>
      </c>
    </row>
    <row r="29" ht="15" customHeight="1">
      <c r="A29" s="16" t="inlineStr">
        <is>
          <t>RH4</t>
        </is>
      </c>
      <c r="B29" t="n">
        <v>38</v>
      </c>
      <c r="C29" t="n">
        <v>2</v>
      </c>
      <c r="D29" t="n">
        <v>1</v>
      </c>
      <c r="E29" t="n">
        <v>0</v>
      </c>
      <c r="H29" s="26">
        <f>A29</f>
        <v/>
      </c>
      <c r="I29" s="26">
        <f>B29</f>
        <v/>
      </c>
      <c r="J29" s="26">
        <f>C29</f>
        <v/>
      </c>
      <c r="K29" s="27">
        <f>D29/$I29</f>
        <v/>
      </c>
      <c r="L29" s="27">
        <f>E29/$I29</f>
        <v/>
      </c>
    </row>
    <row r="30" ht="15" customHeight="1">
      <c r="A30" s="15" t="inlineStr">
        <is>
          <t>H17 T00 - CNRL022507111081</t>
        </is>
      </c>
      <c r="B30" t="n">
        <v>152</v>
      </c>
      <c r="C30" t="n">
        <v>12</v>
      </c>
      <c r="D30" t="n">
        <v>1</v>
      </c>
      <c r="E30" t="n">
        <v>0</v>
      </c>
      <c r="H30" s="17">
        <f>A30</f>
        <v/>
      </c>
      <c r="I30" s="17">
        <f>B30</f>
        <v/>
      </c>
      <c r="J30" s="17">
        <f>C30</f>
        <v/>
      </c>
      <c r="K30" s="18">
        <f>D30/$I30</f>
        <v/>
      </c>
      <c r="L30" s="18">
        <f>E30/$I30</f>
        <v/>
      </c>
    </row>
    <row r="31" ht="15" customHeight="1">
      <c r="A31" s="16" t="inlineStr">
        <is>
          <t>LH1</t>
        </is>
      </c>
      <c r="B31" t="n">
        <v>38</v>
      </c>
      <c r="C31" t="n">
        <v>3</v>
      </c>
      <c r="D31" t="n">
        <v>0</v>
      </c>
      <c r="E31" t="n">
        <v>0</v>
      </c>
      <c r="H31" s="1">
        <f>A31</f>
        <v/>
      </c>
      <c r="I31" s="1">
        <f>B31</f>
        <v/>
      </c>
      <c r="J31" s="1">
        <f>C31</f>
        <v/>
      </c>
      <c r="K31" s="9">
        <f>D31/$I31</f>
        <v/>
      </c>
      <c r="L31" s="9">
        <f>E31/$I31</f>
        <v/>
      </c>
    </row>
    <row r="32" ht="15" customHeight="1">
      <c r="A32" s="16" t="inlineStr">
        <is>
          <t>LH3</t>
        </is>
      </c>
      <c r="B32" t="n">
        <v>38</v>
      </c>
      <c r="C32" t="n">
        <v>3</v>
      </c>
      <c r="D32" t="n">
        <v>1</v>
      </c>
      <c r="E32" t="n">
        <v>0</v>
      </c>
      <c r="H32" s="1">
        <f>A32</f>
        <v/>
      </c>
      <c r="I32" s="1">
        <f>B32</f>
        <v/>
      </c>
      <c r="J32" s="1">
        <f>C32</f>
        <v/>
      </c>
      <c r="K32" s="9">
        <f>D32/$I32</f>
        <v/>
      </c>
      <c r="L32" s="9">
        <f>E32/$I32</f>
        <v/>
      </c>
    </row>
    <row r="33" ht="15" customHeight="1">
      <c r="A33" s="16" t="inlineStr">
        <is>
          <t>RH2</t>
        </is>
      </c>
      <c r="B33" t="n">
        <v>38</v>
      </c>
      <c r="C33" t="n">
        <v>3</v>
      </c>
      <c r="D33" t="n">
        <v>0</v>
      </c>
      <c r="E33" t="n">
        <v>0</v>
      </c>
      <c r="H33" s="1">
        <f>A33</f>
        <v/>
      </c>
      <c r="I33" s="1">
        <f>B33</f>
        <v/>
      </c>
      <c r="J33" s="1">
        <f>C33</f>
        <v/>
      </c>
      <c r="K33" s="9">
        <f>D33/$I33</f>
        <v/>
      </c>
      <c r="L33" s="9">
        <f>E33/$I33</f>
        <v/>
      </c>
    </row>
    <row r="34" ht="15" customHeight="1">
      <c r="A34" s="16" t="inlineStr">
        <is>
          <t>RH4</t>
        </is>
      </c>
      <c r="B34" t="n">
        <v>38</v>
      </c>
      <c r="C34" t="n">
        <v>3</v>
      </c>
      <c r="D34" t="n">
        <v>0</v>
      </c>
      <c r="E34" t="n">
        <v>0</v>
      </c>
      <c r="H34" s="26">
        <f>A34</f>
        <v/>
      </c>
      <c r="I34" s="26">
        <f>B34</f>
        <v/>
      </c>
      <c r="J34" s="26">
        <f>C34</f>
        <v/>
      </c>
      <c r="K34" s="27">
        <f>D34/$I34</f>
        <v/>
      </c>
      <c r="L34" s="27">
        <f>E34/$I34</f>
        <v/>
      </c>
    </row>
    <row r="35" ht="15" customHeight="1">
      <c r="A35" s="15" t="inlineStr">
        <is>
          <t>H06 T00 - CNRL022507111005</t>
        </is>
      </c>
      <c r="B35" t="n">
        <v>144</v>
      </c>
      <c r="C35" t="n">
        <v>36</v>
      </c>
      <c r="D35" t="n">
        <v>4</v>
      </c>
      <c r="E35" t="n">
        <v>0</v>
      </c>
      <c r="H35" s="17">
        <f>A35</f>
        <v/>
      </c>
      <c r="I35" s="17">
        <f>B35</f>
        <v/>
      </c>
      <c r="J35" s="17">
        <f>C35</f>
        <v/>
      </c>
      <c r="K35" s="18">
        <f>D35/$I35</f>
        <v/>
      </c>
      <c r="L35" s="18">
        <f>E35/$I35</f>
        <v/>
      </c>
    </row>
    <row r="36" ht="15" customHeight="1">
      <c r="A36" s="16" t="inlineStr">
        <is>
          <t>LH1</t>
        </is>
      </c>
      <c r="B36" t="n">
        <v>36</v>
      </c>
      <c r="C36" t="n">
        <v>9</v>
      </c>
      <c r="D36" t="n">
        <v>1</v>
      </c>
      <c r="E36" t="n">
        <v>0</v>
      </c>
      <c r="H36" s="1">
        <f>A36</f>
        <v/>
      </c>
      <c r="I36" s="1">
        <f>B36</f>
        <v/>
      </c>
      <c r="J36" s="1">
        <f>C36</f>
        <v/>
      </c>
      <c r="K36" s="9">
        <f>D36/$I36</f>
        <v/>
      </c>
      <c r="L36" s="9">
        <f>E36/$I36</f>
        <v/>
      </c>
    </row>
    <row r="37" ht="15" customHeight="1">
      <c r="A37" s="16" t="inlineStr">
        <is>
          <t>LH3</t>
        </is>
      </c>
      <c r="B37" t="n">
        <v>36</v>
      </c>
      <c r="C37" t="n">
        <v>9</v>
      </c>
      <c r="D37" t="n">
        <v>1</v>
      </c>
      <c r="E37" t="n">
        <v>0</v>
      </c>
      <c r="H37" s="1">
        <f>A37</f>
        <v/>
      </c>
      <c r="I37" s="1">
        <f>B37</f>
        <v/>
      </c>
      <c r="J37" s="1">
        <f>C37</f>
        <v/>
      </c>
      <c r="K37" s="9">
        <f>D37/$I37</f>
        <v/>
      </c>
      <c r="L37" s="9">
        <f>E37/$I37</f>
        <v/>
      </c>
    </row>
    <row r="38" ht="15" customHeight="1">
      <c r="A38" s="16" t="inlineStr">
        <is>
          <t>RH2</t>
        </is>
      </c>
      <c r="B38" t="n">
        <v>36</v>
      </c>
      <c r="C38" t="n">
        <v>9</v>
      </c>
      <c r="D38" t="n">
        <v>1</v>
      </c>
      <c r="E38" t="n">
        <v>0</v>
      </c>
      <c r="H38" s="1">
        <f>A38</f>
        <v/>
      </c>
      <c r="I38" s="1">
        <f>B38</f>
        <v/>
      </c>
      <c r="J38" s="1">
        <f>C38</f>
        <v/>
      </c>
      <c r="K38" s="9">
        <f>D38/$I38</f>
        <v/>
      </c>
      <c r="L38" s="9">
        <f>E38/$I38</f>
        <v/>
      </c>
    </row>
    <row r="39" ht="15" customHeight="1">
      <c r="A39" s="16" t="inlineStr">
        <is>
          <t>RH4</t>
        </is>
      </c>
      <c r="B39" t="n">
        <v>36</v>
      </c>
      <c r="C39" t="n">
        <v>9</v>
      </c>
      <c r="D39" t="n">
        <v>1</v>
      </c>
      <c r="E39" t="n">
        <v>0</v>
      </c>
      <c r="H39" s="26">
        <f>A39</f>
        <v/>
      </c>
      <c r="I39" s="26">
        <f>B39</f>
        <v/>
      </c>
      <c r="J39" s="26">
        <f>C39</f>
        <v/>
      </c>
      <c r="K39" s="27">
        <f>D39/$I39</f>
        <v/>
      </c>
      <c r="L39" s="27">
        <f>E39/$I39</f>
        <v/>
      </c>
    </row>
    <row r="40" ht="15" customHeight="1">
      <c r="A40" s="15" t="inlineStr">
        <is>
          <t>H17 T00 - CNRL022507103217</t>
        </is>
      </c>
      <c r="B40" t="n">
        <v>148</v>
      </c>
      <c r="C40" t="n">
        <v>92</v>
      </c>
      <c r="D40" t="n">
        <v>21</v>
      </c>
      <c r="E40" t="n">
        <v>1</v>
      </c>
      <c r="H40" s="17">
        <f>A40</f>
        <v/>
      </c>
      <c r="I40" s="17">
        <f>B40</f>
        <v/>
      </c>
      <c r="J40" s="17">
        <f>C40</f>
        <v/>
      </c>
      <c r="K40" s="18">
        <f>D40/$I40</f>
        <v/>
      </c>
      <c r="L40" s="18">
        <f>E40/$I40</f>
        <v/>
      </c>
    </row>
    <row r="41" ht="15" customHeight="1">
      <c r="A41" s="16" t="inlineStr">
        <is>
          <t>LH1</t>
        </is>
      </c>
      <c r="B41" t="n">
        <v>37</v>
      </c>
      <c r="C41" t="n">
        <v>23</v>
      </c>
      <c r="D41" t="n">
        <v>10</v>
      </c>
      <c r="E41" t="n">
        <v>1</v>
      </c>
      <c r="H41" s="1">
        <f>A41</f>
        <v/>
      </c>
      <c r="I41" s="1">
        <f>B41</f>
        <v/>
      </c>
      <c r="J41" s="1">
        <f>C41</f>
        <v/>
      </c>
      <c r="K41" s="9">
        <f>D41/$I41</f>
        <v/>
      </c>
      <c r="L41" s="9">
        <f>E41/$I41</f>
        <v/>
      </c>
    </row>
    <row r="42" ht="15" customHeight="1">
      <c r="A42" s="16" t="inlineStr">
        <is>
          <t>LH3</t>
        </is>
      </c>
      <c r="B42" t="n">
        <v>37</v>
      </c>
      <c r="C42" t="n">
        <v>23</v>
      </c>
      <c r="D42" t="n">
        <v>1</v>
      </c>
      <c r="E42" t="n">
        <v>0</v>
      </c>
      <c r="H42" s="1">
        <f>A42</f>
        <v/>
      </c>
      <c r="I42" s="1">
        <f>B42</f>
        <v/>
      </c>
      <c r="J42" s="1">
        <f>C42</f>
        <v/>
      </c>
      <c r="K42" s="9">
        <f>D42/$I42</f>
        <v/>
      </c>
      <c r="L42" s="9">
        <f>E42/$I42</f>
        <v/>
      </c>
    </row>
    <row r="43" ht="15" customHeight="1">
      <c r="A43" s="16" t="inlineStr">
        <is>
          <t>RH2</t>
        </is>
      </c>
      <c r="B43" t="n">
        <v>37</v>
      </c>
      <c r="C43" t="n">
        <v>23</v>
      </c>
      <c r="D43" t="n">
        <v>2</v>
      </c>
      <c r="E43" t="n">
        <v>0</v>
      </c>
      <c r="H43" s="1">
        <f>A43</f>
        <v/>
      </c>
      <c r="I43" s="1">
        <f>B43</f>
        <v/>
      </c>
      <c r="J43" s="1">
        <f>C43</f>
        <v/>
      </c>
      <c r="K43" s="9">
        <f>D43/$I43</f>
        <v/>
      </c>
      <c r="L43" s="9">
        <f>E43/$I43</f>
        <v/>
      </c>
    </row>
    <row r="44" ht="15" customHeight="1">
      <c r="A44" s="16" t="inlineStr">
        <is>
          <t>RH4</t>
        </is>
      </c>
      <c r="B44" t="n">
        <v>37</v>
      </c>
      <c r="C44" t="n">
        <v>23</v>
      </c>
      <c r="D44" t="n">
        <v>8</v>
      </c>
      <c r="E44" t="n">
        <v>0</v>
      </c>
      <c r="H44" s="26">
        <f>A44</f>
        <v/>
      </c>
      <c r="I44" s="26">
        <f>B44</f>
        <v/>
      </c>
      <c r="J44" s="26">
        <f>C44</f>
        <v/>
      </c>
      <c r="K44" s="27">
        <f>D44/$I44</f>
        <v/>
      </c>
      <c r="L44" s="27">
        <f>E44/$I44</f>
        <v/>
      </c>
    </row>
    <row r="45" ht="15" customHeight="1">
      <c r="A45" s="15" t="inlineStr">
        <is>
          <t>H06 T00 - CNRL022507101143</t>
        </is>
      </c>
      <c r="B45" t="n">
        <v>132</v>
      </c>
      <c r="C45" t="n">
        <v>131</v>
      </c>
      <c r="D45" t="n">
        <v>5</v>
      </c>
      <c r="E45" t="n">
        <v>0</v>
      </c>
      <c r="H45" s="17">
        <f>A45</f>
        <v/>
      </c>
      <c r="I45" s="17">
        <f>B45</f>
        <v/>
      </c>
      <c r="J45" s="17">
        <f>C45</f>
        <v/>
      </c>
      <c r="K45" s="18">
        <f>D45/$I45</f>
        <v/>
      </c>
      <c r="L45" s="18">
        <f>E45/$I45</f>
        <v/>
      </c>
    </row>
    <row r="46" ht="15" customHeight="1">
      <c r="A46" s="16" t="inlineStr">
        <is>
          <t>LH1</t>
        </is>
      </c>
      <c r="B46" t="n">
        <v>33</v>
      </c>
      <c r="C46" t="n">
        <v>33</v>
      </c>
      <c r="D46" t="n">
        <v>2</v>
      </c>
      <c r="E46" t="n">
        <v>0</v>
      </c>
      <c r="H46" s="1">
        <f>A46</f>
        <v/>
      </c>
      <c r="I46" s="1">
        <f>B46</f>
        <v/>
      </c>
      <c r="J46" s="1">
        <f>C46</f>
        <v/>
      </c>
      <c r="K46" s="9">
        <f>D46/$I46</f>
        <v/>
      </c>
      <c r="L46" s="9">
        <f>E46/$I46</f>
        <v/>
      </c>
    </row>
    <row r="47" ht="15" customHeight="1">
      <c r="A47" s="16" t="inlineStr">
        <is>
          <t>LH3</t>
        </is>
      </c>
      <c r="B47" t="n">
        <v>33</v>
      </c>
      <c r="C47" t="n">
        <v>33</v>
      </c>
      <c r="D47" t="n">
        <v>0</v>
      </c>
      <c r="E47" t="n">
        <v>0</v>
      </c>
      <c r="H47" s="1">
        <f>A47</f>
        <v/>
      </c>
      <c r="I47" s="1">
        <f>B47</f>
        <v/>
      </c>
      <c r="J47" s="1">
        <f>C47</f>
        <v/>
      </c>
      <c r="K47" s="9">
        <f>D47/$I47</f>
        <v/>
      </c>
      <c r="L47" s="9">
        <f>E47/$I47</f>
        <v/>
      </c>
    </row>
    <row r="48" ht="15" customHeight="1">
      <c r="A48" s="16" t="inlineStr">
        <is>
          <t>RH2</t>
        </is>
      </c>
      <c r="B48" t="n">
        <v>33</v>
      </c>
      <c r="C48" t="n">
        <v>32</v>
      </c>
      <c r="D48" t="n">
        <v>2</v>
      </c>
      <c r="E48" t="n">
        <v>0</v>
      </c>
      <c r="H48" s="1">
        <f>A48</f>
        <v/>
      </c>
      <c r="I48" s="1">
        <f>B48</f>
        <v/>
      </c>
      <c r="J48" s="1">
        <f>C48</f>
        <v/>
      </c>
      <c r="K48" s="9">
        <f>D48/$I48</f>
        <v/>
      </c>
      <c r="L48" s="9">
        <f>E48/$I48</f>
        <v/>
      </c>
    </row>
    <row r="49" ht="15" customHeight="1">
      <c r="A49" s="16" t="inlineStr">
        <is>
          <t>RH4</t>
        </is>
      </c>
      <c r="B49" t="n">
        <v>33</v>
      </c>
      <c r="C49" t="n">
        <v>33</v>
      </c>
      <c r="D49" t="n">
        <v>1</v>
      </c>
      <c r="E49" t="n">
        <v>0</v>
      </c>
      <c r="H49" s="26">
        <f>A49</f>
        <v/>
      </c>
      <c r="I49" s="26">
        <f>B49</f>
        <v/>
      </c>
      <c r="J49" s="26">
        <f>C49</f>
        <v/>
      </c>
      <c r="K49" s="27">
        <f>D49/$I49</f>
        <v/>
      </c>
      <c r="L49" s="27">
        <f>E49/$I49</f>
        <v/>
      </c>
    </row>
    <row r="50" ht="15" customHeight="1">
      <c r="A50" s="15" t="inlineStr">
        <is>
          <t>H17 T00 - CNRL022507101077</t>
        </is>
      </c>
      <c r="B50" t="n">
        <v>148</v>
      </c>
      <c r="C50" t="n">
        <v>141</v>
      </c>
      <c r="D50" t="n">
        <v>17</v>
      </c>
      <c r="E50" t="n">
        <v>6</v>
      </c>
      <c r="H50" s="17">
        <f>A50</f>
        <v/>
      </c>
      <c r="I50" s="17">
        <f>B50</f>
        <v/>
      </c>
      <c r="J50" s="17">
        <f>C50</f>
        <v/>
      </c>
      <c r="K50" s="18">
        <f>D50/$I50</f>
        <v/>
      </c>
      <c r="L50" s="18">
        <f>E50/$I50</f>
        <v/>
      </c>
    </row>
    <row r="51" ht="15" customHeight="1">
      <c r="A51" s="16" t="inlineStr">
        <is>
          <t>LH1</t>
        </is>
      </c>
      <c r="B51" t="n">
        <v>37</v>
      </c>
      <c r="C51" t="n">
        <v>36</v>
      </c>
      <c r="D51" t="n">
        <v>4</v>
      </c>
      <c r="E51" t="n">
        <v>3</v>
      </c>
      <c r="H51" s="1">
        <f>A51</f>
        <v/>
      </c>
      <c r="I51" s="1">
        <f>B51</f>
        <v/>
      </c>
      <c r="J51" s="1">
        <f>C51</f>
        <v/>
      </c>
      <c r="K51" s="9">
        <f>D51/$I51</f>
        <v/>
      </c>
      <c r="L51" s="9">
        <f>E51/$I51</f>
        <v/>
      </c>
    </row>
    <row r="52" ht="15" customHeight="1">
      <c r="A52" s="16" t="inlineStr">
        <is>
          <t>LH3</t>
        </is>
      </c>
      <c r="B52" t="n">
        <v>37</v>
      </c>
      <c r="C52" t="n">
        <v>34</v>
      </c>
      <c r="D52" t="n">
        <v>5</v>
      </c>
      <c r="E52" t="n">
        <v>3</v>
      </c>
      <c r="H52" s="1">
        <f>A52</f>
        <v/>
      </c>
      <c r="I52" s="1">
        <f>B52</f>
        <v/>
      </c>
      <c r="J52" s="1">
        <f>C52</f>
        <v/>
      </c>
      <c r="K52" s="9">
        <f>D52/$I52</f>
        <v/>
      </c>
      <c r="L52" s="9">
        <f>E52/$I52</f>
        <v/>
      </c>
    </row>
    <row r="53" ht="15" customHeight="1">
      <c r="A53" s="16" t="inlineStr">
        <is>
          <t>RH2</t>
        </is>
      </c>
      <c r="B53" t="n">
        <v>37</v>
      </c>
      <c r="C53" t="n">
        <v>34</v>
      </c>
      <c r="D53" t="n">
        <v>7</v>
      </c>
      <c r="E53" t="n">
        <v>0</v>
      </c>
      <c r="H53" s="1">
        <f>A53</f>
        <v/>
      </c>
      <c r="I53" s="1">
        <f>B53</f>
        <v/>
      </c>
      <c r="J53" s="1">
        <f>C53</f>
        <v/>
      </c>
      <c r="K53" s="9">
        <f>D53/$I53</f>
        <v/>
      </c>
      <c r="L53" s="9">
        <f>E53/$I53</f>
        <v/>
      </c>
    </row>
    <row r="54" ht="15" customHeight="1">
      <c r="A54" s="16" t="inlineStr">
        <is>
          <t>RH4</t>
        </is>
      </c>
      <c r="B54" t="n">
        <v>37</v>
      </c>
      <c r="C54" t="n">
        <v>37</v>
      </c>
      <c r="D54" t="n">
        <v>1</v>
      </c>
      <c r="E54" t="n">
        <v>0</v>
      </c>
      <c r="H54" s="26">
        <f>A54</f>
        <v/>
      </c>
      <c r="I54" s="26">
        <f>B54</f>
        <v/>
      </c>
      <c r="J54" s="26">
        <f>C54</f>
        <v/>
      </c>
      <c r="K54" s="27">
        <f>D54/$I54</f>
        <v/>
      </c>
      <c r="L54" s="27">
        <f>E54/$I54</f>
        <v/>
      </c>
    </row>
    <row r="55" ht="15" customHeight="1">
      <c r="A55" s="15" t="inlineStr">
        <is>
          <t>H06 T00 - CNRL022507101003</t>
        </is>
      </c>
      <c r="B55" t="n">
        <v>148</v>
      </c>
      <c r="C55" t="n">
        <v>145</v>
      </c>
      <c r="D55" t="n">
        <v>3</v>
      </c>
      <c r="E55" t="n">
        <v>1</v>
      </c>
      <c r="H55" s="17">
        <f>A55</f>
        <v/>
      </c>
      <c r="I55" s="17">
        <f>B55</f>
        <v/>
      </c>
      <c r="J55" s="17">
        <f>C55</f>
        <v/>
      </c>
      <c r="K55" s="18">
        <f>D55/$I55</f>
        <v/>
      </c>
      <c r="L55" s="18">
        <f>E55/$I55</f>
        <v/>
      </c>
    </row>
    <row r="56" ht="15" customHeight="1">
      <c r="A56" s="16" t="inlineStr">
        <is>
          <t>LH1</t>
        </is>
      </c>
      <c r="B56" t="n">
        <v>37</v>
      </c>
      <c r="C56" t="n">
        <v>36</v>
      </c>
      <c r="D56" t="n">
        <v>1</v>
      </c>
      <c r="E56" t="n">
        <v>1</v>
      </c>
      <c r="H56" s="1">
        <f>A56</f>
        <v/>
      </c>
      <c r="I56" s="1">
        <f>B56</f>
        <v/>
      </c>
      <c r="J56" s="1">
        <f>C56</f>
        <v/>
      </c>
      <c r="K56" s="9">
        <f>D56/$I56</f>
        <v/>
      </c>
      <c r="L56" s="9">
        <f>E56/$I56</f>
        <v/>
      </c>
    </row>
    <row r="57" ht="15" customHeight="1">
      <c r="A57" s="16" t="inlineStr">
        <is>
          <t>LH3</t>
        </is>
      </c>
      <c r="B57" t="n">
        <v>37</v>
      </c>
      <c r="C57" t="n">
        <v>36</v>
      </c>
      <c r="D57" t="n">
        <v>0</v>
      </c>
      <c r="E57" t="n">
        <v>0</v>
      </c>
      <c r="H57" s="1">
        <f>A57</f>
        <v/>
      </c>
      <c r="I57" s="1">
        <f>B57</f>
        <v/>
      </c>
      <c r="J57" s="1">
        <f>C57</f>
        <v/>
      </c>
      <c r="K57" s="9">
        <f>D57/$I57</f>
        <v/>
      </c>
      <c r="L57" s="9">
        <f>E57/$I57</f>
        <v/>
      </c>
    </row>
    <row r="58" ht="15" customHeight="1">
      <c r="A58" s="16" t="inlineStr">
        <is>
          <t>RH2</t>
        </is>
      </c>
      <c r="B58" t="n">
        <v>37</v>
      </c>
      <c r="C58" t="n">
        <v>36</v>
      </c>
      <c r="D58" t="n">
        <v>1</v>
      </c>
      <c r="E58" t="n">
        <v>0</v>
      </c>
      <c r="H58" s="1">
        <f>A58</f>
        <v/>
      </c>
      <c r="I58" s="1">
        <f>B58</f>
        <v/>
      </c>
      <c r="J58" s="1">
        <f>C58</f>
        <v/>
      </c>
      <c r="K58" s="9">
        <f>D58/$I58</f>
        <v/>
      </c>
      <c r="L58" s="9">
        <f>E58/$I58</f>
        <v/>
      </c>
    </row>
    <row r="59" ht="15" customHeight="1">
      <c r="A59" s="16" t="inlineStr">
        <is>
          <t>RH4</t>
        </is>
      </c>
      <c r="B59" t="n">
        <v>37</v>
      </c>
      <c r="C59" t="n">
        <v>37</v>
      </c>
      <c r="D59" t="n">
        <v>1</v>
      </c>
      <c r="E59" t="n">
        <v>0</v>
      </c>
      <c r="H59" s="26">
        <f>A59</f>
        <v/>
      </c>
      <c r="I59" s="26">
        <f>B59</f>
        <v/>
      </c>
      <c r="J59" s="26">
        <f>C59</f>
        <v/>
      </c>
      <c r="K59" s="27">
        <f>D59/$I59</f>
        <v/>
      </c>
      <c r="L59" s="27">
        <f>E59/$I59</f>
        <v/>
      </c>
    </row>
    <row r="60" ht="15" customHeight="1">
      <c r="A60" s="15" t="inlineStr">
        <is>
          <t>H17 T00 - CNRL022507093365</t>
        </is>
      </c>
      <c r="B60" t="n">
        <v>156</v>
      </c>
      <c r="C60" t="n">
        <v>155</v>
      </c>
      <c r="D60" t="n">
        <v>4</v>
      </c>
      <c r="E60" t="n">
        <v>0</v>
      </c>
      <c r="H60" s="17">
        <f>A60</f>
        <v/>
      </c>
      <c r="I60" s="17">
        <f>B60</f>
        <v/>
      </c>
      <c r="J60" s="17">
        <f>C60</f>
        <v/>
      </c>
      <c r="K60" s="18">
        <f>D60/$I60</f>
        <v/>
      </c>
      <c r="L60" s="18">
        <f>E60/$I60</f>
        <v/>
      </c>
    </row>
    <row r="61" ht="15" customHeight="1">
      <c r="A61" s="16" t="inlineStr">
        <is>
          <t>LH1</t>
        </is>
      </c>
      <c r="B61" t="n">
        <v>39</v>
      </c>
      <c r="C61" t="n">
        <v>39</v>
      </c>
      <c r="D61" t="n">
        <v>1</v>
      </c>
      <c r="E61" t="n">
        <v>0</v>
      </c>
      <c r="H61" s="1">
        <f>A61</f>
        <v/>
      </c>
      <c r="I61" s="1">
        <f>B61</f>
        <v/>
      </c>
      <c r="J61" s="1">
        <f>C61</f>
        <v/>
      </c>
      <c r="K61" s="9">
        <f>D61/$I61</f>
        <v/>
      </c>
      <c r="L61" s="9">
        <f>E61/$I61</f>
        <v/>
      </c>
    </row>
    <row r="62" ht="15" customHeight="1">
      <c r="A62" s="16" t="inlineStr">
        <is>
          <t>LH3</t>
        </is>
      </c>
      <c r="B62" t="n">
        <v>39</v>
      </c>
      <c r="C62" t="n">
        <v>39</v>
      </c>
      <c r="D62" t="n">
        <v>1</v>
      </c>
      <c r="E62" t="n">
        <v>0</v>
      </c>
      <c r="H62" s="1">
        <f>A62</f>
        <v/>
      </c>
      <c r="I62" s="1">
        <f>B62</f>
        <v/>
      </c>
      <c r="J62" s="1">
        <f>C62</f>
        <v/>
      </c>
      <c r="K62" s="9">
        <f>D62/$I62</f>
        <v/>
      </c>
      <c r="L62" s="9">
        <f>E62/$I62</f>
        <v/>
      </c>
    </row>
    <row r="63" ht="15" customHeight="1">
      <c r="A63" s="16" t="inlineStr">
        <is>
          <t>RH2</t>
        </is>
      </c>
      <c r="B63" t="n">
        <v>39</v>
      </c>
      <c r="C63" t="n">
        <v>38</v>
      </c>
      <c r="D63" t="n">
        <v>2</v>
      </c>
      <c r="E63" t="n">
        <v>0</v>
      </c>
      <c r="H63" s="1">
        <f>A63</f>
        <v/>
      </c>
      <c r="I63" s="1">
        <f>B63</f>
        <v/>
      </c>
      <c r="J63" s="1">
        <f>C63</f>
        <v/>
      </c>
      <c r="K63" s="9">
        <f>D63/$I63</f>
        <v/>
      </c>
      <c r="L63" s="9">
        <f>E63/$I63</f>
        <v/>
      </c>
    </row>
    <row r="64" ht="15" customHeight="1">
      <c r="A64" s="16" t="inlineStr">
        <is>
          <t>RH4</t>
        </is>
      </c>
      <c r="B64" t="n">
        <v>39</v>
      </c>
      <c r="C64" t="n">
        <v>39</v>
      </c>
      <c r="D64" t="n">
        <v>0</v>
      </c>
      <c r="E64" t="n">
        <v>0</v>
      </c>
      <c r="H64" s="26">
        <f>A64</f>
        <v/>
      </c>
      <c r="I64" s="26">
        <f>B64</f>
        <v/>
      </c>
      <c r="J64" s="26">
        <f>C64</f>
        <v/>
      </c>
      <c r="K64" s="27">
        <f>D64/$I64</f>
        <v/>
      </c>
      <c r="L64" s="27">
        <f>E64/$I64</f>
        <v/>
      </c>
    </row>
    <row r="65" ht="15" customHeight="1">
      <c r="A65" s="15" t="inlineStr">
        <is>
          <t>H06 T00 - CNRL022507093287</t>
        </is>
      </c>
      <c r="B65" t="n">
        <v>152</v>
      </c>
      <c r="C65" t="n">
        <v>152</v>
      </c>
      <c r="D65" t="n">
        <v>2</v>
      </c>
      <c r="E65" t="n">
        <v>0</v>
      </c>
      <c r="H65" s="17">
        <f>A65</f>
        <v/>
      </c>
      <c r="I65" s="17">
        <f>B65</f>
        <v/>
      </c>
      <c r="J65" s="17">
        <f>C65</f>
        <v/>
      </c>
      <c r="K65" s="18">
        <f>D65/$I65</f>
        <v/>
      </c>
      <c r="L65" s="18">
        <f>E65/$I65</f>
        <v/>
      </c>
    </row>
    <row r="66" ht="15" customHeight="1">
      <c r="A66" s="16" t="inlineStr">
        <is>
          <t>LH1</t>
        </is>
      </c>
      <c r="B66" t="n">
        <v>38</v>
      </c>
      <c r="C66" t="n">
        <v>38</v>
      </c>
      <c r="D66" t="n">
        <v>0</v>
      </c>
      <c r="E66" t="n">
        <v>0</v>
      </c>
      <c r="H66" s="1">
        <f>A66</f>
        <v/>
      </c>
      <c r="I66" s="1">
        <f>B66</f>
        <v/>
      </c>
      <c r="J66" s="1">
        <f>C66</f>
        <v/>
      </c>
      <c r="K66" s="9">
        <f>D66/$I66</f>
        <v/>
      </c>
      <c r="L66" s="9">
        <f>E66/$I66</f>
        <v/>
      </c>
    </row>
    <row r="67" ht="15" customHeight="1">
      <c r="A67" s="16" t="inlineStr">
        <is>
          <t>LH3</t>
        </is>
      </c>
      <c r="B67" t="n">
        <v>38</v>
      </c>
      <c r="C67" t="n">
        <v>38</v>
      </c>
      <c r="D67" t="n">
        <v>1</v>
      </c>
      <c r="E67" t="n">
        <v>0</v>
      </c>
      <c r="H67" s="1">
        <f>A67</f>
        <v/>
      </c>
      <c r="I67" s="1">
        <f>B67</f>
        <v/>
      </c>
      <c r="J67" s="1">
        <f>C67</f>
        <v/>
      </c>
      <c r="K67" s="9">
        <f>D67/$I67</f>
        <v/>
      </c>
      <c r="L67" s="9">
        <f>E67/$I67</f>
        <v/>
      </c>
    </row>
    <row r="68" ht="15" customHeight="1">
      <c r="A68" s="16" t="inlineStr">
        <is>
          <t>RH2</t>
        </is>
      </c>
      <c r="B68" t="n">
        <v>38</v>
      </c>
      <c r="C68" t="n">
        <v>38</v>
      </c>
      <c r="D68" t="n">
        <v>1</v>
      </c>
      <c r="E68" t="n">
        <v>0</v>
      </c>
      <c r="H68" s="1">
        <f>A68</f>
        <v/>
      </c>
      <c r="I68" s="1">
        <f>B68</f>
        <v/>
      </c>
      <c r="J68" s="1">
        <f>C68</f>
        <v/>
      </c>
      <c r="K68" s="9">
        <f>D68/$I68</f>
        <v/>
      </c>
      <c r="L68" s="9">
        <f>E68/$I68</f>
        <v/>
      </c>
    </row>
    <row r="69" ht="15" customHeight="1">
      <c r="A69" s="16" t="inlineStr">
        <is>
          <t>RH4</t>
        </is>
      </c>
      <c r="B69" t="n">
        <v>38</v>
      </c>
      <c r="C69" t="n">
        <v>38</v>
      </c>
      <c r="D69" t="n">
        <v>0</v>
      </c>
      <c r="E69" t="n">
        <v>0</v>
      </c>
      <c r="H69" s="26">
        <f>A69</f>
        <v/>
      </c>
      <c r="I69" s="26">
        <f>B69</f>
        <v/>
      </c>
      <c r="J69" s="26">
        <f>C69</f>
        <v/>
      </c>
      <c r="K69" s="27">
        <f>D69/$I69</f>
        <v/>
      </c>
      <c r="L69" s="27">
        <f>E69/$I69</f>
        <v/>
      </c>
    </row>
    <row r="70" ht="15" customHeight="1">
      <c r="A70" s="15" t="inlineStr">
        <is>
          <t>H17 T00 - CNRL022507092211</t>
        </is>
      </c>
      <c r="B70" t="n">
        <v>152</v>
      </c>
      <c r="C70" t="n">
        <v>145</v>
      </c>
      <c r="D70" t="n">
        <v>7</v>
      </c>
      <c r="E70" t="n">
        <v>1</v>
      </c>
      <c r="H70" s="17">
        <f>A70</f>
        <v/>
      </c>
      <c r="I70" s="17">
        <f>B70</f>
        <v/>
      </c>
      <c r="J70" s="17">
        <f>C70</f>
        <v/>
      </c>
      <c r="K70" s="18">
        <f>D70/$I70</f>
        <v/>
      </c>
      <c r="L70" s="18">
        <f>E70/$I70</f>
        <v/>
      </c>
    </row>
    <row r="71" ht="15" customHeight="1">
      <c r="A71" s="16" t="inlineStr">
        <is>
          <t>LH1</t>
        </is>
      </c>
      <c r="B71" t="n">
        <v>38</v>
      </c>
      <c r="C71" t="n">
        <v>36</v>
      </c>
      <c r="D71" t="n">
        <v>1</v>
      </c>
      <c r="E71" t="n">
        <v>0</v>
      </c>
      <c r="H71" s="1">
        <f>A71</f>
        <v/>
      </c>
      <c r="I71" s="1">
        <f>B71</f>
        <v/>
      </c>
      <c r="J71" s="1">
        <f>C71</f>
        <v/>
      </c>
      <c r="K71" s="9">
        <f>D71/$I71</f>
        <v/>
      </c>
      <c r="L71" s="9">
        <f>E71/$I71</f>
        <v/>
      </c>
    </row>
    <row r="72" ht="15" customHeight="1">
      <c r="A72" s="16" t="inlineStr">
        <is>
          <t>LH3</t>
        </is>
      </c>
      <c r="B72" t="n">
        <v>38</v>
      </c>
      <c r="C72" t="n">
        <v>36</v>
      </c>
      <c r="D72" t="n">
        <v>2</v>
      </c>
      <c r="E72" t="n">
        <v>0</v>
      </c>
      <c r="H72" s="1">
        <f>A72</f>
        <v/>
      </c>
      <c r="I72" s="1">
        <f>B72</f>
        <v/>
      </c>
      <c r="J72" s="1">
        <f>C72</f>
        <v/>
      </c>
      <c r="K72" s="9">
        <f>D72/$I72</f>
        <v/>
      </c>
      <c r="L72" s="9">
        <f>E72/$I72</f>
        <v/>
      </c>
    </row>
    <row r="73" ht="15" customHeight="1">
      <c r="A73" s="16" t="inlineStr">
        <is>
          <t>RH2</t>
        </is>
      </c>
      <c r="B73" t="n">
        <v>38</v>
      </c>
      <c r="C73" t="n">
        <v>36</v>
      </c>
      <c r="D73" t="n">
        <v>3</v>
      </c>
      <c r="E73" t="n">
        <v>1</v>
      </c>
      <c r="H73" s="1">
        <f>A73</f>
        <v/>
      </c>
      <c r="I73" s="1">
        <f>B73</f>
        <v/>
      </c>
      <c r="J73" s="1">
        <f>C73</f>
        <v/>
      </c>
      <c r="K73" s="9">
        <f>D73/$I73</f>
        <v/>
      </c>
      <c r="L73" s="9">
        <f>E73/$I73</f>
        <v/>
      </c>
    </row>
    <row r="74" ht="15" customHeight="1">
      <c r="A74" s="16" t="inlineStr">
        <is>
          <t>RH4</t>
        </is>
      </c>
      <c r="B74" t="n">
        <v>38</v>
      </c>
      <c r="C74" t="n">
        <v>37</v>
      </c>
      <c r="D74" t="n">
        <v>1</v>
      </c>
      <c r="E74" t="n">
        <v>0</v>
      </c>
      <c r="H74" s="26">
        <f>A74</f>
        <v/>
      </c>
      <c r="I74" s="26">
        <f>B74</f>
        <v/>
      </c>
      <c r="J74" s="26">
        <f>C74</f>
        <v/>
      </c>
      <c r="K74" s="27">
        <f>D74/$I74</f>
        <v/>
      </c>
      <c r="L74" s="27">
        <f>E74/$I74</f>
        <v/>
      </c>
    </row>
    <row r="75" ht="15" customHeight="1">
      <c r="A75" s="15" t="inlineStr">
        <is>
          <t>H06 T00 - CNRL022507091135</t>
        </is>
      </c>
      <c r="B75" t="n">
        <v>136</v>
      </c>
      <c r="C75" t="n">
        <v>110</v>
      </c>
      <c r="D75" t="n">
        <v>3</v>
      </c>
      <c r="E75" t="n">
        <v>0</v>
      </c>
      <c r="H75" s="17">
        <f>A75</f>
        <v/>
      </c>
      <c r="I75" s="17">
        <f>B75</f>
        <v/>
      </c>
      <c r="J75" s="17">
        <f>C75</f>
        <v/>
      </c>
      <c r="K75" s="18">
        <f>D75/$I75</f>
        <v/>
      </c>
      <c r="L75" s="18">
        <f>E75/$I75</f>
        <v/>
      </c>
    </row>
    <row r="76" ht="15" customHeight="1">
      <c r="A76" s="16" t="inlineStr">
        <is>
          <t>LH1</t>
        </is>
      </c>
      <c r="B76" t="n">
        <v>34</v>
      </c>
      <c r="C76" t="n">
        <v>28</v>
      </c>
      <c r="D76" t="n">
        <v>0</v>
      </c>
      <c r="E76" t="n">
        <v>0</v>
      </c>
      <c r="H76" s="1">
        <f>A76</f>
        <v/>
      </c>
      <c r="I76" s="1">
        <f>B76</f>
        <v/>
      </c>
      <c r="J76" s="1">
        <f>C76</f>
        <v/>
      </c>
      <c r="K76" s="9">
        <f>D76/$I76</f>
        <v/>
      </c>
      <c r="L76" s="9">
        <f>E76/$I76</f>
        <v/>
      </c>
    </row>
    <row r="77" ht="15" customHeight="1">
      <c r="A77" s="16" t="inlineStr">
        <is>
          <t>LH3</t>
        </is>
      </c>
      <c r="B77" t="n">
        <v>34</v>
      </c>
      <c r="C77" t="n">
        <v>27</v>
      </c>
      <c r="D77" t="n">
        <v>1</v>
      </c>
      <c r="E77" t="n">
        <v>0</v>
      </c>
      <c r="H77" s="1">
        <f>A77</f>
        <v/>
      </c>
      <c r="I77" s="1">
        <f>B77</f>
        <v/>
      </c>
      <c r="J77" s="1">
        <f>C77</f>
        <v/>
      </c>
      <c r="K77" s="9">
        <f>D77/$I77</f>
        <v/>
      </c>
      <c r="L77" s="9">
        <f>E77/$I77</f>
        <v/>
      </c>
    </row>
    <row r="78" ht="15" customHeight="1">
      <c r="A78" s="16" t="inlineStr">
        <is>
          <t>RH2</t>
        </is>
      </c>
      <c r="B78" t="n">
        <v>34</v>
      </c>
      <c r="C78" t="n">
        <v>27</v>
      </c>
      <c r="D78" t="n">
        <v>1</v>
      </c>
      <c r="E78" t="n">
        <v>0</v>
      </c>
      <c r="H78" s="1">
        <f>A78</f>
        <v/>
      </c>
      <c r="I78" s="1">
        <f>B78</f>
        <v/>
      </c>
      <c r="J78" s="1">
        <f>C78</f>
        <v/>
      </c>
      <c r="K78" s="9">
        <f>D78/$I78</f>
        <v/>
      </c>
      <c r="L78" s="9">
        <f>E78/$I78</f>
        <v/>
      </c>
    </row>
    <row r="79" ht="15" customHeight="1">
      <c r="A79" s="16" t="inlineStr">
        <is>
          <t>RH4</t>
        </is>
      </c>
      <c r="B79" t="n">
        <v>34</v>
      </c>
      <c r="C79" t="n">
        <v>28</v>
      </c>
      <c r="D79" t="n">
        <v>1</v>
      </c>
      <c r="E79" t="n">
        <v>0</v>
      </c>
      <c r="H79" s="26">
        <f>A79</f>
        <v/>
      </c>
      <c r="I79" s="26">
        <f>B79</f>
        <v/>
      </c>
      <c r="J79" s="26">
        <f>C79</f>
        <v/>
      </c>
      <c r="K79" s="27">
        <f>D79/$I79</f>
        <v/>
      </c>
      <c r="L79" s="27">
        <f>E79/$I79</f>
        <v/>
      </c>
    </row>
    <row r="80" ht="15" customHeight="1">
      <c r="A80" s="15" t="inlineStr">
        <is>
          <t>H17 T00 - CNRL022507091067</t>
        </is>
      </c>
      <c r="B80" t="n">
        <v>156</v>
      </c>
      <c r="C80" t="n">
        <v>155</v>
      </c>
      <c r="D80" t="n">
        <v>4</v>
      </c>
      <c r="E80" t="n">
        <v>0</v>
      </c>
      <c r="H80" s="17">
        <f>A80</f>
        <v/>
      </c>
      <c r="I80" s="17">
        <f>B80</f>
        <v/>
      </c>
      <c r="J80" s="17">
        <f>C80</f>
        <v/>
      </c>
      <c r="K80" s="18">
        <f>D80/$I80</f>
        <v/>
      </c>
      <c r="L80" s="18">
        <f>E80/$I80</f>
        <v/>
      </c>
    </row>
    <row r="81" ht="15" customHeight="1">
      <c r="A81" s="16" t="inlineStr">
        <is>
          <t>LH1</t>
        </is>
      </c>
      <c r="B81" t="n">
        <v>39</v>
      </c>
      <c r="C81" t="n">
        <v>39</v>
      </c>
      <c r="D81" t="n">
        <v>0</v>
      </c>
      <c r="E81" t="n">
        <v>0</v>
      </c>
      <c r="H81" s="1">
        <f>A81</f>
        <v/>
      </c>
      <c r="I81" s="1">
        <f>B81</f>
        <v/>
      </c>
      <c r="J81" s="1">
        <f>C81</f>
        <v/>
      </c>
      <c r="K81" s="9">
        <f>D81/$I81</f>
        <v/>
      </c>
      <c r="L81" s="9">
        <f>E81/$I81</f>
        <v/>
      </c>
    </row>
    <row r="82" ht="15" customHeight="1">
      <c r="A82" s="16" t="inlineStr">
        <is>
          <t>LH3</t>
        </is>
      </c>
      <c r="B82" t="n">
        <v>39</v>
      </c>
      <c r="C82" t="n">
        <v>38</v>
      </c>
      <c r="D82" t="n">
        <v>1</v>
      </c>
      <c r="E82" t="n">
        <v>0</v>
      </c>
      <c r="H82" s="1">
        <f>A82</f>
        <v/>
      </c>
      <c r="I82" s="1">
        <f>B82</f>
        <v/>
      </c>
      <c r="J82" s="1">
        <f>C82</f>
        <v/>
      </c>
      <c r="K82" s="9">
        <f>D82/$I82</f>
        <v/>
      </c>
      <c r="L82" s="9">
        <f>E82/$I82</f>
        <v/>
      </c>
    </row>
    <row r="83" ht="15" customHeight="1">
      <c r="A83" s="16" t="inlineStr">
        <is>
          <t>RH2</t>
        </is>
      </c>
      <c r="B83" t="n">
        <v>39</v>
      </c>
      <c r="C83" t="n">
        <v>39</v>
      </c>
      <c r="D83" t="n">
        <v>0</v>
      </c>
      <c r="E83" t="n">
        <v>0</v>
      </c>
      <c r="H83" s="1">
        <f>A83</f>
        <v/>
      </c>
      <c r="I83" s="1">
        <f>B83</f>
        <v/>
      </c>
      <c r="J83" s="1">
        <f>C83</f>
        <v/>
      </c>
      <c r="K83" s="9">
        <f>D83/$I83</f>
        <v/>
      </c>
      <c r="L83" s="9">
        <f>E83/$I83</f>
        <v/>
      </c>
    </row>
    <row r="84" ht="15" customHeight="1">
      <c r="A84" s="16" t="inlineStr">
        <is>
          <t>RH4</t>
        </is>
      </c>
      <c r="B84" t="n">
        <v>39</v>
      </c>
      <c r="C84" t="n">
        <v>39</v>
      </c>
      <c r="D84" t="n">
        <v>3</v>
      </c>
      <c r="E84" t="n">
        <v>0</v>
      </c>
      <c r="H84" s="26">
        <f>A84</f>
        <v/>
      </c>
      <c r="I84" s="26">
        <f>B84</f>
        <v/>
      </c>
      <c r="J84" s="26">
        <f>C84</f>
        <v/>
      </c>
      <c r="K84" s="27">
        <f>D84/$I84</f>
        <v/>
      </c>
      <c r="L84" s="27">
        <f>E84/$I84</f>
        <v/>
      </c>
    </row>
    <row r="85" ht="15" customHeight="1">
      <c r="A85" s="15" t="inlineStr">
        <is>
          <t>H06 T00 - CNRL022507083405</t>
        </is>
      </c>
      <c r="B85" t="n">
        <v>152</v>
      </c>
      <c r="C85" t="n">
        <v>149</v>
      </c>
      <c r="D85" t="n">
        <v>6</v>
      </c>
      <c r="E85" t="n">
        <v>0</v>
      </c>
      <c r="H85" s="1" t="n"/>
      <c r="I85" s="1" t="n"/>
      <c r="J85" s="1" t="n"/>
      <c r="K85" s="9" t="n"/>
      <c r="L85" s="9" t="n"/>
    </row>
    <row r="86" ht="15" customHeight="1">
      <c r="A86" s="16" t="inlineStr">
        <is>
          <t>LH1</t>
        </is>
      </c>
      <c r="B86" t="n">
        <v>38</v>
      </c>
      <c r="C86" t="n">
        <v>38</v>
      </c>
      <c r="D86" t="n">
        <v>2</v>
      </c>
      <c r="E86" t="n">
        <v>0</v>
      </c>
      <c r="H86" s="1" t="n"/>
      <c r="I86" s="1" t="n"/>
      <c r="J86" s="1" t="n"/>
      <c r="K86" s="9" t="n"/>
      <c r="L86" s="9" t="n"/>
    </row>
    <row r="87" ht="15" customHeight="1">
      <c r="A87" s="16" t="inlineStr">
        <is>
          <t>LH3</t>
        </is>
      </c>
      <c r="B87" t="n">
        <v>38</v>
      </c>
      <c r="C87" t="n">
        <v>38</v>
      </c>
      <c r="D87" t="n">
        <v>0</v>
      </c>
      <c r="E87" t="n">
        <v>0</v>
      </c>
      <c r="H87" s="1" t="n"/>
      <c r="I87" s="1" t="n"/>
      <c r="J87" s="1" t="n"/>
      <c r="K87" s="9" t="n"/>
      <c r="L87" s="9" t="n"/>
    </row>
    <row r="88" ht="15" customHeight="1">
      <c r="A88" s="16" t="inlineStr">
        <is>
          <t>RH2</t>
        </is>
      </c>
      <c r="B88" t="n">
        <v>38</v>
      </c>
      <c r="C88" t="n">
        <v>35</v>
      </c>
      <c r="D88" t="n">
        <v>3</v>
      </c>
      <c r="E88" t="n">
        <v>0</v>
      </c>
      <c r="H88" s="1" t="n"/>
      <c r="I88" s="1" t="n"/>
      <c r="J88" s="1" t="n"/>
      <c r="K88" s="9" t="n"/>
      <c r="L88" s="9" t="n"/>
    </row>
    <row r="89" ht="15" customHeight="1">
      <c r="A89" s="16" t="inlineStr">
        <is>
          <t>RH4</t>
        </is>
      </c>
      <c r="B89" t="n">
        <v>38</v>
      </c>
      <c r="C89" t="n">
        <v>38</v>
      </c>
      <c r="D89" t="n">
        <v>1</v>
      </c>
      <c r="E89" t="n">
        <v>0</v>
      </c>
      <c r="H89" s="5" t="n"/>
      <c r="I89" s="5" t="n"/>
      <c r="J89" s="5" t="n"/>
      <c r="K89" s="10" t="n"/>
      <c r="L89" s="10" t="n"/>
    </row>
    <row r="90" ht="15" customHeight="1">
      <c r="A90" s="15" t="inlineStr">
        <is>
          <t>H17 T00 - CNRL022507083329</t>
        </is>
      </c>
      <c r="B90" t="n">
        <v>152</v>
      </c>
      <c r="C90" t="n">
        <v>151</v>
      </c>
      <c r="D90" t="n">
        <v>12</v>
      </c>
      <c r="E90" t="n">
        <v>0</v>
      </c>
      <c r="H90" s="1" t="n"/>
      <c r="I90" s="1" t="n"/>
      <c r="J90" s="1" t="n"/>
      <c r="K90" s="9" t="n"/>
      <c r="L90" s="9" t="n"/>
    </row>
    <row r="91" ht="15" customHeight="1">
      <c r="A91" s="16" t="inlineStr">
        <is>
          <t>LH1</t>
        </is>
      </c>
      <c r="B91" t="n">
        <v>38</v>
      </c>
      <c r="C91" t="n">
        <v>38</v>
      </c>
      <c r="D91" t="n">
        <v>12</v>
      </c>
      <c r="E91" t="n">
        <v>0</v>
      </c>
      <c r="H91" s="1" t="n"/>
      <c r="I91" s="1" t="n"/>
      <c r="J91" s="1" t="n"/>
      <c r="K91" s="9" t="n"/>
      <c r="L91" s="9" t="n"/>
    </row>
    <row r="92" ht="15" customHeight="1">
      <c r="A92" s="16" t="inlineStr">
        <is>
          <t>LH3</t>
        </is>
      </c>
      <c r="B92" t="n">
        <v>38</v>
      </c>
      <c r="C92" t="n">
        <v>38</v>
      </c>
      <c r="D92" t="n">
        <v>0</v>
      </c>
      <c r="E92" t="n">
        <v>0</v>
      </c>
      <c r="H92" s="1" t="n"/>
      <c r="I92" s="1" t="n"/>
      <c r="J92" s="1" t="n"/>
      <c r="K92" s="9" t="n"/>
      <c r="L92" s="9" t="n"/>
    </row>
    <row r="93" ht="15" customHeight="1">
      <c r="A93" s="16" t="inlineStr">
        <is>
          <t>RH2</t>
        </is>
      </c>
      <c r="B93" t="n">
        <v>38</v>
      </c>
      <c r="C93" t="n">
        <v>37</v>
      </c>
      <c r="D93" t="n">
        <v>0</v>
      </c>
      <c r="E93" t="n">
        <v>0</v>
      </c>
      <c r="H93" s="1" t="n"/>
      <c r="I93" s="1" t="n"/>
      <c r="J93" s="1" t="n"/>
      <c r="K93" s="9" t="n"/>
      <c r="L93" s="9" t="n"/>
    </row>
    <row r="94" ht="15" customHeight="1">
      <c r="A94" s="16" t="inlineStr">
        <is>
          <t>RH4</t>
        </is>
      </c>
      <c r="B94" t="n">
        <v>38</v>
      </c>
      <c r="C94" t="n">
        <v>38</v>
      </c>
      <c r="D94" t="n">
        <v>0</v>
      </c>
      <c r="E94" t="n">
        <v>0</v>
      </c>
      <c r="H94" s="5" t="n"/>
      <c r="I94" s="5" t="n"/>
      <c r="J94" s="5" t="n"/>
      <c r="K94" s="10" t="n"/>
      <c r="L94" s="10" t="n"/>
    </row>
    <row r="95" ht="15" customHeight="1">
      <c r="A95" s="15" t="inlineStr">
        <is>
          <t>H06 T00 - CNRL022507082253</t>
        </is>
      </c>
      <c r="B95" t="n">
        <v>148</v>
      </c>
      <c r="C95" t="n">
        <v>135</v>
      </c>
      <c r="D95" t="n">
        <v>8</v>
      </c>
      <c r="E95" t="n">
        <v>1</v>
      </c>
      <c r="H95" s="1" t="n"/>
      <c r="I95" s="1" t="n"/>
      <c r="J95" s="1" t="n"/>
      <c r="K95" s="9" t="n"/>
      <c r="L95" s="9" t="n"/>
    </row>
    <row r="96" ht="15" customHeight="1">
      <c r="A96" s="16" t="inlineStr">
        <is>
          <t>LH1</t>
        </is>
      </c>
      <c r="B96" t="n">
        <v>37</v>
      </c>
      <c r="C96" t="n">
        <v>34</v>
      </c>
      <c r="D96" t="n">
        <v>3</v>
      </c>
      <c r="E96" t="n">
        <v>1</v>
      </c>
      <c r="H96" s="1" t="n"/>
      <c r="I96" s="1" t="n"/>
      <c r="J96" s="1" t="n"/>
      <c r="K96" s="9" t="n"/>
      <c r="L96" s="9" t="n"/>
    </row>
    <row r="97" ht="15" customHeight="1">
      <c r="A97" s="16" t="inlineStr">
        <is>
          <t>LH3</t>
        </is>
      </c>
      <c r="B97" t="n">
        <v>37</v>
      </c>
      <c r="C97" t="n">
        <v>34</v>
      </c>
      <c r="D97" t="n">
        <v>3</v>
      </c>
      <c r="E97" t="n">
        <v>0</v>
      </c>
      <c r="H97" s="1" t="n"/>
      <c r="I97" s="1" t="n"/>
      <c r="J97" s="1" t="n"/>
      <c r="K97" s="9" t="n"/>
      <c r="L97" s="9" t="n"/>
    </row>
    <row r="98" ht="15" customHeight="1">
      <c r="A98" s="16" t="inlineStr">
        <is>
          <t>RH2</t>
        </is>
      </c>
      <c r="B98" t="n">
        <v>37</v>
      </c>
      <c r="C98" t="n">
        <v>34</v>
      </c>
      <c r="D98" t="n">
        <v>2</v>
      </c>
      <c r="E98" t="n">
        <v>0</v>
      </c>
      <c r="H98" s="1" t="n"/>
      <c r="I98" s="1" t="n"/>
      <c r="J98" s="1" t="n"/>
      <c r="K98" s="9" t="n"/>
      <c r="L98" s="9" t="n"/>
    </row>
    <row r="99" ht="15" customHeight="1">
      <c r="A99" s="16" t="inlineStr">
        <is>
          <t>RH4</t>
        </is>
      </c>
      <c r="B99" t="n">
        <v>37</v>
      </c>
      <c r="C99" t="n">
        <v>33</v>
      </c>
      <c r="D99" t="n">
        <v>0</v>
      </c>
      <c r="E99" t="n">
        <v>0</v>
      </c>
      <c r="H99" s="5" t="n"/>
      <c r="I99" s="5" t="n"/>
      <c r="J99" s="5" t="n"/>
      <c r="K99" s="10" t="n"/>
      <c r="L99" s="10" t="n"/>
    </row>
    <row r="100" ht="15" customHeight="1">
      <c r="A100" s="15" t="inlineStr">
        <is>
          <t>H17 T00 - CNRL022507082179</t>
        </is>
      </c>
      <c r="B100" t="n">
        <v>152</v>
      </c>
      <c r="C100" t="n">
        <v>140</v>
      </c>
      <c r="D100" t="n">
        <v>3</v>
      </c>
      <c r="E100" t="n">
        <v>0</v>
      </c>
      <c r="H100" s="1" t="n"/>
      <c r="I100" s="1" t="n"/>
      <c r="J100" s="1" t="n"/>
      <c r="K100" s="9" t="n"/>
      <c r="L100" s="9" t="n"/>
    </row>
    <row r="101" ht="15" customHeight="1">
      <c r="A101" s="16" t="inlineStr">
        <is>
          <t>LH1</t>
        </is>
      </c>
      <c r="B101" t="n">
        <v>38</v>
      </c>
      <c r="C101" t="n">
        <v>35</v>
      </c>
      <c r="D101" t="n">
        <v>1</v>
      </c>
      <c r="E101" t="n">
        <v>0</v>
      </c>
      <c r="H101" s="1" t="n"/>
      <c r="I101" s="1" t="n"/>
      <c r="J101" s="1" t="n"/>
      <c r="K101" s="9" t="n"/>
      <c r="L101" s="9" t="n"/>
    </row>
    <row r="102" ht="15" customHeight="1">
      <c r="A102" s="16" t="inlineStr">
        <is>
          <t>LH3</t>
        </is>
      </c>
      <c r="B102" t="n">
        <v>38</v>
      </c>
      <c r="C102" t="n">
        <v>35</v>
      </c>
      <c r="D102" t="n">
        <v>1</v>
      </c>
      <c r="E102" t="n">
        <v>0</v>
      </c>
      <c r="H102" s="1" t="n"/>
      <c r="I102" s="1" t="n"/>
      <c r="J102" s="1" t="n"/>
      <c r="K102" s="9" t="n"/>
      <c r="L102" s="9" t="n"/>
    </row>
    <row r="103" ht="15" customHeight="1">
      <c r="A103" s="16" t="inlineStr">
        <is>
          <t>RH2</t>
        </is>
      </c>
      <c r="B103" t="n">
        <v>38</v>
      </c>
      <c r="C103" t="n">
        <v>35</v>
      </c>
      <c r="D103" t="n">
        <v>0</v>
      </c>
      <c r="E103" t="n">
        <v>0</v>
      </c>
      <c r="H103" s="1" t="n"/>
      <c r="I103" s="1" t="n"/>
      <c r="J103" s="1" t="n"/>
      <c r="K103" s="9" t="n"/>
      <c r="L103" s="9" t="n"/>
    </row>
    <row r="104" ht="15" customHeight="1">
      <c r="A104" s="16" t="inlineStr">
        <is>
          <t>RH4</t>
        </is>
      </c>
      <c r="B104" t="n">
        <v>38</v>
      </c>
      <c r="C104" t="n">
        <v>35</v>
      </c>
      <c r="D104" t="n">
        <v>1</v>
      </c>
      <c r="E104" t="n">
        <v>0</v>
      </c>
      <c r="H104" s="5" t="n"/>
      <c r="I104" s="5" t="n"/>
      <c r="J104" s="5" t="n"/>
      <c r="K104" s="10" t="n"/>
      <c r="L104" s="10" t="n"/>
    </row>
    <row r="105" ht="15" customHeight="1">
      <c r="A105" s="15" t="inlineStr">
        <is>
          <t>H06 T00 - CNRL022507081103</t>
        </is>
      </c>
      <c r="B105" t="n">
        <v>152</v>
      </c>
      <c r="C105" t="n">
        <v>150</v>
      </c>
      <c r="D105" t="n">
        <v>2</v>
      </c>
      <c r="E105" t="n">
        <v>1</v>
      </c>
      <c r="H105" s="1" t="n"/>
      <c r="I105" s="1" t="n"/>
      <c r="J105" s="1" t="n"/>
      <c r="K105" s="9" t="n"/>
      <c r="L105" s="9" t="n"/>
    </row>
    <row r="106" ht="15" customHeight="1">
      <c r="A106" s="16" t="inlineStr">
        <is>
          <t>LH1</t>
        </is>
      </c>
      <c r="B106" t="n">
        <v>38</v>
      </c>
      <c r="C106" t="n">
        <v>38</v>
      </c>
      <c r="D106" t="n">
        <v>1</v>
      </c>
      <c r="E106" t="n">
        <v>0</v>
      </c>
      <c r="H106" s="1" t="n"/>
      <c r="I106" s="1" t="n"/>
      <c r="J106" s="1" t="n"/>
      <c r="K106" s="9" t="n"/>
      <c r="L106" s="9" t="n"/>
    </row>
    <row r="107" ht="15" customHeight="1">
      <c r="A107" s="16" t="inlineStr">
        <is>
          <t>LH3</t>
        </is>
      </c>
      <c r="B107" t="n">
        <v>38</v>
      </c>
      <c r="C107" t="n">
        <v>37</v>
      </c>
      <c r="D107" t="n">
        <v>1</v>
      </c>
      <c r="E107" t="n">
        <v>1</v>
      </c>
      <c r="H107" s="1" t="n"/>
      <c r="I107" s="1" t="n"/>
      <c r="J107" s="1" t="n"/>
      <c r="K107" s="9" t="n"/>
      <c r="L107" s="9" t="n"/>
    </row>
    <row r="108" ht="15" customHeight="1">
      <c r="A108" s="16" t="inlineStr">
        <is>
          <t>RH2</t>
        </is>
      </c>
      <c r="B108" t="n">
        <v>38</v>
      </c>
      <c r="C108" t="n">
        <v>38</v>
      </c>
      <c r="D108" t="n">
        <v>0</v>
      </c>
      <c r="E108" t="n">
        <v>0</v>
      </c>
      <c r="H108" s="1" t="n"/>
      <c r="I108" s="1" t="n"/>
      <c r="J108" s="1" t="n"/>
      <c r="K108" s="9" t="n"/>
      <c r="L108" s="9" t="n"/>
    </row>
    <row r="109" ht="15" customHeight="1">
      <c r="A109" s="16" t="inlineStr">
        <is>
          <t>RH4</t>
        </is>
      </c>
      <c r="B109" t="n">
        <v>38</v>
      </c>
      <c r="C109" t="n">
        <v>37</v>
      </c>
      <c r="D109" t="n">
        <v>0</v>
      </c>
      <c r="E109" t="n">
        <v>0</v>
      </c>
      <c r="K109" s="11" t="n"/>
      <c r="L109" s="11" t="n"/>
    </row>
    <row r="110">
      <c r="A110" s="15" t="inlineStr">
        <is>
          <t>H17 T00 - CNRL022507081027</t>
        </is>
      </c>
      <c r="B110" t="n">
        <v>152</v>
      </c>
      <c r="C110" t="n">
        <v>151</v>
      </c>
      <c r="D110" t="n">
        <v>1</v>
      </c>
      <c r="E110" t="n">
        <v>0</v>
      </c>
    </row>
    <row r="111">
      <c r="A111" s="16" t="inlineStr">
        <is>
          <t>LH1</t>
        </is>
      </c>
      <c r="B111" t="n">
        <v>38</v>
      </c>
      <c r="C111" t="n">
        <v>37</v>
      </c>
      <c r="D111" t="n">
        <v>0</v>
      </c>
      <c r="E111" t="n">
        <v>0</v>
      </c>
    </row>
    <row r="112">
      <c r="A112" s="16" t="inlineStr">
        <is>
          <t>LH3</t>
        </is>
      </c>
      <c r="B112" t="n">
        <v>38</v>
      </c>
      <c r="C112" t="n">
        <v>38</v>
      </c>
      <c r="D112" t="n">
        <v>0</v>
      </c>
      <c r="E112" t="n">
        <v>0</v>
      </c>
    </row>
    <row r="113">
      <c r="A113" s="16" t="inlineStr">
        <is>
          <t>RH2</t>
        </is>
      </c>
      <c r="B113" t="n">
        <v>38</v>
      </c>
      <c r="C113" t="n">
        <v>38</v>
      </c>
      <c r="D113" t="n">
        <v>1</v>
      </c>
      <c r="E113" t="n">
        <v>0</v>
      </c>
    </row>
    <row r="114">
      <c r="A114" s="16" t="inlineStr">
        <is>
          <t>RH4</t>
        </is>
      </c>
      <c r="B114" t="n">
        <v>38</v>
      </c>
      <c r="C114" t="n">
        <v>38</v>
      </c>
      <c r="D114" t="n">
        <v>0</v>
      </c>
      <c r="E114" t="n">
        <v>0</v>
      </c>
    </row>
    <row r="115">
      <c r="A115" s="15" t="inlineStr">
        <is>
          <t>H06 T00 - CNRL022507073379</t>
        </is>
      </c>
      <c r="B115" t="n">
        <v>152</v>
      </c>
      <c r="C115" t="n">
        <v>151</v>
      </c>
      <c r="D115" t="n">
        <v>12</v>
      </c>
      <c r="E115" t="n">
        <v>3</v>
      </c>
    </row>
    <row r="116">
      <c r="A116" s="16" t="inlineStr">
        <is>
          <t>LH1</t>
        </is>
      </c>
      <c r="B116" t="n">
        <v>38</v>
      </c>
      <c r="C116" t="n">
        <v>38</v>
      </c>
      <c r="D116" t="n">
        <v>0</v>
      </c>
      <c r="E116" t="n">
        <v>0</v>
      </c>
    </row>
    <row r="117">
      <c r="A117" s="16" t="inlineStr">
        <is>
          <t>LH3</t>
        </is>
      </c>
      <c r="B117" t="n">
        <v>38</v>
      </c>
      <c r="C117" t="n">
        <v>38</v>
      </c>
      <c r="D117" t="n">
        <v>7</v>
      </c>
      <c r="E117" t="n">
        <v>1</v>
      </c>
    </row>
    <row r="118">
      <c r="A118" s="16" t="inlineStr">
        <is>
          <t>RH2</t>
        </is>
      </c>
      <c r="B118" t="n">
        <v>38</v>
      </c>
      <c r="C118" t="n">
        <v>37</v>
      </c>
      <c r="D118" t="n">
        <v>1</v>
      </c>
      <c r="E118" t="n">
        <v>0</v>
      </c>
    </row>
    <row r="119">
      <c r="A119" s="16" t="inlineStr">
        <is>
          <t>RH4</t>
        </is>
      </c>
      <c r="B119" t="n">
        <v>38</v>
      </c>
      <c r="C119" t="n">
        <v>38</v>
      </c>
      <c r="D119" t="n">
        <v>4</v>
      </c>
      <c r="E119" t="n">
        <v>2</v>
      </c>
    </row>
    <row r="120">
      <c r="A120" s="15" t="inlineStr">
        <is>
          <t>H17 T00 - CNRL022507073303</t>
        </is>
      </c>
      <c r="B120" t="n">
        <v>152</v>
      </c>
      <c r="C120" t="n">
        <v>151</v>
      </c>
      <c r="D120" t="n">
        <v>6</v>
      </c>
      <c r="E120" t="n">
        <v>3</v>
      </c>
    </row>
    <row r="121">
      <c r="A121" s="16" t="inlineStr">
        <is>
          <t>LH1</t>
        </is>
      </c>
      <c r="B121" t="n">
        <v>38</v>
      </c>
      <c r="C121" t="n">
        <v>37</v>
      </c>
      <c r="D121" t="n">
        <v>3</v>
      </c>
      <c r="E121" t="n">
        <v>1</v>
      </c>
    </row>
    <row r="122">
      <c r="A122" s="16" t="inlineStr">
        <is>
          <t>LH3</t>
        </is>
      </c>
      <c r="B122" t="n">
        <v>38</v>
      </c>
      <c r="C122" t="n">
        <v>38</v>
      </c>
      <c r="D122" t="n">
        <v>2</v>
      </c>
      <c r="E122" t="n">
        <v>2</v>
      </c>
    </row>
    <row r="123">
      <c r="A123" s="16" t="inlineStr">
        <is>
          <t>RH2</t>
        </is>
      </c>
      <c r="B123" t="n">
        <v>38</v>
      </c>
      <c r="C123" t="n">
        <v>38</v>
      </c>
      <c r="D123" t="n">
        <v>1</v>
      </c>
      <c r="E123" t="n">
        <v>0</v>
      </c>
    </row>
    <row r="124">
      <c r="A124" s="16" t="inlineStr">
        <is>
          <t>RH4</t>
        </is>
      </c>
      <c r="B124" t="n">
        <v>38</v>
      </c>
      <c r="C124" t="n">
        <v>38</v>
      </c>
      <c r="D124" t="n">
        <v>0</v>
      </c>
      <c r="E124" t="n">
        <v>0</v>
      </c>
    </row>
    <row r="125">
      <c r="A125" s="15" t="inlineStr">
        <is>
          <t>H06 T00 - CNRL022507072227</t>
        </is>
      </c>
      <c r="B125" t="n">
        <v>152</v>
      </c>
      <c r="C125" t="n">
        <v>151</v>
      </c>
      <c r="D125" t="n">
        <v>7</v>
      </c>
      <c r="E125" t="n">
        <v>2</v>
      </c>
    </row>
    <row r="126">
      <c r="A126" s="16" t="inlineStr">
        <is>
          <t>LH1</t>
        </is>
      </c>
      <c r="B126" t="n">
        <v>38</v>
      </c>
      <c r="C126" t="n">
        <v>38</v>
      </c>
      <c r="D126" t="n">
        <v>3</v>
      </c>
      <c r="E126" t="n">
        <v>1</v>
      </c>
    </row>
    <row r="127">
      <c r="A127" s="16" t="inlineStr">
        <is>
          <t>LH3</t>
        </is>
      </c>
      <c r="B127" t="n">
        <v>38</v>
      </c>
      <c r="C127" t="n">
        <v>37</v>
      </c>
      <c r="D127" t="n">
        <v>3</v>
      </c>
      <c r="E127" t="n">
        <v>0</v>
      </c>
    </row>
    <row r="128">
      <c r="A128" s="16" t="inlineStr">
        <is>
          <t>RH2</t>
        </is>
      </c>
      <c r="B128" t="n">
        <v>38</v>
      </c>
      <c r="C128" t="n">
        <v>38</v>
      </c>
      <c r="D128" t="n">
        <v>0</v>
      </c>
      <c r="E128" t="n">
        <v>0</v>
      </c>
    </row>
    <row r="129">
      <c r="A129" s="16" t="inlineStr">
        <is>
          <t>RH4</t>
        </is>
      </c>
      <c r="B129" t="n">
        <v>38</v>
      </c>
      <c r="C129" t="n">
        <v>38</v>
      </c>
      <c r="D129" t="n">
        <v>1</v>
      </c>
      <c r="E129" t="n">
        <v>1</v>
      </c>
    </row>
    <row r="130">
      <c r="A130" s="15" t="inlineStr">
        <is>
          <t>H17 T00 - CNRL022507072151</t>
        </is>
      </c>
      <c r="B130" t="n">
        <v>152</v>
      </c>
      <c r="C130" t="n">
        <v>124</v>
      </c>
      <c r="D130" t="n">
        <v>3</v>
      </c>
      <c r="E130" t="n">
        <v>1</v>
      </c>
    </row>
    <row r="131">
      <c r="A131" s="16" t="inlineStr">
        <is>
          <t>LH1</t>
        </is>
      </c>
      <c r="B131" t="n">
        <v>38</v>
      </c>
      <c r="C131" t="n">
        <v>31</v>
      </c>
      <c r="D131" t="n">
        <v>0</v>
      </c>
      <c r="E131" t="n">
        <v>0</v>
      </c>
    </row>
    <row r="132">
      <c r="A132" s="16" t="inlineStr">
        <is>
          <t>LH3</t>
        </is>
      </c>
      <c r="B132" t="n">
        <v>38</v>
      </c>
      <c r="C132" t="n">
        <v>31</v>
      </c>
      <c r="D132" t="n">
        <v>0</v>
      </c>
      <c r="E132" t="n">
        <v>0</v>
      </c>
    </row>
    <row r="133">
      <c r="A133" s="16" t="inlineStr">
        <is>
          <t>RH2</t>
        </is>
      </c>
      <c r="B133" t="n">
        <v>38</v>
      </c>
      <c r="C133" t="n">
        <v>31</v>
      </c>
      <c r="D133" t="n">
        <v>0</v>
      </c>
      <c r="E133" t="n">
        <v>0</v>
      </c>
    </row>
    <row r="134">
      <c r="A134" s="16" t="inlineStr">
        <is>
          <t>RH4</t>
        </is>
      </c>
      <c r="B134" t="n">
        <v>38</v>
      </c>
      <c r="C134" t="n">
        <v>31</v>
      </c>
      <c r="D134" t="n">
        <v>3</v>
      </c>
      <c r="E134" t="n">
        <v>1</v>
      </c>
    </row>
    <row r="135">
      <c r="A135" s="15" t="inlineStr">
        <is>
          <t>H06 T00 - CNRL022507071075</t>
        </is>
      </c>
      <c r="B135" t="n">
        <v>96</v>
      </c>
      <c r="C135" t="n">
        <v>96</v>
      </c>
      <c r="D135" t="n">
        <v>1</v>
      </c>
      <c r="E135" t="n">
        <v>1</v>
      </c>
    </row>
    <row r="136">
      <c r="A136" s="16" t="inlineStr">
        <is>
          <t>LH1</t>
        </is>
      </c>
      <c r="B136" t="n">
        <v>24</v>
      </c>
      <c r="C136" t="n">
        <v>24</v>
      </c>
      <c r="D136" t="n">
        <v>0</v>
      </c>
      <c r="E136" t="n">
        <v>0</v>
      </c>
    </row>
    <row r="137">
      <c r="A137" s="16" t="inlineStr">
        <is>
          <t>LH3</t>
        </is>
      </c>
      <c r="B137" t="n">
        <v>24</v>
      </c>
      <c r="C137" t="n">
        <v>24</v>
      </c>
      <c r="D137" t="n">
        <v>0</v>
      </c>
      <c r="E137" t="n">
        <v>0</v>
      </c>
    </row>
    <row r="138">
      <c r="A138" s="16" t="inlineStr">
        <is>
          <t>RH2</t>
        </is>
      </c>
      <c r="B138" t="n">
        <v>24</v>
      </c>
      <c r="C138" t="n">
        <v>24</v>
      </c>
      <c r="D138" t="n">
        <v>0</v>
      </c>
      <c r="E138" t="n">
        <v>0</v>
      </c>
    </row>
    <row r="139">
      <c r="A139" s="16" t="inlineStr">
        <is>
          <t>RH4</t>
        </is>
      </c>
      <c r="B139" t="n">
        <v>24</v>
      </c>
      <c r="C139" t="n">
        <v>24</v>
      </c>
      <c r="D139" t="n">
        <v>1</v>
      </c>
      <c r="E139" t="n">
        <v>1</v>
      </c>
    </row>
    <row r="140">
      <c r="A140" s="15" t="inlineStr">
        <is>
          <t>Total general</t>
        </is>
      </c>
      <c r="B140" t="n">
        <v>3944</v>
      </c>
      <c r="C140" t="n">
        <v>2886</v>
      </c>
      <c r="D140" t="n">
        <v>141</v>
      </c>
      <c r="E140" t="n">
        <v>21</v>
      </c>
    </row>
  </sheetData>
  <pageMargins left="0.7" right="0.7" top="0.75" bottom="0.75" header="0.511805555555555" footer="0.511805555555555"/>
  <pageSetup orientation="portrait" paperSize="9" firstPageNumber="0" horizontalDpi="300" verticalDpi="300"/>
  <drawing r:id="rId1"/>
</worksheet>
</file>

<file path=xl/worksheets/sheet4.xml><?xml version="1.0" encoding="utf-8"?>
<worksheet xmlns:r="http://schemas.openxmlformats.org/officeDocument/2006/relationships" xmlns="http://schemas.openxmlformats.org/spreadsheetml/2006/main">
  <sheetPr>
    <tabColor rgb="FF00B050"/>
    <outlinePr summaryBelow="1" summaryRight="1"/>
    <pageSetUpPr fitToPage="1"/>
  </sheetPr>
  <dimension ref="A1:A1"/>
  <sheetViews>
    <sheetView zoomScale="113" zoomScaleNormal="113" workbookViewId="0">
      <selection activeCell="J20" sqref="J20"/>
    </sheetView>
  </sheetViews>
  <sheetFormatPr baseColWidth="8" defaultColWidth="8.42578125" defaultRowHeight="15"/>
  <sheetData/>
  <pageMargins left="0.7" right="0.7" top="0.75" bottom="0.75" header="0.511805555555555" footer="0.511805555555555"/>
  <pageSetup orientation="landscape" paperSize="77" firstPageNumber="0" horizontalDpi="300" verticalDpi="300"/>
  <drawing r:id="rId1"/>
</worksheet>
</file>

<file path=docProps/app.xml><?xml version="1.0" encoding="utf-8"?>
<Properties xmlns="http://schemas.openxmlformats.org/officeDocument/2006/extended-properties">
  <Application>Microsoft Excel Compatible / Openpyxl</Application>
  <AppVersion>3.1.4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:creator>Ignacio Rodriguez Balbuena</dc:creator>
  <dcterms:created xsi:type="dcterms:W3CDTF">2025-03-17T09:46:25Z</dcterms:created>
  <dcterms:modified xsi:type="dcterms:W3CDTF">2025-12-01T13:36:23Z</dcterms:modified>
  <cp:lastModifiedBy>Ignacio Alvarez Parra</cp:lastModifiedBy>
  <cp:revision>5</cp:revision>
</cp:coreProperties>
</file>